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2022-farms\FORMULARZE 2022\NOWE FORMULARZE ZAAKCEPTOWANE\"/>
    </mc:Choice>
  </mc:AlternateContent>
  <xr:revisionPtr revIDLastSave="0" documentId="8_{ADFDCFF1-B720-4412-A73E-A5A481356C45}" xr6:coauthVersionLast="47" xr6:coauthVersionMax="47" xr10:uidLastSave="{00000000-0000-0000-0000-000000000000}"/>
  <bookViews>
    <workbookView xWindow="-120" yWindow="-120" windowWidth="29040" windowHeight="15990" firstSheet="2" activeTab="4" xr2:uid="{00000000-000D-0000-FFFF-FFFF00000000}"/>
  </bookViews>
  <sheets>
    <sheet name="Import" sheetId="3" state="hidden" r:id="rId1"/>
    <sheet name="osw_EKO" sheetId="15" state="hidden" r:id="rId2"/>
    <sheet name="Instrukcja" sheetId="10" r:id="rId3"/>
    <sheet name="Plan_prod_roslin." sheetId="5" r:id="rId4"/>
    <sheet name="Plan_prod_zwierz." sheetId="9" r:id="rId5"/>
    <sheet name="Plan_prod_zwierz.tab.2" sheetId="16" r:id="rId6"/>
    <sheet name="Plan_prod_zwierz. tab.2_rezerwa" sheetId="17" r:id="rId7"/>
    <sheet name="Arkusz1" sheetId="11" state="hidden" r:id="rId8"/>
    <sheet name="Plan_prod_towarowej" sheetId="14" state="hidden" r:id="rId9"/>
    <sheet name="Konwersja" sheetId="13" state="hidden" r:id="rId10"/>
  </sheets>
  <definedNames>
    <definedName name="_xlnm._FilterDatabase" localSheetId="0" hidden="1">Import!$E$3:$F$17</definedName>
    <definedName name="_xlnm._FilterDatabase" localSheetId="3" hidden="1">Plan_prod_roslin.!$A$9:$B$714</definedName>
    <definedName name="_xlnm._FilterDatabase" localSheetId="4" hidden="1">Plan_prod_zwierz.!$A$9:$B$46</definedName>
    <definedName name="_xlnm._FilterDatabase" localSheetId="6" hidden="1">'Plan_prod_zwierz. tab.2_rezerwa'!$A$10:$B$46</definedName>
    <definedName name="_xlnm._FilterDatabase" localSheetId="5" hidden="1">'Plan_prod_zwierz.tab.2'!$A$10:$B$46</definedName>
    <definedName name="_xlnm.Print_Area" localSheetId="2">Instrukcja!$A$1:$G$63</definedName>
    <definedName name="_xlnm.Print_Area" localSheetId="9">Konwersja!$B$2:$O$47</definedName>
    <definedName name="_xlnm.Print_Area" localSheetId="3">Plan_prod_roslin.!$C$2:$AF$714</definedName>
    <definedName name="_xlnm.Print_Area" localSheetId="8">Plan_prod_towarowej!$A$1:$T$52</definedName>
    <definedName name="_xlnm.Print_Area" localSheetId="4">Plan_prod_zwierz.!$D$2:$Z$46</definedName>
    <definedName name="_xlnm.Print_Area" localSheetId="6">'Plan_prod_zwierz. tab.2_rezerwa'!$C$2:$W$42</definedName>
    <definedName name="_xlnm.Print_Area" localSheetId="5">'Plan_prod_zwierz.tab.2'!$C$2:$W$42</definedName>
    <definedName name="_xlnm.Print_Titles" localSheetId="3">Plan_prod_roslin.!$2:$10</definedName>
    <definedName name="_xlnm.Print_Titles" localSheetId="4">Plan_prod_zwierz.!$2:$10</definedName>
    <definedName name="_xlnm.Print_Titles" localSheetId="6">'Plan_prod_zwierz. tab.2_rezerwa'!$2:$11</definedName>
    <definedName name="_xlnm.Print_Titles" localSheetId="5">'Plan_prod_zwierz.tab.2'!$2:$11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9" l="1"/>
  <c r="E4" i="17" l="1"/>
  <c r="E2" i="17"/>
  <c r="AD1" i="5" l="1"/>
  <c r="AD711" i="5" s="1"/>
  <c r="B29" i="5" l="1"/>
  <c r="AV38" i="17" l="1"/>
  <c r="AW38" i="17" s="1"/>
  <c r="AU38" i="17" s="1"/>
  <c r="C38" i="17" s="1"/>
  <c r="B38" i="17"/>
  <c r="AV37" i="17"/>
  <c r="AW37" i="17" s="1"/>
  <c r="AU37" i="17" s="1"/>
  <c r="C37" i="17" s="1"/>
  <c r="B37" i="17"/>
  <c r="AV36" i="17"/>
  <c r="AW36" i="17" s="1"/>
  <c r="AU36" i="17" s="1"/>
  <c r="C36" i="17" s="1"/>
  <c r="B36" i="17"/>
  <c r="AV35" i="17"/>
  <c r="AW35" i="17" s="1"/>
  <c r="AU35" i="17" s="1"/>
  <c r="C35" i="17" s="1"/>
  <c r="B35" i="17"/>
  <c r="AV34" i="17"/>
  <c r="AW34" i="17" s="1"/>
  <c r="AU34" i="17" s="1"/>
  <c r="C34" i="17" s="1"/>
  <c r="B34" i="17"/>
  <c r="AV33" i="17"/>
  <c r="AW33" i="17" s="1"/>
  <c r="AU33" i="17" s="1"/>
  <c r="C33" i="17" s="1"/>
  <c r="B33" i="17"/>
  <c r="AV32" i="17"/>
  <c r="AW32" i="17" s="1"/>
  <c r="AU32" i="17" s="1"/>
  <c r="B32" i="17"/>
  <c r="AV31" i="17"/>
  <c r="AW31" i="17" s="1"/>
  <c r="AU31" i="17" s="1"/>
  <c r="B31" i="17"/>
  <c r="AV30" i="17"/>
  <c r="AW30" i="17" s="1"/>
  <c r="AU30" i="17" s="1"/>
  <c r="C30" i="17" s="1"/>
  <c r="B30" i="17"/>
  <c r="AV29" i="17"/>
  <c r="AW29" i="17" s="1"/>
  <c r="AU29" i="17" s="1"/>
  <c r="C29" i="17" s="1"/>
  <c r="B29" i="17"/>
  <c r="AV28" i="17"/>
  <c r="AW28" i="17" s="1"/>
  <c r="AU28" i="17" s="1"/>
  <c r="C28" i="17" s="1"/>
  <c r="B28" i="17"/>
  <c r="AV27" i="17"/>
  <c r="AW27" i="17" s="1"/>
  <c r="AU27" i="17" s="1"/>
  <c r="C27" i="17" s="1"/>
  <c r="B27" i="17"/>
  <c r="AV26" i="17"/>
  <c r="AW26" i="17" s="1"/>
  <c r="AU26" i="17" s="1"/>
  <c r="C26" i="17" s="1"/>
  <c r="B26" i="17"/>
  <c r="AV25" i="17"/>
  <c r="AW25" i="17" s="1"/>
  <c r="AU25" i="17" s="1"/>
  <c r="C25" i="17" s="1"/>
  <c r="B25" i="17"/>
  <c r="AV24" i="17"/>
  <c r="AW24" i="17" s="1"/>
  <c r="AU24" i="17" s="1"/>
  <c r="C24" i="17" s="1"/>
  <c r="AV23" i="17"/>
  <c r="AW23" i="17" s="1"/>
  <c r="AU23" i="17" s="1"/>
  <c r="C23" i="17" s="1"/>
  <c r="AV22" i="17"/>
  <c r="AW22" i="17" s="1"/>
  <c r="AU22" i="17" s="1"/>
  <c r="C22" i="17" s="1"/>
  <c r="AV21" i="17"/>
  <c r="AW21" i="17" s="1"/>
  <c r="AU21" i="17" s="1"/>
  <c r="C21" i="17" s="1"/>
  <c r="AV20" i="17"/>
  <c r="AW20" i="17" s="1"/>
  <c r="AU20" i="17" s="1"/>
  <c r="C20" i="17" s="1"/>
  <c r="AV19" i="17"/>
  <c r="AW19" i="17" s="1"/>
  <c r="AU19" i="17" s="1"/>
  <c r="C19" i="17" s="1"/>
  <c r="AV18" i="17"/>
  <c r="AW18" i="17" s="1"/>
  <c r="AU18" i="17" s="1"/>
  <c r="C18" i="17" s="1"/>
  <c r="AV17" i="17"/>
  <c r="AW17" i="17" s="1"/>
  <c r="AU17" i="17" s="1"/>
  <c r="C17" i="17" s="1"/>
  <c r="AV16" i="17"/>
  <c r="AW16" i="17" s="1"/>
  <c r="AU16" i="17" s="1"/>
  <c r="C16" i="17" s="1"/>
  <c r="AV15" i="17"/>
  <c r="AW15" i="17" s="1"/>
  <c r="AU15" i="17" s="1"/>
  <c r="C15" i="17" s="1"/>
  <c r="AV14" i="17"/>
  <c r="AW14" i="17" s="1"/>
  <c r="AU14" i="17" s="1"/>
  <c r="C14" i="17" s="1"/>
  <c r="BJ13" i="17"/>
  <c r="BJ14" i="17" s="1"/>
  <c r="BJ15" i="17" s="1"/>
  <c r="BJ16" i="17" s="1"/>
  <c r="BJ17" i="17" s="1"/>
  <c r="BJ18" i="17" s="1"/>
  <c r="BJ19" i="17" s="1"/>
  <c r="BJ20" i="17" s="1"/>
  <c r="BJ22" i="17" s="1"/>
  <c r="BJ23" i="17" s="1"/>
  <c r="BJ24" i="17" s="1"/>
  <c r="BJ25" i="17" s="1"/>
  <c r="BJ26" i="17" s="1"/>
  <c r="BJ27" i="17" s="1"/>
  <c r="BJ28" i="17" s="1"/>
  <c r="BJ29" i="17" s="1"/>
  <c r="BJ31" i="17" s="1"/>
  <c r="BJ32" i="17" s="1"/>
  <c r="BJ33" i="17" s="1"/>
  <c r="BJ34" i="17" s="1"/>
  <c r="BJ35" i="17" s="1"/>
  <c r="BJ36" i="17" s="1"/>
  <c r="BJ38" i="17" s="1"/>
  <c r="BJ39" i="17" s="1"/>
  <c r="BJ44" i="17" s="1"/>
  <c r="BJ45" i="17" s="1"/>
  <c r="BJ46" i="17" s="1"/>
  <c r="BJ48" i="17" s="1"/>
  <c r="BJ49" i="17" s="1"/>
  <c r="BJ50" i="17" s="1"/>
  <c r="BJ51" i="17" s="1"/>
  <c r="BJ52" i="17" s="1"/>
  <c r="BJ53" i="17" s="1"/>
  <c r="BJ54" i="17" s="1"/>
  <c r="BJ55" i="17" s="1"/>
  <c r="BJ56" i="17" s="1"/>
  <c r="BJ57" i="17" s="1"/>
  <c r="BJ58" i="17" s="1"/>
  <c r="BJ59" i="17" s="1"/>
  <c r="BJ60" i="17" s="1"/>
  <c r="BJ62" i="17" s="1"/>
  <c r="BJ63" i="17" s="1"/>
  <c r="BJ65" i="17" s="1"/>
  <c r="BJ66" i="17" s="1"/>
  <c r="BJ67" i="17" s="1"/>
  <c r="BJ68" i="17" s="1"/>
  <c r="BJ69" i="17" s="1"/>
  <c r="BJ70" i="17" s="1"/>
  <c r="BJ71" i="17" s="1"/>
  <c r="AV13" i="17"/>
  <c r="AW13" i="17" s="1"/>
  <c r="AU13" i="17" s="1"/>
  <c r="AV12" i="17"/>
  <c r="AW12" i="17" s="1"/>
  <c r="AU12" i="17" s="1"/>
  <c r="C12" i="17" s="1"/>
  <c r="AP11" i="17"/>
  <c r="X11" i="17"/>
  <c r="Y11" i="17" s="1"/>
  <c r="Z11" i="17" s="1"/>
  <c r="AA11" i="17" s="1"/>
  <c r="AC11" i="17" s="1"/>
  <c r="AD11" i="17" s="1"/>
  <c r="AE11" i="17" s="1"/>
  <c r="AF11" i="17" s="1"/>
  <c r="AG11" i="17" s="1"/>
  <c r="AH11" i="17" s="1"/>
  <c r="AI11" i="17" s="1"/>
  <c r="F11" i="17"/>
  <c r="G11" i="17" s="1"/>
  <c r="I11" i="17" s="1"/>
  <c r="K11" i="17" s="1"/>
  <c r="L11" i="17" s="1"/>
  <c r="M11" i="17" s="1"/>
  <c r="N11" i="17" s="1"/>
  <c r="O11" i="17" s="1"/>
  <c r="L4" i="17"/>
  <c r="W2" i="17"/>
  <c r="AN13" i="17" s="1"/>
  <c r="AN14" i="17" s="1"/>
  <c r="AN15" i="17" s="1"/>
  <c r="AN16" i="17" s="1"/>
  <c r="AN17" i="17" s="1"/>
  <c r="AN18" i="17" s="1"/>
  <c r="AN19" i="17" s="1"/>
  <c r="AN20" i="17" s="1"/>
  <c r="AN21" i="17" s="1"/>
  <c r="AN22" i="17" s="1"/>
  <c r="AN23" i="17" s="1"/>
  <c r="AN24" i="17" s="1"/>
  <c r="AN25" i="17" s="1"/>
  <c r="AN26" i="17" s="1"/>
  <c r="AN27" i="17" s="1"/>
  <c r="AN28" i="17" s="1"/>
  <c r="AN29" i="17" s="1"/>
  <c r="AN30" i="17" s="1"/>
  <c r="AN31" i="17" s="1"/>
  <c r="AN32" i="17" s="1"/>
  <c r="AN33" i="17" s="1"/>
  <c r="AN34" i="17" s="1"/>
  <c r="AN35" i="17" s="1"/>
  <c r="AN36" i="17" s="1"/>
  <c r="AN37" i="17" s="1"/>
  <c r="AN38" i="17" s="1"/>
  <c r="AN39" i="17" s="1"/>
  <c r="AN40" i="17" s="1"/>
  <c r="AN41" i="17" s="1"/>
  <c r="AN42" i="17" s="1"/>
  <c r="AN43" i="17" s="1"/>
  <c r="AN44" i="17" s="1"/>
  <c r="AN45" i="17" s="1"/>
  <c r="L2" i="17"/>
  <c r="X4" i="9" l="1"/>
  <c r="AC711" i="5"/>
  <c r="R40" i="17" s="1"/>
  <c r="AB711" i="5"/>
  <c r="Q40" i="17" s="1"/>
  <c r="BA14" i="5"/>
  <c r="BA15" i="5" s="1"/>
  <c r="BA16" i="5" s="1"/>
  <c r="BA17" i="5" s="1"/>
  <c r="BA18" i="5" s="1"/>
  <c r="BA19" i="5" s="1"/>
  <c r="BA20" i="5" s="1"/>
  <c r="BA21" i="5" s="1"/>
  <c r="BA22" i="5" s="1"/>
  <c r="BA23" i="5" s="1"/>
  <c r="BA24" i="5" s="1"/>
  <c r="BA25" i="5" s="1"/>
  <c r="BA26" i="5" s="1"/>
  <c r="BA27" i="5" s="1"/>
  <c r="BA28" i="5" s="1"/>
  <c r="BA29" i="5" s="1"/>
  <c r="BA30" i="5" s="1"/>
  <c r="BA31" i="5" s="1"/>
  <c r="BA32" i="5" s="1"/>
  <c r="BA33" i="5" s="1"/>
  <c r="BA34" i="5" s="1"/>
  <c r="BA35" i="5" s="1"/>
  <c r="BA36" i="5" s="1"/>
  <c r="BA37" i="5" s="1"/>
  <c r="BA38" i="5" s="1"/>
  <c r="BA39" i="5" s="1"/>
  <c r="BA40" i="5" s="1"/>
  <c r="BA41" i="5" s="1"/>
  <c r="BA42" i="5" s="1"/>
  <c r="BA43" i="5" s="1"/>
  <c r="BA44" i="5" s="1"/>
  <c r="BA45" i="5" s="1"/>
  <c r="BA46" i="5" s="1"/>
  <c r="BA47" i="5" s="1"/>
  <c r="BA48" i="5" s="1"/>
  <c r="BA49" i="5" s="1"/>
  <c r="BA50" i="5" s="1"/>
  <c r="BA51" i="5" s="1"/>
  <c r="BA52" i="5" s="1"/>
  <c r="BA53" i="5" s="1"/>
  <c r="BA54" i="5" s="1"/>
  <c r="BA55" i="5" s="1"/>
  <c r="BA56" i="5" s="1"/>
  <c r="BA57" i="5" s="1"/>
  <c r="B27" i="9"/>
  <c r="AO27" i="9"/>
  <c r="AP27" i="9" s="1"/>
  <c r="AN27" i="9" s="1"/>
  <c r="L27" i="9"/>
  <c r="L23" i="9"/>
  <c r="AO23" i="9"/>
  <c r="AP23" i="9" s="1"/>
  <c r="AN23" i="9" s="1"/>
  <c r="L20" i="9"/>
  <c r="AO20" i="9"/>
  <c r="AP20" i="9" s="1"/>
  <c r="AN20" i="9" s="1"/>
  <c r="AI6" i="5"/>
  <c r="E6" i="5"/>
  <c r="L4" i="16"/>
  <c r="L2" i="16"/>
  <c r="CV13" i="5"/>
  <c r="AX14" i="5"/>
  <c r="AY14" i="5" s="1"/>
  <c r="CV16" i="5"/>
  <c r="AV24" i="5"/>
  <c r="AW24" i="5" s="1"/>
  <c r="AU24" i="5" s="1"/>
  <c r="CV28" i="5"/>
  <c r="CU30" i="5"/>
  <c r="AV32" i="5"/>
  <c r="AW32" i="5" s="1"/>
  <c r="AU32" i="5" s="1"/>
  <c r="C32" i="5" s="1"/>
  <c r="AV34" i="5"/>
  <c r="AW34" i="5" s="1"/>
  <c r="AU34" i="5" s="1"/>
  <c r="C34" i="5" s="1"/>
  <c r="AV36" i="5"/>
  <c r="AW36" i="5" s="1"/>
  <c r="AU36" i="5" s="1"/>
  <c r="C36" i="5" s="1"/>
  <c r="CU40" i="5"/>
  <c r="CU42" i="5"/>
  <c r="CU46" i="5"/>
  <c r="CV47" i="5"/>
  <c r="CU48" i="5"/>
  <c r="AV50" i="5"/>
  <c r="AW50" i="5" s="1"/>
  <c r="AU50" i="5" s="1"/>
  <c r="C50" i="5" s="1"/>
  <c r="CV52" i="5"/>
  <c r="CU54" i="5"/>
  <c r="CV56" i="5"/>
  <c r="CU58" i="5"/>
  <c r="CV60" i="5"/>
  <c r="CU62" i="5"/>
  <c r="CV64" i="5"/>
  <c r="AV66" i="5"/>
  <c r="AW66" i="5" s="1"/>
  <c r="AU66" i="5" s="1"/>
  <c r="C66" i="5" s="1"/>
  <c r="AX74" i="5"/>
  <c r="AY74" i="5" s="1"/>
  <c r="AX76" i="5"/>
  <c r="AY76" i="5" s="1"/>
  <c r="CV77" i="5"/>
  <c r="AX78" i="5"/>
  <c r="AY78" i="5" s="1"/>
  <c r="CU79" i="5"/>
  <c r="AV80" i="5"/>
  <c r="AW80" i="5" s="1"/>
  <c r="AU80" i="5" s="1"/>
  <c r="C80" i="5" s="1"/>
  <c r="AX82" i="5"/>
  <c r="AY82" i="5" s="1"/>
  <c r="CV83" i="5"/>
  <c r="CV85" i="5"/>
  <c r="CU87" i="5"/>
  <c r="CU88" i="5"/>
  <c r="CU100" i="5"/>
  <c r="AV104" i="5"/>
  <c r="AW104" i="5" s="1"/>
  <c r="AU104" i="5" s="1"/>
  <c r="C104" i="5" s="1"/>
  <c r="CV106" i="5"/>
  <c r="AX111" i="5"/>
  <c r="AY111" i="5" s="1"/>
  <c r="AV115" i="5"/>
  <c r="AW115" i="5" s="1"/>
  <c r="AU115" i="5" s="1"/>
  <c r="C115" i="5" s="1"/>
  <c r="CU122" i="5"/>
  <c r="CV126" i="5"/>
  <c r="AV132" i="5"/>
  <c r="AW132" i="5" s="1"/>
  <c r="AU132" i="5" s="1"/>
  <c r="C132" i="5" s="1"/>
  <c r="AX134" i="5"/>
  <c r="AY134" i="5" s="1"/>
  <c r="AV136" i="5"/>
  <c r="AW136" i="5" s="1"/>
  <c r="AU136" i="5" s="1"/>
  <c r="C136" i="5" s="1"/>
  <c r="CU146" i="5"/>
  <c r="AV148" i="5"/>
  <c r="AW148" i="5" s="1"/>
  <c r="AU148" i="5" s="1"/>
  <c r="C148" i="5" s="1"/>
  <c r="CV150" i="5"/>
  <c r="AV151" i="5"/>
  <c r="AW151" i="5" s="1"/>
  <c r="AU151" i="5" s="1"/>
  <c r="C151" i="5" s="1"/>
  <c r="CU152" i="5"/>
  <c r="CU161" i="5"/>
  <c r="CU179" i="5"/>
  <c r="CU187" i="5"/>
  <c r="CU188" i="5"/>
  <c r="AV190" i="5"/>
  <c r="AW190" i="5" s="1"/>
  <c r="AU190" i="5" s="1"/>
  <c r="C190" i="5" s="1"/>
  <c r="CV192" i="5"/>
  <c r="AV194" i="5"/>
  <c r="AW194" i="5" s="1"/>
  <c r="AU194" i="5" s="1"/>
  <c r="C194" i="5" s="1"/>
  <c r="CV196" i="5"/>
  <c r="AV200" i="5"/>
  <c r="AW200" i="5" s="1"/>
  <c r="AU200" i="5" s="1"/>
  <c r="C200" i="5" s="1"/>
  <c r="AV201" i="5"/>
  <c r="AW201" i="5" s="1"/>
  <c r="AU201" i="5" s="1"/>
  <c r="C201" i="5" s="1"/>
  <c r="CU202" i="5"/>
  <c r="AV203" i="5"/>
  <c r="AW203" i="5" s="1"/>
  <c r="AU203" i="5" s="1"/>
  <c r="C203" i="5" s="1"/>
  <c r="CV224" i="5"/>
  <c r="CU240" i="5"/>
  <c r="CV245" i="5"/>
  <c r="AV251" i="5"/>
  <c r="AW251" i="5" s="1"/>
  <c r="AU251" i="5" s="1"/>
  <c r="C251" i="5" s="1"/>
  <c r="AV252" i="5"/>
  <c r="AW252" i="5" s="1"/>
  <c r="AU252" i="5" s="1"/>
  <c r="C252" i="5" s="1"/>
  <c r="CU257" i="5"/>
  <c r="CV260" i="5"/>
  <c r="CU270" i="5"/>
  <c r="CU274" i="5"/>
  <c r="CV284" i="5"/>
  <c r="AV322" i="5"/>
  <c r="AW322" i="5" s="1"/>
  <c r="AU322" i="5" s="1"/>
  <c r="C322" i="5" s="1"/>
  <c r="CU350" i="5"/>
  <c r="CV352" i="5"/>
  <c r="AV354" i="5"/>
  <c r="AW354" i="5" s="1"/>
  <c r="AU354" i="5" s="1"/>
  <c r="C354" i="5" s="1"/>
  <c r="CV376" i="5"/>
  <c r="CU382" i="5"/>
  <c r="CU430" i="5"/>
  <c r="CV431" i="5"/>
  <c r="CU435" i="5"/>
  <c r="CU461" i="5"/>
  <c r="CU462" i="5"/>
  <c r="AV464" i="5"/>
  <c r="AW464" i="5" s="1"/>
  <c r="AU464" i="5" s="1"/>
  <c r="C464" i="5" s="1"/>
  <c r="AV468" i="5"/>
  <c r="AW468" i="5" s="1"/>
  <c r="AU468" i="5" s="1"/>
  <c r="C468" i="5" s="1"/>
  <c r="CV470" i="5"/>
  <c r="CV477" i="5"/>
  <c r="CU478" i="5"/>
  <c r="AV486" i="5"/>
  <c r="AW486" i="5" s="1"/>
  <c r="AU486" i="5" s="1"/>
  <c r="C486" i="5" s="1"/>
  <c r="CU493" i="5"/>
  <c r="CU499" i="5"/>
  <c r="CU507" i="5"/>
  <c r="AV528" i="5"/>
  <c r="AW528" i="5" s="1"/>
  <c r="AU528" i="5" s="1"/>
  <c r="C528" i="5" s="1"/>
  <c r="CV529" i="5"/>
  <c r="CV536" i="5"/>
  <c r="CV542" i="5"/>
  <c r="CV546" i="5"/>
  <c r="AX547" i="5"/>
  <c r="AY547" i="5" s="1"/>
  <c r="AV552" i="5"/>
  <c r="AW552" i="5" s="1"/>
  <c r="AU552" i="5" s="1"/>
  <c r="C552" i="5" s="1"/>
  <c r="CV562" i="5"/>
  <c r="AV568" i="5"/>
  <c r="AW568" i="5" s="1"/>
  <c r="AU568" i="5" s="1"/>
  <c r="C568" i="5" s="1"/>
  <c r="CU570" i="5"/>
  <c r="AV575" i="5"/>
  <c r="AW575" i="5" s="1"/>
  <c r="AU575" i="5" s="1"/>
  <c r="C575" i="5" s="1"/>
  <c r="AX581" i="5"/>
  <c r="AY581" i="5" s="1"/>
  <c r="AV611" i="5"/>
  <c r="AW611" i="5" s="1"/>
  <c r="AU611" i="5" s="1"/>
  <c r="C611" i="5" s="1"/>
  <c r="CV619" i="5"/>
  <c r="CV621" i="5"/>
  <c r="CV625" i="5"/>
  <c r="CU639" i="5"/>
  <c r="CV644" i="5"/>
  <c r="AV646" i="5"/>
  <c r="AW646" i="5" s="1"/>
  <c r="AU646" i="5" s="1"/>
  <c r="C646" i="5" s="1"/>
  <c r="CV690" i="5"/>
  <c r="CV697" i="5"/>
  <c r="AV704" i="5"/>
  <c r="AW704" i="5" s="1"/>
  <c r="AU704" i="5" s="1"/>
  <c r="C704" i="5" s="1"/>
  <c r="AV709" i="5"/>
  <c r="AW709" i="5" s="1"/>
  <c r="AU709" i="5" s="1"/>
  <c r="C709" i="5" s="1"/>
  <c r="AV38" i="16"/>
  <c r="AW38" i="16" s="1"/>
  <c r="AU38" i="16" s="1"/>
  <c r="C38" i="16" s="1"/>
  <c r="B38" i="16"/>
  <c r="AV37" i="16"/>
  <c r="AW37" i="16" s="1"/>
  <c r="AU37" i="16" s="1"/>
  <c r="C37" i="16" s="1"/>
  <c r="B37" i="16"/>
  <c r="AV36" i="16"/>
  <c r="AW36" i="16"/>
  <c r="AU36" i="16" s="1"/>
  <c r="C36" i="16" s="1"/>
  <c r="B36" i="16"/>
  <c r="AV35" i="16"/>
  <c r="AW35" i="16" s="1"/>
  <c r="AU35" i="16" s="1"/>
  <c r="C35" i="16" s="1"/>
  <c r="B35" i="16"/>
  <c r="AV34" i="16"/>
  <c r="AW34" i="16" s="1"/>
  <c r="AU34" i="16" s="1"/>
  <c r="B34" i="16"/>
  <c r="AV33" i="16"/>
  <c r="AW33" i="16" s="1"/>
  <c r="AU33" i="16" s="1"/>
  <c r="C33" i="16" s="1"/>
  <c r="B33" i="16"/>
  <c r="AV32" i="16"/>
  <c r="AW32" i="16" s="1"/>
  <c r="AU32" i="16" s="1"/>
  <c r="C32" i="16" s="1"/>
  <c r="B32" i="16"/>
  <c r="AV31" i="16"/>
  <c r="AW31" i="16" s="1"/>
  <c r="AU31" i="16" s="1"/>
  <c r="C31" i="16" s="1"/>
  <c r="B31" i="16"/>
  <c r="AV30" i="16"/>
  <c r="AW30" i="16" s="1"/>
  <c r="AU30" i="16" s="1"/>
  <c r="C30" i="16" s="1"/>
  <c r="B30" i="16"/>
  <c r="AV29" i="16"/>
  <c r="AW29" i="16" s="1"/>
  <c r="AU29" i="16" s="1"/>
  <c r="C29" i="16" s="1"/>
  <c r="B29" i="16"/>
  <c r="AV28" i="16"/>
  <c r="AW28" i="16" s="1"/>
  <c r="AU28" i="16" s="1"/>
  <c r="C28" i="16" s="1"/>
  <c r="B28" i="16"/>
  <c r="AV27" i="16"/>
  <c r="AW27" i="16" s="1"/>
  <c r="AU27" i="16" s="1"/>
  <c r="C27" i="16" s="1"/>
  <c r="B27" i="16"/>
  <c r="AV26" i="16"/>
  <c r="AW26" i="16" s="1"/>
  <c r="AU26" i="16" s="1"/>
  <c r="C26" i="16" s="1"/>
  <c r="B26" i="16"/>
  <c r="AV25" i="16"/>
  <c r="AW25" i="16" s="1"/>
  <c r="AU25" i="16" s="1"/>
  <c r="C25" i="16" s="1"/>
  <c r="B25" i="16"/>
  <c r="AV24" i="16"/>
  <c r="AW24" i="16" s="1"/>
  <c r="AU24" i="16" s="1"/>
  <c r="C24" i="16" s="1"/>
  <c r="AV23" i="16"/>
  <c r="AW23" i="16" s="1"/>
  <c r="AU23" i="16" s="1"/>
  <c r="C23" i="16" s="1"/>
  <c r="AV22" i="16"/>
  <c r="AW22" i="16" s="1"/>
  <c r="AU22" i="16" s="1"/>
  <c r="C22" i="16" s="1"/>
  <c r="AV21" i="16"/>
  <c r="AW21" i="16" s="1"/>
  <c r="AU21" i="16" s="1"/>
  <c r="C21" i="16" s="1"/>
  <c r="AV20" i="16"/>
  <c r="AW20" i="16" s="1"/>
  <c r="AU20" i="16" s="1"/>
  <c r="C20" i="16" s="1"/>
  <c r="AV19" i="16"/>
  <c r="AW19" i="16"/>
  <c r="AU19" i="16" s="1"/>
  <c r="C19" i="16" s="1"/>
  <c r="AV18" i="16"/>
  <c r="AW18" i="16" s="1"/>
  <c r="AU18" i="16" s="1"/>
  <c r="C18" i="16" s="1"/>
  <c r="AV17" i="16"/>
  <c r="AW17" i="16" s="1"/>
  <c r="AU17" i="16" s="1"/>
  <c r="C17" i="16" s="1"/>
  <c r="AV16" i="16"/>
  <c r="AW16" i="16" s="1"/>
  <c r="AU16" i="16" s="1"/>
  <c r="C16" i="16" s="1"/>
  <c r="AV15" i="16"/>
  <c r="AW15" i="16" s="1"/>
  <c r="AU15" i="16" s="1"/>
  <c r="C15" i="16" s="1"/>
  <c r="AV14" i="16"/>
  <c r="AW14" i="16" s="1"/>
  <c r="AU14" i="16" s="1"/>
  <c r="C14" i="16" s="1"/>
  <c r="BJ13" i="16"/>
  <c r="BJ14" i="16" s="1"/>
  <c r="BJ15" i="16" s="1"/>
  <c r="BJ16" i="16" s="1"/>
  <c r="BJ17" i="16" s="1"/>
  <c r="BJ18" i="16" s="1"/>
  <c r="BJ19" i="16" s="1"/>
  <c r="BJ20" i="16" s="1"/>
  <c r="BJ22" i="16" s="1"/>
  <c r="BJ23" i="16" s="1"/>
  <c r="BJ24" i="16" s="1"/>
  <c r="BJ25" i="16" s="1"/>
  <c r="BJ26" i="16" s="1"/>
  <c r="BJ27" i="16" s="1"/>
  <c r="BJ28" i="16" s="1"/>
  <c r="BJ29" i="16" s="1"/>
  <c r="BJ31" i="16" s="1"/>
  <c r="BJ32" i="16" s="1"/>
  <c r="BJ33" i="16" s="1"/>
  <c r="BJ34" i="16" s="1"/>
  <c r="BJ35" i="16" s="1"/>
  <c r="BJ36" i="16" s="1"/>
  <c r="BJ38" i="16" s="1"/>
  <c r="BJ39" i="16" s="1"/>
  <c r="BJ44" i="16" s="1"/>
  <c r="BJ45" i="16" s="1"/>
  <c r="BJ46" i="16" s="1"/>
  <c r="BJ48" i="16" s="1"/>
  <c r="BJ49" i="16" s="1"/>
  <c r="BJ50" i="16" s="1"/>
  <c r="BJ51" i="16" s="1"/>
  <c r="BJ52" i="16" s="1"/>
  <c r="BJ53" i="16" s="1"/>
  <c r="BJ54" i="16" s="1"/>
  <c r="BJ55" i="16" s="1"/>
  <c r="BJ56" i="16" s="1"/>
  <c r="BJ57" i="16" s="1"/>
  <c r="BJ58" i="16" s="1"/>
  <c r="BJ59" i="16" s="1"/>
  <c r="BJ60" i="16" s="1"/>
  <c r="BJ62" i="16" s="1"/>
  <c r="BJ63" i="16" s="1"/>
  <c r="BJ65" i="16" s="1"/>
  <c r="BJ66" i="16" s="1"/>
  <c r="BJ67" i="16" s="1"/>
  <c r="BJ68" i="16" s="1"/>
  <c r="BJ69" i="16" s="1"/>
  <c r="BJ70" i="16" s="1"/>
  <c r="BJ71" i="16" s="1"/>
  <c r="AV13" i="16"/>
  <c r="AW13" i="16" s="1"/>
  <c r="AU13" i="16" s="1"/>
  <c r="C13" i="16" s="1"/>
  <c r="AV12" i="16"/>
  <c r="AW12" i="16" s="1"/>
  <c r="AU12" i="16" s="1"/>
  <c r="C12" i="16" s="1"/>
  <c r="F11" i="16"/>
  <c r="G11" i="16" s="1"/>
  <c r="I11" i="16" s="1"/>
  <c r="K11" i="16" s="1"/>
  <c r="L11" i="16" s="1"/>
  <c r="M11" i="16" s="1"/>
  <c r="N11" i="16" s="1"/>
  <c r="O11" i="16" s="1"/>
  <c r="E4" i="16"/>
  <c r="W2" i="16"/>
  <c r="AN13" i="16" s="1"/>
  <c r="AN14" i="16" s="1"/>
  <c r="AN15" i="16" s="1"/>
  <c r="AN16" i="16" s="1"/>
  <c r="AN17" i="16" s="1"/>
  <c r="AN18" i="16" s="1"/>
  <c r="AN19" i="16" s="1"/>
  <c r="AN20" i="16" s="1"/>
  <c r="AN21" i="16" s="1"/>
  <c r="AN22" i="16" s="1"/>
  <c r="AN23" i="16" s="1"/>
  <c r="AN24" i="16" s="1"/>
  <c r="AN25" i="16" s="1"/>
  <c r="AN26" i="16" s="1"/>
  <c r="AN27" i="16" s="1"/>
  <c r="AN28" i="16" s="1"/>
  <c r="AN29" i="16" s="1"/>
  <c r="AN30" i="16" s="1"/>
  <c r="AN31" i="16" s="1"/>
  <c r="AN32" i="16" s="1"/>
  <c r="AN33" i="16" s="1"/>
  <c r="AN34" i="16" s="1"/>
  <c r="AN35" i="16" s="1"/>
  <c r="AN36" i="16" s="1"/>
  <c r="AN37" i="16" s="1"/>
  <c r="AN38" i="16" s="1"/>
  <c r="AN39" i="16" s="1"/>
  <c r="AN40" i="16" s="1"/>
  <c r="AN41" i="16" s="1"/>
  <c r="AN42" i="16" s="1"/>
  <c r="AN43" i="16" s="1"/>
  <c r="AN44" i="16" s="1"/>
  <c r="AN45" i="16" s="1"/>
  <c r="B25" i="9"/>
  <c r="B30" i="9"/>
  <c r="B34" i="9"/>
  <c r="B38" i="9"/>
  <c r="E10" i="9"/>
  <c r="F10" i="9" s="1"/>
  <c r="G10" i="9" s="1"/>
  <c r="H10" i="9" s="1"/>
  <c r="J10" i="9" s="1"/>
  <c r="L5" i="15"/>
  <c r="M5" i="15" s="1"/>
  <c r="L6" i="15"/>
  <c r="M6" i="15" s="1"/>
  <c r="L7" i="15"/>
  <c r="M7" i="15" s="1"/>
  <c r="L8" i="15"/>
  <c r="M8" i="15" s="1"/>
  <c r="L9" i="15"/>
  <c r="M9" i="15" s="1"/>
  <c r="L10" i="15"/>
  <c r="M10" i="15" s="1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N22" i="15" s="1"/>
  <c r="L23" i="15"/>
  <c r="M23" i="15" s="1"/>
  <c r="L24" i="15"/>
  <c r="M24" i="15" s="1"/>
  <c r="L25" i="15"/>
  <c r="M25" i="15" s="1"/>
  <c r="L26" i="15"/>
  <c r="M26" i="15" s="1"/>
  <c r="L27" i="15"/>
  <c r="M27" i="15" s="1"/>
  <c r="L28" i="15"/>
  <c r="M28" i="15" s="1"/>
  <c r="L29" i="15"/>
  <c r="M29" i="15" s="1"/>
  <c r="L30" i="15"/>
  <c r="M30" i="15" s="1"/>
  <c r="L31" i="15"/>
  <c r="M31" i="15" s="1"/>
  <c r="N32" i="15" s="1"/>
  <c r="L32" i="15"/>
  <c r="M32" i="15" s="1"/>
  <c r="L33" i="15"/>
  <c r="M33" i="15" s="1"/>
  <c r="L34" i="15"/>
  <c r="M34" i="15" s="1"/>
  <c r="N34" i="15" s="1"/>
  <c r="L35" i="15"/>
  <c r="M35" i="15" s="1"/>
  <c r="L36" i="15"/>
  <c r="M36" i="15"/>
  <c r="L37" i="15"/>
  <c r="M37" i="15" s="1"/>
  <c r="L38" i="15"/>
  <c r="M38" i="15"/>
  <c r="L39" i="15"/>
  <c r="M39" i="15" s="1"/>
  <c r="N39" i="15" s="1"/>
  <c r="L40" i="15"/>
  <c r="M40" i="15" s="1"/>
  <c r="L41" i="15"/>
  <c r="M41" i="15" s="1"/>
  <c r="L42" i="15"/>
  <c r="M42" i="15" s="1"/>
  <c r="L43" i="15"/>
  <c r="M43" i="15" s="1"/>
  <c r="L44" i="15"/>
  <c r="M44" i="15"/>
  <c r="L45" i="15"/>
  <c r="M45" i="15" s="1"/>
  <c r="L46" i="15"/>
  <c r="L47" i="15"/>
  <c r="M47" i="15" s="1"/>
  <c r="L48" i="15"/>
  <c r="M48" i="15" s="1"/>
  <c r="N48" i="15" s="1"/>
  <c r="L49" i="15"/>
  <c r="M49" i="15" s="1"/>
  <c r="L50" i="15"/>
  <c r="M50" i="15"/>
  <c r="L51" i="15"/>
  <c r="M51" i="15" s="1"/>
  <c r="L52" i="15"/>
  <c r="M52" i="15" s="1"/>
  <c r="L53" i="15"/>
  <c r="M53" i="15" s="1"/>
  <c r="L54" i="15"/>
  <c r="M54" i="15" s="1"/>
  <c r="L55" i="15"/>
  <c r="M55" i="15" s="1"/>
  <c r="L56" i="15"/>
  <c r="M56" i="15" s="1"/>
  <c r="L57" i="15"/>
  <c r="L58" i="15"/>
  <c r="M58" i="15" s="1"/>
  <c r="L59" i="15"/>
  <c r="M59" i="15" s="1"/>
  <c r="L60" i="15"/>
  <c r="M60" i="15" s="1"/>
  <c r="L61" i="15"/>
  <c r="M61" i="15"/>
  <c r="L62" i="15"/>
  <c r="M62" i="15" s="1"/>
  <c r="L63" i="15"/>
  <c r="M63" i="15"/>
  <c r="L64" i="15"/>
  <c r="M64" i="15" s="1"/>
  <c r="L65" i="15"/>
  <c r="M65" i="15" s="1"/>
  <c r="L66" i="15"/>
  <c r="M66" i="15" s="1"/>
  <c r="L67" i="15"/>
  <c r="M67" i="15" s="1"/>
  <c r="L68" i="15"/>
  <c r="M68" i="15" s="1"/>
  <c r="N68" i="15" s="1"/>
  <c r="L69" i="15"/>
  <c r="M69" i="15" s="1"/>
  <c r="L70" i="15"/>
  <c r="M70" i="15"/>
  <c r="L71" i="15"/>
  <c r="M71" i="15" s="1"/>
  <c r="L72" i="15"/>
  <c r="M72" i="15" s="1"/>
  <c r="L73" i="15"/>
  <c r="M73" i="15" s="1"/>
  <c r="L74" i="15"/>
  <c r="M74" i="15" s="1"/>
  <c r="L75" i="15"/>
  <c r="M75" i="15" s="1"/>
  <c r="L76" i="15"/>
  <c r="M76" i="15" s="1"/>
  <c r="L77" i="15"/>
  <c r="M77" i="15" s="1"/>
  <c r="L78" i="15"/>
  <c r="L79" i="15"/>
  <c r="L80" i="15"/>
  <c r="M80" i="15" s="1"/>
  <c r="L81" i="15"/>
  <c r="M81" i="15" s="1"/>
  <c r="L82" i="15"/>
  <c r="M82" i="15" s="1"/>
  <c r="N82" i="15" s="1"/>
  <c r="L83" i="15"/>
  <c r="M83" i="15" s="1"/>
  <c r="L84" i="15"/>
  <c r="M84" i="15"/>
  <c r="L85" i="15"/>
  <c r="M85" i="15" s="1"/>
  <c r="L86" i="15"/>
  <c r="M86" i="15"/>
  <c r="L87" i="15"/>
  <c r="M87" i="15" s="1"/>
  <c r="L88" i="15"/>
  <c r="M88" i="15" s="1"/>
  <c r="L89" i="15"/>
  <c r="M89" i="15" s="1"/>
  <c r="L90" i="15"/>
  <c r="M90" i="15" s="1"/>
  <c r="L91" i="15"/>
  <c r="M91" i="15" s="1"/>
  <c r="L92" i="15"/>
  <c r="M92" i="15" s="1"/>
  <c r="L93" i="15"/>
  <c r="M93" i="15" s="1"/>
  <c r="L94" i="15"/>
  <c r="M94" i="15" s="1"/>
  <c r="L95" i="15"/>
  <c r="M95" i="15" s="1"/>
  <c r="L96" i="15"/>
  <c r="M96" i="15" s="1"/>
  <c r="L97" i="15"/>
  <c r="M97" i="15" s="1"/>
  <c r="L98" i="15"/>
  <c r="M98" i="15" s="1"/>
  <c r="L99" i="15"/>
  <c r="M99" i="15" s="1"/>
  <c r="L100" i="15"/>
  <c r="M100" i="15" s="1"/>
  <c r="L101" i="15"/>
  <c r="M101" i="15" s="1"/>
  <c r="L102" i="15"/>
  <c r="M102" i="15" s="1"/>
  <c r="L103" i="15"/>
  <c r="M103" i="15" s="1"/>
  <c r="L104" i="15"/>
  <c r="M104" i="15" s="1"/>
  <c r="L105" i="15"/>
  <c r="M105" i="15" s="1"/>
  <c r="L106" i="15"/>
  <c r="M106" i="15" s="1"/>
  <c r="L107" i="15"/>
  <c r="M107" i="15" s="1"/>
  <c r="L108" i="15"/>
  <c r="M108" i="15" s="1"/>
  <c r="L109" i="15"/>
  <c r="M109" i="15" s="1"/>
  <c r="L110" i="15"/>
  <c r="M110" i="15" s="1"/>
  <c r="L111" i="15"/>
  <c r="M111" i="15" s="1"/>
  <c r="L112" i="15"/>
  <c r="M112" i="15" s="1"/>
  <c r="L113" i="15"/>
  <c r="M113" i="15" s="1"/>
  <c r="L114" i="15"/>
  <c r="M114" i="15" s="1"/>
  <c r="L115" i="15"/>
  <c r="M115" i="15" s="1"/>
  <c r="L116" i="15"/>
  <c r="M116" i="15" s="1"/>
  <c r="L117" i="15"/>
  <c r="M117" i="15" s="1"/>
  <c r="L118" i="15"/>
  <c r="M118" i="15" s="1"/>
  <c r="L119" i="15"/>
  <c r="M119" i="15" s="1"/>
  <c r="L120" i="15"/>
  <c r="M120" i="15" s="1"/>
  <c r="L121" i="15"/>
  <c r="M121" i="15" s="1"/>
  <c r="L122" i="15"/>
  <c r="M122" i="15" s="1"/>
  <c r="L123" i="15"/>
  <c r="M123" i="15" s="1"/>
  <c r="L124" i="15"/>
  <c r="M124" i="15" s="1"/>
  <c r="L125" i="15"/>
  <c r="M125" i="15" s="1"/>
  <c r="L126" i="15"/>
  <c r="M126" i="15" s="1"/>
  <c r="L127" i="15"/>
  <c r="M127" i="15" s="1"/>
  <c r="L128" i="15"/>
  <c r="M128" i="15" s="1"/>
  <c r="L129" i="15"/>
  <c r="M129" i="15" s="1"/>
  <c r="L130" i="15"/>
  <c r="M130" i="15" s="1"/>
  <c r="L131" i="15"/>
  <c r="M131" i="15" s="1"/>
  <c r="L132" i="15"/>
  <c r="M132" i="15" s="1"/>
  <c r="L133" i="15"/>
  <c r="M133" i="15" s="1"/>
  <c r="L134" i="15"/>
  <c r="M134" i="15" s="1"/>
  <c r="L135" i="15"/>
  <c r="M135" i="15" s="1"/>
  <c r="L136" i="15"/>
  <c r="M136" i="15" s="1"/>
  <c r="L137" i="15"/>
  <c r="M137" i="15" s="1"/>
  <c r="L138" i="15"/>
  <c r="M138" i="15" s="1"/>
  <c r="L139" i="15"/>
  <c r="M139" i="15" s="1"/>
  <c r="L140" i="15"/>
  <c r="M140" i="15" s="1"/>
  <c r="L141" i="15"/>
  <c r="M141" i="15" s="1"/>
  <c r="L142" i="15"/>
  <c r="M142" i="15" s="1"/>
  <c r="L143" i="15"/>
  <c r="M143" i="15" s="1"/>
  <c r="L144" i="15"/>
  <c r="M144" i="15" s="1"/>
  <c r="L145" i="15"/>
  <c r="M145" i="15" s="1"/>
  <c r="L146" i="15"/>
  <c r="M146" i="15" s="1"/>
  <c r="N146" i="15" s="1"/>
  <c r="L147" i="15"/>
  <c r="M147" i="15" s="1"/>
  <c r="L148" i="15"/>
  <c r="M148" i="15"/>
  <c r="L149" i="15"/>
  <c r="M149" i="15" s="1"/>
  <c r="L150" i="15"/>
  <c r="M150" i="15"/>
  <c r="L151" i="15"/>
  <c r="M151" i="15" s="1"/>
  <c r="L152" i="15"/>
  <c r="M152" i="15"/>
  <c r="L153" i="15"/>
  <c r="M153" i="15" s="1"/>
  <c r="L154" i="15"/>
  <c r="M154" i="15"/>
  <c r="L155" i="15"/>
  <c r="M155" i="15" s="1"/>
  <c r="L156" i="15"/>
  <c r="M156" i="15"/>
  <c r="L157" i="15"/>
  <c r="M157" i="15" s="1"/>
  <c r="L158" i="15"/>
  <c r="M158" i="15" s="1"/>
  <c r="L159" i="15"/>
  <c r="M159" i="15" s="1"/>
  <c r="L160" i="15"/>
  <c r="M160" i="15" s="1"/>
  <c r="L161" i="15"/>
  <c r="M161" i="15" s="1"/>
  <c r="L162" i="15"/>
  <c r="M162" i="15" s="1"/>
  <c r="L163" i="15"/>
  <c r="M163" i="15" s="1"/>
  <c r="L164" i="15"/>
  <c r="M164" i="15" s="1"/>
  <c r="L165" i="15"/>
  <c r="M165" i="15" s="1"/>
  <c r="L166" i="15"/>
  <c r="M166" i="15" s="1"/>
  <c r="N166" i="15" s="1"/>
  <c r="L167" i="15"/>
  <c r="M167" i="15" s="1"/>
  <c r="L168" i="15"/>
  <c r="M168" i="15" s="1"/>
  <c r="L169" i="15"/>
  <c r="M169" i="15" s="1"/>
  <c r="L170" i="15"/>
  <c r="M170" i="15" s="1"/>
  <c r="L171" i="15"/>
  <c r="M171" i="15" s="1"/>
  <c r="L172" i="15"/>
  <c r="M172" i="15" s="1"/>
  <c r="L173" i="15"/>
  <c r="M173" i="15" s="1"/>
  <c r="L174" i="15"/>
  <c r="M174" i="15" s="1"/>
  <c r="L175" i="15"/>
  <c r="M175" i="15" s="1"/>
  <c r="L176" i="15"/>
  <c r="M176" i="15" s="1"/>
  <c r="L177" i="15"/>
  <c r="M177" i="15" s="1"/>
  <c r="L178" i="15"/>
  <c r="M178" i="15" s="1"/>
  <c r="L179" i="15"/>
  <c r="M179" i="15" s="1"/>
  <c r="L180" i="15"/>
  <c r="M180" i="15" s="1"/>
  <c r="L181" i="15"/>
  <c r="M181" i="15" s="1"/>
  <c r="L182" i="15"/>
  <c r="M182" i="15" s="1"/>
  <c r="L183" i="15"/>
  <c r="M183" i="15" s="1"/>
  <c r="L184" i="15"/>
  <c r="M184" i="15" s="1"/>
  <c r="L185" i="15"/>
  <c r="M185" i="15" s="1"/>
  <c r="L186" i="15"/>
  <c r="M186" i="15" s="1"/>
  <c r="L187" i="15"/>
  <c r="M187" i="15" s="1"/>
  <c r="L188" i="15"/>
  <c r="M188" i="15" s="1"/>
  <c r="L189" i="15"/>
  <c r="M189" i="15" s="1"/>
  <c r="L190" i="15"/>
  <c r="M190" i="15" s="1"/>
  <c r="L191" i="15"/>
  <c r="M191" i="15" s="1"/>
  <c r="L192" i="15"/>
  <c r="M192" i="15" s="1"/>
  <c r="L193" i="15"/>
  <c r="M193" i="15" s="1"/>
  <c r="L194" i="15"/>
  <c r="M194" i="15" s="1"/>
  <c r="L195" i="15"/>
  <c r="M195" i="15" s="1"/>
  <c r="L196" i="15"/>
  <c r="M196" i="15" s="1"/>
  <c r="L197" i="15"/>
  <c r="M197" i="15" s="1"/>
  <c r="L198" i="15"/>
  <c r="M198" i="15" s="1"/>
  <c r="L199" i="15"/>
  <c r="M199" i="15" s="1"/>
  <c r="L200" i="15"/>
  <c r="M200" i="15" s="1"/>
  <c r="L201" i="15"/>
  <c r="M201" i="15" s="1"/>
  <c r="L202" i="15"/>
  <c r="M202" i="15" s="1"/>
  <c r="L203" i="15"/>
  <c r="M203" i="15" s="1"/>
  <c r="L204" i="15"/>
  <c r="M204" i="15" s="1"/>
  <c r="L205" i="15"/>
  <c r="M205" i="15" s="1"/>
  <c r="L206" i="15"/>
  <c r="M206" i="15" s="1"/>
  <c r="L207" i="15"/>
  <c r="M207" i="15" s="1"/>
  <c r="L208" i="15"/>
  <c r="M208" i="15" s="1"/>
  <c r="N208" i="15" s="1"/>
  <c r="L209" i="15"/>
  <c r="L210" i="15"/>
  <c r="M210" i="15" s="1"/>
  <c r="L211" i="15"/>
  <c r="M211" i="15" s="1"/>
  <c r="L212" i="15"/>
  <c r="M212" i="15" s="1"/>
  <c r="N212" i="15" s="1"/>
  <c r="L213" i="15"/>
  <c r="M213" i="15"/>
  <c r="L214" i="15"/>
  <c r="M214" i="15"/>
  <c r="L215" i="15"/>
  <c r="M215" i="15"/>
  <c r="L216" i="15"/>
  <c r="M216" i="15"/>
  <c r="L217" i="15"/>
  <c r="M217" i="15" s="1"/>
  <c r="L218" i="15"/>
  <c r="M218" i="15"/>
  <c r="L219" i="15"/>
  <c r="M219" i="15" s="1"/>
  <c r="L220" i="15"/>
  <c r="M220" i="15"/>
  <c r="L221" i="15"/>
  <c r="M221" i="15" s="1"/>
  <c r="L222" i="15"/>
  <c r="M222" i="15"/>
  <c r="L223" i="15"/>
  <c r="L224" i="15"/>
  <c r="M224" i="15" s="1"/>
  <c r="L225" i="15"/>
  <c r="M225" i="15" s="1"/>
  <c r="L226" i="15"/>
  <c r="M226" i="15" s="1"/>
  <c r="L227" i="15"/>
  <c r="M227" i="15" s="1"/>
  <c r="L228" i="15"/>
  <c r="M228" i="15" s="1"/>
  <c r="L229" i="15"/>
  <c r="M229" i="15" s="1"/>
  <c r="L230" i="15"/>
  <c r="M230" i="15" s="1"/>
  <c r="L231" i="15"/>
  <c r="M231" i="15" s="1"/>
  <c r="L232" i="15"/>
  <c r="M232" i="15" s="1"/>
  <c r="L233" i="15"/>
  <c r="M233" i="15" s="1"/>
  <c r="L234" i="15"/>
  <c r="M234" i="15" s="1"/>
  <c r="L235" i="15"/>
  <c r="M235" i="15" s="1"/>
  <c r="L236" i="15"/>
  <c r="M236" i="15" s="1"/>
  <c r="L237" i="15"/>
  <c r="M237" i="15" s="1"/>
  <c r="L238" i="15"/>
  <c r="M238" i="15" s="1"/>
  <c r="L239" i="15"/>
  <c r="M239" i="15" s="1"/>
  <c r="L240" i="15"/>
  <c r="M240" i="15" s="1"/>
  <c r="L241" i="15"/>
  <c r="M241" i="15" s="1"/>
  <c r="N241" i="15" s="1"/>
  <c r="L242" i="15"/>
  <c r="M242" i="15" s="1"/>
  <c r="L243" i="15"/>
  <c r="M243" i="15" s="1"/>
  <c r="L244" i="15"/>
  <c r="M244" i="15" s="1"/>
  <c r="L245" i="15"/>
  <c r="M245" i="15" s="1"/>
  <c r="L246" i="15"/>
  <c r="M246" i="15" s="1"/>
  <c r="L247" i="15"/>
  <c r="M247" i="15" s="1"/>
  <c r="L248" i="15"/>
  <c r="M248" i="15" s="1"/>
  <c r="L249" i="15"/>
  <c r="M249" i="15" s="1"/>
  <c r="L250" i="15"/>
  <c r="M250" i="15" s="1"/>
  <c r="L251" i="15"/>
  <c r="M251" i="15" s="1"/>
  <c r="L252" i="15"/>
  <c r="M252" i="15" s="1"/>
  <c r="N252" i="15" s="1"/>
  <c r="L253" i="15"/>
  <c r="M253" i="15"/>
  <c r="L254" i="15"/>
  <c r="M254" i="15"/>
  <c r="L255" i="15"/>
  <c r="M255" i="15"/>
  <c r="L256" i="15"/>
  <c r="M256" i="15"/>
  <c r="L257" i="15"/>
  <c r="M257" i="15"/>
  <c r="L258" i="15"/>
  <c r="M258" i="15" s="1"/>
  <c r="L259" i="15"/>
  <c r="M259" i="15"/>
  <c r="L260" i="15"/>
  <c r="M260" i="15" s="1"/>
  <c r="L261" i="15"/>
  <c r="M261" i="15"/>
  <c r="L262" i="15"/>
  <c r="M262" i="15"/>
  <c r="L263" i="15"/>
  <c r="L264" i="15"/>
  <c r="M264" i="15" s="1"/>
  <c r="L265" i="15"/>
  <c r="L266" i="15"/>
  <c r="M266" i="15" s="1"/>
  <c r="L267" i="15"/>
  <c r="M267" i="15" s="1"/>
  <c r="L268" i="15"/>
  <c r="M268" i="15" s="1"/>
  <c r="L269" i="15"/>
  <c r="M269" i="15" s="1"/>
  <c r="L270" i="15"/>
  <c r="L271" i="15"/>
  <c r="L272" i="15"/>
  <c r="L273" i="15"/>
  <c r="L274" i="15"/>
  <c r="M274" i="15" s="1"/>
  <c r="L275" i="15"/>
  <c r="M275" i="15" s="1"/>
  <c r="L276" i="15"/>
  <c r="M276" i="15" s="1"/>
  <c r="L277" i="15"/>
  <c r="L278" i="15"/>
  <c r="M278" i="15" s="1"/>
  <c r="L279" i="15"/>
  <c r="L280" i="15"/>
  <c r="L281" i="15"/>
  <c r="M281" i="15" s="1"/>
  <c r="L282" i="15"/>
  <c r="M282" i="15" s="1"/>
  <c r="L283" i="15"/>
  <c r="M283" i="15" s="1"/>
  <c r="L284" i="15"/>
  <c r="M284" i="15" s="1"/>
  <c r="L285" i="15"/>
  <c r="L286" i="15"/>
  <c r="M286" i="15"/>
  <c r="L287" i="15"/>
  <c r="M287" i="15" s="1"/>
  <c r="N287" i="15" s="1"/>
  <c r="L288" i="15"/>
  <c r="M288" i="15" s="1"/>
  <c r="L289" i="15"/>
  <c r="M289" i="15" s="1"/>
  <c r="L290" i="15"/>
  <c r="M290" i="15" s="1"/>
  <c r="L291" i="15"/>
  <c r="M291" i="15" s="1"/>
  <c r="L292" i="15"/>
  <c r="M292" i="15" s="1"/>
  <c r="L293" i="15"/>
  <c r="M293" i="15" s="1"/>
  <c r="L294" i="15"/>
  <c r="M294" i="15" s="1"/>
  <c r="L295" i="15"/>
  <c r="L296" i="15"/>
  <c r="M296" i="15"/>
  <c r="L297" i="15"/>
  <c r="L298" i="15"/>
  <c r="M298" i="15" s="1"/>
  <c r="L299" i="15"/>
  <c r="M299" i="15" s="1"/>
  <c r="L300" i="15"/>
  <c r="M300" i="15" s="1"/>
  <c r="N300" i="15" s="1"/>
  <c r="L301" i="15"/>
  <c r="M301" i="15" s="1"/>
  <c r="L302" i="15"/>
  <c r="M302" i="15"/>
  <c r="L303" i="15"/>
  <c r="M303" i="15" s="1"/>
  <c r="N303" i="15" s="1"/>
  <c r="L304" i="15"/>
  <c r="L305" i="15"/>
  <c r="L306" i="15"/>
  <c r="M306" i="15" s="1"/>
  <c r="L307" i="15"/>
  <c r="M307" i="15" s="1"/>
  <c r="N308" i="15" s="1"/>
  <c r="L308" i="15"/>
  <c r="M308" i="15" s="1"/>
  <c r="L309" i="15"/>
  <c r="M309" i="15" s="1"/>
  <c r="L310" i="15"/>
  <c r="L311" i="15"/>
  <c r="M311" i="15" s="1"/>
  <c r="N312" i="15" s="1"/>
  <c r="L312" i="15"/>
  <c r="M312" i="15" s="1"/>
  <c r="L313" i="15"/>
  <c r="M313" i="15" s="1"/>
  <c r="L314" i="15"/>
  <c r="M314" i="15" s="1"/>
  <c r="L315" i="15"/>
  <c r="M315" i="15" s="1"/>
  <c r="L316" i="15"/>
  <c r="M316" i="15"/>
  <c r="L317" i="15"/>
  <c r="M317" i="15" s="1"/>
  <c r="L318" i="15"/>
  <c r="M318" i="15"/>
  <c r="L319" i="15"/>
  <c r="L320" i="15"/>
  <c r="L321" i="15"/>
  <c r="M321" i="15"/>
  <c r="L322" i="15"/>
  <c r="M322" i="15" s="1"/>
  <c r="L323" i="15"/>
  <c r="M323" i="15"/>
  <c r="L324" i="15"/>
  <c r="M324" i="15" s="1"/>
  <c r="L325" i="15"/>
  <c r="L326" i="15"/>
  <c r="L327" i="15"/>
  <c r="M327" i="15" s="1"/>
  <c r="L328" i="15"/>
  <c r="M328" i="15" s="1"/>
  <c r="L329" i="15"/>
  <c r="M329" i="15" s="1"/>
  <c r="L330" i="15"/>
  <c r="M330" i="15" s="1"/>
  <c r="L331" i="15"/>
  <c r="M331" i="15" s="1"/>
  <c r="N332" i="15" s="1"/>
  <c r="L332" i="15"/>
  <c r="M332" i="15" s="1"/>
  <c r="L333" i="15"/>
  <c r="M333" i="15" s="1"/>
  <c r="L334" i="15"/>
  <c r="M334" i="15" s="1"/>
  <c r="L335" i="15"/>
  <c r="M335" i="15" s="1"/>
  <c r="L336" i="15"/>
  <c r="L337" i="15"/>
  <c r="M337" i="15"/>
  <c r="L338" i="15"/>
  <c r="M338" i="15" s="1"/>
  <c r="N338" i="15" s="1"/>
  <c r="L339" i="15"/>
  <c r="M339" i="15"/>
  <c r="L340" i="15"/>
  <c r="M340" i="15" s="1"/>
  <c r="L341" i="15"/>
  <c r="L342" i="15"/>
  <c r="M342" i="15" s="1"/>
  <c r="L343" i="15"/>
  <c r="L344" i="15"/>
  <c r="L345" i="15"/>
  <c r="L346" i="15"/>
  <c r="M346" i="15" s="1"/>
  <c r="L347" i="15"/>
  <c r="M347" i="15" s="1"/>
  <c r="L348" i="15"/>
  <c r="M348" i="15" s="1"/>
  <c r="L349" i="15"/>
  <c r="M349" i="15" s="1"/>
  <c r="L350" i="15"/>
  <c r="M350" i="15" s="1"/>
  <c r="L351" i="15"/>
  <c r="M351" i="15" s="1"/>
  <c r="L352" i="15"/>
  <c r="L353" i="15"/>
  <c r="M353" i="15"/>
  <c r="L354" i="15"/>
  <c r="M354" i="15" s="1"/>
  <c r="L355" i="15"/>
  <c r="M355" i="15"/>
  <c r="L356" i="15"/>
  <c r="M356" i="15" s="1"/>
  <c r="N356" i="15" s="1"/>
  <c r="L357" i="15"/>
  <c r="L358" i="15"/>
  <c r="M358" i="15" s="1"/>
  <c r="L359" i="15"/>
  <c r="M359" i="15" s="1"/>
  <c r="N359" i="15" s="1"/>
  <c r="L360" i="15"/>
  <c r="L361" i="15"/>
  <c r="M361" i="15" s="1"/>
  <c r="L362" i="15"/>
  <c r="M362" i="15" s="1"/>
  <c r="L363" i="15"/>
  <c r="M363" i="15" s="1"/>
  <c r="N363" i="15" s="1"/>
  <c r="L364" i="15"/>
  <c r="M364" i="15" s="1"/>
  <c r="L365" i="15"/>
  <c r="M365" i="15" s="1"/>
  <c r="L366" i="15"/>
  <c r="M366" i="15" s="1"/>
  <c r="L367" i="15"/>
  <c r="M367" i="15" s="1"/>
  <c r="L368" i="15"/>
  <c r="L369" i="15"/>
  <c r="L370" i="15"/>
  <c r="L371" i="15"/>
  <c r="M371" i="15" s="1"/>
  <c r="N371" i="15" s="1"/>
  <c r="L372" i="15"/>
  <c r="M372" i="15" s="1"/>
  <c r="L373" i="15"/>
  <c r="M373" i="15" s="1"/>
  <c r="L374" i="15"/>
  <c r="M374" i="15" s="1"/>
  <c r="L375" i="15"/>
  <c r="L376" i="15"/>
  <c r="M376" i="15" s="1"/>
  <c r="L377" i="15"/>
  <c r="L378" i="15"/>
  <c r="M378" i="15" s="1"/>
  <c r="L379" i="15"/>
  <c r="M379" i="15" s="1"/>
  <c r="N379" i="15" s="1"/>
  <c r="L380" i="15"/>
  <c r="M380" i="15" s="1"/>
  <c r="L381" i="15"/>
  <c r="L382" i="15"/>
  <c r="M382" i="15" s="1"/>
  <c r="L383" i="15"/>
  <c r="M383" i="15" s="1"/>
  <c r="L384" i="15"/>
  <c r="L385" i="15"/>
  <c r="L386" i="15"/>
  <c r="M386" i="15"/>
  <c r="N386" i="15" s="1"/>
  <c r="L387" i="15"/>
  <c r="M387" i="15" s="1"/>
  <c r="L388" i="15"/>
  <c r="M388" i="15" s="1"/>
  <c r="L389" i="15"/>
  <c r="L390" i="15"/>
  <c r="M390" i="15" s="1"/>
  <c r="N390" i="15" s="1"/>
  <c r="L391" i="15"/>
  <c r="L392" i="15"/>
  <c r="M392" i="15" s="1"/>
  <c r="L393" i="15"/>
  <c r="L394" i="15"/>
  <c r="M394" i="15" s="1"/>
  <c r="N394" i="15" s="1"/>
  <c r="L395" i="15"/>
  <c r="M395" i="15" s="1"/>
  <c r="L396" i="15"/>
  <c r="M396" i="15" s="1"/>
  <c r="L397" i="15"/>
  <c r="M397" i="15" s="1"/>
  <c r="L398" i="15"/>
  <c r="M398" i="15" s="1"/>
  <c r="L399" i="15"/>
  <c r="L400" i="15"/>
  <c r="L401" i="15"/>
  <c r="L402" i="15"/>
  <c r="M402" i="15" s="1"/>
  <c r="L403" i="15"/>
  <c r="M403" i="15"/>
  <c r="L404" i="15"/>
  <c r="M404" i="15" s="1"/>
  <c r="L405" i="15"/>
  <c r="M405" i="15"/>
  <c r="L406" i="15"/>
  <c r="M406" i="15" s="1"/>
  <c r="L407" i="15"/>
  <c r="L408" i="15"/>
  <c r="L409" i="15"/>
  <c r="M409" i="15" s="1"/>
  <c r="L410" i="15"/>
  <c r="M410" i="15" s="1"/>
  <c r="L411" i="15"/>
  <c r="L412" i="15"/>
  <c r="M412" i="15" s="1"/>
  <c r="L413" i="15"/>
  <c r="L414" i="15"/>
  <c r="M414" i="15" s="1"/>
  <c r="L415" i="15"/>
  <c r="L416" i="15"/>
  <c r="M416" i="15"/>
  <c r="L417" i="15"/>
  <c r="L418" i="15"/>
  <c r="M418" i="15" s="1"/>
  <c r="L419" i="15"/>
  <c r="L420" i="15"/>
  <c r="M420" i="15" s="1"/>
  <c r="L421" i="15"/>
  <c r="L422" i="15"/>
  <c r="M422" i="15" s="1"/>
  <c r="L423" i="15"/>
  <c r="M423" i="15" s="1"/>
  <c r="L424" i="15"/>
  <c r="M424" i="15" s="1"/>
  <c r="L425" i="15"/>
  <c r="M425" i="15" s="1"/>
  <c r="L426" i="15"/>
  <c r="M426" i="15" s="1"/>
  <c r="L427" i="15"/>
  <c r="M427" i="15" s="1"/>
  <c r="L428" i="15"/>
  <c r="M428" i="15" s="1"/>
  <c r="L429" i="15"/>
  <c r="M429" i="15" s="1"/>
  <c r="L430" i="15"/>
  <c r="M430" i="15" s="1"/>
  <c r="L431" i="15"/>
  <c r="L432" i="15"/>
  <c r="L433" i="15"/>
  <c r="L434" i="15"/>
  <c r="M434" i="15" s="1"/>
  <c r="L435" i="15"/>
  <c r="M435" i="15"/>
  <c r="L436" i="15"/>
  <c r="M436" i="15" s="1"/>
  <c r="L437" i="15"/>
  <c r="M437" i="15"/>
  <c r="N437" i="15" s="1"/>
  <c r="L438" i="15"/>
  <c r="M438" i="15" s="1"/>
  <c r="L439" i="15"/>
  <c r="L440" i="15"/>
  <c r="L441" i="15"/>
  <c r="M441" i="15" s="1"/>
  <c r="L442" i="15"/>
  <c r="M442" i="15"/>
  <c r="L443" i="15"/>
  <c r="M443" i="15" s="1"/>
  <c r="L444" i="15"/>
  <c r="M444" i="15"/>
  <c r="L445" i="15"/>
  <c r="L446" i="15"/>
  <c r="M446" i="15" s="1"/>
  <c r="L447" i="15"/>
  <c r="L448" i="15"/>
  <c r="L449" i="15"/>
  <c r="L450" i="15"/>
  <c r="M450" i="15" s="1"/>
  <c r="L451" i="15"/>
  <c r="M451" i="15" s="1"/>
  <c r="L452" i="15"/>
  <c r="L453" i="15"/>
  <c r="L454" i="15"/>
  <c r="M454" i="15" s="1"/>
  <c r="L455" i="15"/>
  <c r="M455" i="15" s="1"/>
  <c r="L456" i="15"/>
  <c r="L457" i="15"/>
  <c r="L458" i="15"/>
  <c r="M458" i="15" s="1"/>
  <c r="L459" i="15"/>
  <c r="M459" i="15" s="1"/>
  <c r="L460" i="15"/>
  <c r="M460" i="15" s="1"/>
  <c r="L461" i="15"/>
  <c r="M461" i="15" s="1"/>
  <c r="L462" i="15"/>
  <c r="M462" i="15" s="1"/>
  <c r="L463" i="15"/>
  <c r="L464" i="15"/>
  <c r="L465" i="15"/>
  <c r="M465" i="15" s="1"/>
  <c r="L466" i="15"/>
  <c r="M466" i="15" s="1"/>
  <c r="L467" i="15"/>
  <c r="M467" i="15" s="1"/>
  <c r="L468" i="15"/>
  <c r="M468" i="15" s="1"/>
  <c r="L469" i="15"/>
  <c r="L470" i="15"/>
  <c r="M470" i="15"/>
  <c r="L471" i="15"/>
  <c r="M471" i="15" s="1"/>
  <c r="L472" i="15"/>
  <c r="L473" i="15"/>
  <c r="M473" i="15" s="1"/>
  <c r="L474" i="15"/>
  <c r="M474" i="15" s="1"/>
  <c r="N475" i="15" s="1"/>
  <c r="L475" i="15"/>
  <c r="M475" i="15"/>
  <c r="L476" i="15"/>
  <c r="M476" i="15" s="1"/>
  <c r="L477" i="15"/>
  <c r="M477" i="15"/>
  <c r="L478" i="15"/>
  <c r="M478" i="15" s="1"/>
  <c r="L479" i="15"/>
  <c r="L480" i="15"/>
  <c r="L481" i="15"/>
  <c r="M481" i="15" s="1"/>
  <c r="L482" i="15"/>
  <c r="M482" i="15" s="1"/>
  <c r="L483" i="15"/>
  <c r="L484" i="15"/>
  <c r="M484" i="15" s="1"/>
  <c r="L485" i="15"/>
  <c r="M485" i="15" s="1"/>
  <c r="L486" i="15"/>
  <c r="M486" i="15" s="1"/>
  <c r="L487" i="15"/>
  <c r="M487" i="15" s="1"/>
  <c r="N487" i="15" s="1"/>
  <c r="L488" i="15"/>
  <c r="L489" i="15"/>
  <c r="M489" i="15" s="1"/>
  <c r="L490" i="15"/>
  <c r="M490" i="15" s="1"/>
  <c r="L491" i="15"/>
  <c r="M491" i="15" s="1"/>
  <c r="L492" i="15"/>
  <c r="M492" i="15" s="1"/>
  <c r="L493" i="15"/>
  <c r="M493" i="15" s="1"/>
  <c r="L494" i="15"/>
  <c r="M494" i="15" s="1"/>
  <c r="L495" i="15"/>
  <c r="M495" i="15" s="1"/>
  <c r="L496" i="15"/>
  <c r="L497" i="15"/>
  <c r="L498" i="15"/>
  <c r="M498" i="15"/>
  <c r="L499" i="15"/>
  <c r="M499" i="15"/>
  <c r="L500" i="15"/>
  <c r="M500" i="15"/>
  <c r="L501" i="15"/>
  <c r="L502" i="15"/>
  <c r="M502" i="15" s="1"/>
  <c r="L503" i="15"/>
  <c r="L504" i="15"/>
  <c r="L505" i="15"/>
  <c r="M505" i="15" s="1"/>
  <c r="L506" i="15"/>
  <c r="M506" i="15" s="1"/>
  <c r="L507" i="15"/>
  <c r="M507" i="15" s="1"/>
  <c r="L508" i="15"/>
  <c r="M508" i="15" s="1"/>
  <c r="L509" i="15"/>
  <c r="M509" i="15" s="1"/>
  <c r="L510" i="15"/>
  <c r="M510" i="15" s="1"/>
  <c r="L511" i="15"/>
  <c r="L512" i="15"/>
  <c r="M512" i="15" s="1"/>
  <c r="L513" i="15"/>
  <c r="M513" i="15" s="1"/>
  <c r="L514" i="15"/>
  <c r="M514" i="15" s="1"/>
  <c r="L515" i="15"/>
  <c r="M515" i="15" s="1"/>
  <c r="L516" i="15"/>
  <c r="M516" i="15" s="1"/>
  <c r="L517" i="15"/>
  <c r="M517" i="15" s="1"/>
  <c r="L518" i="15"/>
  <c r="L519" i="15"/>
  <c r="M519" i="15" s="1"/>
  <c r="L520" i="15"/>
  <c r="M520" i="15"/>
  <c r="L521" i="15"/>
  <c r="L522" i="15"/>
  <c r="M522" i="15" s="1"/>
  <c r="L523" i="15"/>
  <c r="M523" i="15" s="1"/>
  <c r="L524" i="15"/>
  <c r="M524" i="15" s="1"/>
  <c r="L525" i="15"/>
  <c r="M525" i="15" s="1"/>
  <c r="L526" i="15"/>
  <c r="M526" i="15" s="1"/>
  <c r="L527" i="15"/>
  <c r="M527" i="15" s="1"/>
  <c r="L528" i="15"/>
  <c r="M528" i="15" s="1"/>
  <c r="L529" i="15"/>
  <c r="M529" i="15" s="1"/>
  <c r="L530" i="15"/>
  <c r="L531" i="15"/>
  <c r="M531" i="15"/>
  <c r="N531" i="15" s="1"/>
  <c r="L532" i="15"/>
  <c r="M532" i="15" s="1"/>
  <c r="L533" i="15"/>
  <c r="M533" i="15" s="1"/>
  <c r="L534" i="15"/>
  <c r="M534" i="15" s="1"/>
  <c r="L535" i="15"/>
  <c r="M535" i="15" s="1"/>
  <c r="L536" i="15"/>
  <c r="M536" i="15" s="1"/>
  <c r="L537" i="15"/>
  <c r="L538" i="15"/>
  <c r="M538" i="15"/>
  <c r="L539" i="15"/>
  <c r="M539" i="15" s="1"/>
  <c r="L540" i="15"/>
  <c r="M540" i="15"/>
  <c r="L541" i="15"/>
  <c r="L542" i="15"/>
  <c r="M542" i="15" s="1"/>
  <c r="L543" i="15"/>
  <c r="M543" i="15" s="1"/>
  <c r="L544" i="15"/>
  <c r="M544" i="15" s="1"/>
  <c r="L545" i="15"/>
  <c r="M545" i="15" s="1"/>
  <c r="L546" i="15"/>
  <c r="M546" i="15" s="1"/>
  <c r="L547" i="15"/>
  <c r="M547" i="15" s="1"/>
  <c r="L548" i="15"/>
  <c r="M548" i="15" s="1"/>
  <c r="L549" i="15"/>
  <c r="M549" i="15" s="1"/>
  <c r="L550" i="15"/>
  <c r="M550" i="15" s="1"/>
  <c r="L551" i="15"/>
  <c r="L552" i="15"/>
  <c r="L553" i="15"/>
  <c r="M553" i="15" s="1"/>
  <c r="L554" i="15"/>
  <c r="M554" i="15" s="1"/>
  <c r="L555" i="15"/>
  <c r="M555" i="15" s="1"/>
  <c r="L556" i="15"/>
  <c r="M556" i="15" s="1"/>
  <c r="L557" i="15"/>
  <c r="M557" i="15" s="1"/>
  <c r="L558" i="15"/>
  <c r="M558" i="15" s="1"/>
  <c r="L559" i="15"/>
  <c r="L560" i="15"/>
  <c r="M560" i="15" s="1"/>
  <c r="L561" i="15"/>
  <c r="M561" i="15" s="1"/>
  <c r="L562" i="15"/>
  <c r="M562" i="15" s="1"/>
  <c r="L563" i="15"/>
  <c r="M563" i="15" s="1"/>
  <c r="L564" i="15"/>
  <c r="M564" i="15" s="1"/>
  <c r="L565" i="15"/>
  <c r="L566" i="15"/>
  <c r="M566" i="15" s="1"/>
  <c r="L567" i="15"/>
  <c r="M567" i="15" s="1"/>
  <c r="L568" i="15"/>
  <c r="L569" i="15"/>
  <c r="M569" i="15" s="1"/>
  <c r="L570" i="15"/>
  <c r="L571" i="15"/>
  <c r="M571" i="15" s="1"/>
  <c r="L572" i="15"/>
  <c r="M572" i="15" s="1"/>
  <c r="L573" i="15"/>
  <c r="M573" i="15" s="1"/>
  <c r="L574" i="15"/>
  <c r="M574" i="15" s="1"/>
  <c r="L575" i="15"/>
  <c r="L576" i="15"/>
  <c r="M576" i="15" s="1"/>
  <c r="L577" i="15"/>
  <c r="M577" i="15" s="1"/>
  <c r="L578" i="15"/>
  <c r="M578" i="15" s="1"/>
  <c r="L579" i="15"/>
  <c r="M579" i="15" s="1"/>
  <c r="L580" i="15"/>
  <c r="M580" i="15" s="1"/>
  <c r="L581" i="15"/>
  <c r="M581" i="15" s="1"/>
  <c r="L582" i="15"/>
  <c r="M582" i="15" s="1"/>
  <c r="L583" i="15"/>
  <c r="L584" i="15"/>
  <c r="M584" i="15" s="1"/>
  <c r="L585" i="15"/>
  <c r="M585" i="15" s="1"/>
  <c r="L586" i="15"/>
  <c r="M586" i="15" s="1"/>
  <c r="L587" i="15"/>
  <c r="M587" i="15" s="1"/>
  <c r="L588" i="15"/>
  <c r="M588" i="15" s="1"/>
  <c r="L589" i="15"/>
  <c r="L590" i="15"/>
  <c r="M590" i="15" s="1"/>
  <c r="L591" i="15"/>
  <c r="L592" i="15"/>
  <c r="M592" i="15" s="1"/>
  <c r="L593" i="15"/>
  <c r="M593" i="15" s="1"/>
  <c r="L594" i="15"/>
  <c r="M594" i="15" s="1"/>
  <c r="L595" i="15"/>
  <c r="M595" i="15" s="1"/>
  <c r="L596" i="15"/>
  <c r="M596" i="15" s="1"/>
  <c r="L597" i="15"/>
  <c r="L598" i="15"/>
  <c r="M598" i="15" s="1"/>
  <c r="L599" i="15"/>
  <c r="M599" i="15" s="1"/>
  <c r="L600" i="15"/>
  <c r="M600" i="15" s="1"/>
  <c r="L601" i="15"/>
  <c r="M601" i="15" s="1"/>
  <c r="L602" i="15"/>
  <c r="M602" i="15" s="1"/>
  <c r="L603" i="15"/>
  <c r="M603" i="15" s="1"/>
  <c r="L604" i="15"/>
  <c r="M604" i="15" s="1"/>
  <c r="L605" i="15"/>
  <c r="M605" i="15" s="1"/>
  <c r="L606" i="15"/>
  <c r="M606" i="15" s="1"/>
  <c r="L607" i="15"/>
  <c r="M607" i="15" s="1"/>
  <c r="L608" i="15"/>
  <c r="M608" i="15" s="1"/>
  <c r="L609" i="15"/>
  <c r="L610" i="15"/>
  <c r="M610" i="15" s="1"/>
  <c r="L611" i="15"/>
  <c r="M611" i="15" s="1"/>
  <c r="L612" i="15"/>
  <c r="M612" i="15" s="1"/>
  <c r="L613" i="15"/>
  <c r="L614" i="15"/>
  <c r="M614" i="15" s="1"/>
  <c r="L615" i="15"/>
  <c r="L616" i="15"/>
  <c r="M616" i="15" s="1"/>
  <c r="L617" i="15"/>
  <c r="L618" i="15"/>
  <c r="M618" i="15" s="1"/>
  <c r="L619" i="15"/>
  <c r="M619" i="15" s="1"/>
  <c r="L620" i="15"/>
  <c r="M620" i="15" s="1"/>
  <c r="L621" i="15"/>
  <c r="L622" i="15"/>
  <c r="M622" i="15" s="1"/>
  <c r="L623" i="15"/>
  <c r="L624" i="15"/>
  <c r="M624" i="15" s="1"/>
  <c r="L625" i="15"/>
  <c r="M625" i="15" s="1"/>
  <c r="L626" i="15"/>
  <c r="M626" i="15" s="1"/>
  <c r="L627" i="15"/>
  <c r="M627" i="15" s="1"/>
  <c r="L628" i="15"/>
  <c r="M628" i="15" s="1"/>
  <c r="L629" i="15"/>
  <c r="L630" i="15"/>
  <c r="M630" i="15" s="1"/>
  <c r="L631" i="15"/>
  <c r="M631" i="15" s="1"/>
  <c r="L632" i="15"/>
  <c r="M632" i="15" s="1"/>
  <c r="L633" i="15"/>
  <c r="L634" i="15"/>
  <c r="M634" i="15" s="1"/>
  <c r="L635" i="15"/>
  <c r="M635" i="15" s="1"/>
  <c r="L636" i="15"/>
  <c r="M636" i="15" s="1"/>
  <c r="L637" i="15"/>
  <c r="M637" i="15" s="1"/>
  <c r="L638" i="15"/>
  <c r="M638" i="15" s="1"/>
  <c r="L639" i="15"/>
  <c r="M639" i="15" s="1"/>
  <c r="L640" i="15"/>
  <c r="M640" i="15" s="1"/>
  <c r="L641" i="15"/>
  <c r="M641" i="15" s="1"/>
  <c r="L642" i="15"/>
  <c r="M642" i="15" s="1"/>
  <c r="L643" i="15"/>
  <c r="M643" i="15" s="1"/>
  <c r="L644" i="15"/>
  <c r="M644" i="15" s="1"/>
  <c r="L645" i="15"/>
  <c r="M645" i="15" s="1"/>
  <c r="L646" i="15"/>
  <c r="M646" i="15"/>
  <c r="L647" i="15"/>
  <c r="M647" i="15" s="1"/>
  <c r="L648" i="15"/>
  <c r="M648" i="15"/>
  <c r="L649" i="15"/>
  <c r="M649" i="15" s="1"/>
  <c r="L650" i="15"/>
  <c r="M650" i="15" s="1"/>
  <c r="L651" i="15"/>
  <c r="M651" i="15" s="1"/>
  <c r="L652" i="15"/>
  <c r="M652" i="15" s="1"/>
  <c r="L653" i="15"/>
  <c r="M653" i="15" s="1"/>
  <c r="L654" i="15"/>
  <c r="M654" i="15" s="1"/>
  <c r="L655" i="15"/>
  <c r="M655" i="15" s="1"/>
  <c r="N655" i="15" s="1"/>
  <c r="L656" i="15"/>
  <c r="L657" i="15"/>
  <c r="M657" i="15"/>
  <c r="L658" i="15"/>
  <c r="M658" i="15" s="1"/>
  <c r="L659" i="15"/>
  <c r="M659" i="15"/>
  <c r="L660" i="15"/>
  <c r="M660" i="15" s="1"/>
  <c r="L661" i="15"/>
  <c r="M661" i="15" s="1"/>
  <c r="L662" i="15"/>
  <c r="M662" i="15"/>
  <c r="L663" i="15"/>
  <c r="M663" i="15" s="1"/>
  <c r="L664" i="15"/>
  <c r="M664" i="15" s="1"/>
  <c r="N664" i="15" s="1"/>
  <c r="L665" i="15"/>
  <c r="L666" i="15"/>
  <c r="M666" i="15" s="1"/>
  <c r="L667" i="15"/>
  <c r="M667" i="15" s="1"/>
  <c r="L668" i="15"/>
  <c r="M668" i="15" s="1"/>
  <c r="N668" i="15" s="1"/>
  <c r="L669" i="15"/>
  <c r="L670" i="15"/>
  <c r="M670" i="15" s="1"/>
  <c r="L671" i="15"/>
  <c r="M671" i="15" s="1"/>
  <c r="L672" i="15"/>
  <c r="M672" i="15" s="1"/>
  <c r="L673" i="15"/>
  <c r="L674" i="15"/>
  <c r="M674" i="15" s="1"/>
  <c r="L675" i="15"/>
  <c r="M675" i="15" s="1"/>
  <c r="L676" i="15"/>
  <c r="M676" i="15" s="1"/>
  <c r="N676" i="15" s="1"/>
  <c r="L677" i="15"/>
  <c r="L678" i="15"/>
  <c r="M678" i="15" s="1"/>
  <c r="L679" i="15"/>
  <c r="L680" i="15"/>
  <c r="M680" i="15" s="1"/>
  <c r="L681" i="15"/>
  <c r="L682" i="15"/>
  <c r="M682" i="15"/>
  <c r="L683" i="15"/>
  <c r="M683" i="15" s="1"/>
  <c r="N684" i="15" s="1"/>
  <c r="L684" i="15"/>
  <c r="M684" i="15" s="1"/>
  <c r="L685" i="15"/>
  <c r="L686" i="15"/>
  <c r="M686" i="15" s="1"/>
  <c r="L687" i="15"/>
  <c r="M687" i="15" s="1"/>
  <c r="L688" i="15"/>
  <c r="M688" i="15" s="1"/>
  <c r="L689" i="15"/>
  <c r="M689" i="15" s="1"/>
  <c r="L690" i="15"/>
  <c r="M690" i="15" s="1"/>
  <c r="L691" i="15"/>
  <c r="M691" i="15" s="1"/>
  <c r="L692" i="15"/>
  <c r="M692" i="15" s="1"/>
  <c r="L693" i="15"/>
  <c r="M693" i="15" s="1"/>
  <c r="L694" i="15"/>
  <c r="L695" i="15"/>
  <c r="M695" i="15" s="1"/>
  <c r="L696" i="15"/>
  <c r="M696" i="15" s="1"/>
  <c r="L697" i="15"/>
  <c r="M697" i="15" s="1"/>
  <c r="N697" i="15" s="1"/>
  <c r="L698" i="15"/>
  <c r="M698" i="15" s="1"/>
  <c r="L699" i="15"/>
  <c r="M699" i="15" s="1"/>
  <c r="L700" i="15"/>
  <c r="M700" i="15" s="1"/>
  <c r="L701" i="15"/>
  <c r="M701" i="15" s="1"/>
  <c r="L702" i="15"/>
  <c r="M702" i="15" s="1"/>
  <c r="L703" i="15"/>
  <c r="M703" i="15" s="1"/>
  <c r="L4" i="15"/>
  <c r="M4" i="15" s="1"/>
  <c r="N4" i="15" s="1"/>
  <c r="B5" i="15"/>
  <c r="C5" i="15"/>
  <c r="I6" i="15" s="1"/>
  <c r="D5" i="15"/>
  <c r="E5" i="15"/>
  <c r="F5" i="15"/>
  <c r="B6" i="15"/>
  <c r="C6" i="15"/>
  <c r="D6" i="15"/>
  <c r="E6" i="15"/>
  <c r="F6" i="15"/>
  <c r="G6" i="15"/>
  <c r="B7" i="15"/>
  <c r="C7" i="15"/>
  <c r="D7" i="15"/>
  <c r="E7" i="15"/>
  <c r="F7" i="15"/>
  <c r="B8" i="15"/>
  <c r="C8" i="15"/>
  <c r="D8" i="15"/>
  <c r="E8" i="15"/>
  <c r="F8" i="15"/>
  <c r="G8" i="15" s="1"/>
  <c r="B9" i="15"/>
  <c r="C9" i="15"/>
  <c r="D9" i="15"/>
  <c r="E9" i="15"/>
  <c r="F9" i="15"/>
  <c r="B10" i="15"/>
  <c r="C10" i="15"/>
  <c r="D10" i="15"/>
  <c r="E10" i="15"/>
  <c r="F10" i="15"/>
  <c r="G10" i="15" s="1"/>
  <c r="B11" i="15"/>
  <c r="C11" i="15"/>
  <c r="I12" i="15" s="1"/>
  <c r="D11" i="15"/>
  <c r="E11" i="15"/>
  <c r="F11" i="15"/>
  <c r="G11" i="15" s="1"/>
  <c r="B12" i="15"/>
  <c r="C12" i="15"/>
  <c r="D12" i="15"/>
  <c r="E12" i="15"/>
  <c r="F12" i="15"/>
  <c r="G12" i="15"/>
  <c r="B13" i="15"/>
  <c r="C13" i="15"/>
  <c r="D13" i="15"/>
  <c r="E13" i="15"/>
  <c r="F13" i="15"/>
  <c r="B14" i="15"/>
  <c r="C14" i="15"/>
  <c r="D14" i="15"/>
  <c r="E14" i="15"/>
  <c r="F14" i="15"/>
  <c r="B15" i="15"/>
  <c r="C15" i="15"/>
  <c r="D15" i="15"/>
  <c r="E15" i="15"/>
  <c r="F15" i="15"/>
  <c r="G15" i="15"/>
  <c r="B16" i="15"/>
  <c r="C16" i="15"/>
  <c r="D16" i="15"/>
  <c r="E16" i="15"/>
  <c r="F16" i="15"/>
  <c r="B17" i="15"/>
  <c r="C17" i="15"/>
  <c r="D17" i="15"/>
  <c r="E17" i="15"/>
  <c r="F17" i="15"/>
  <c r="G17" i="15" s="1"/>
  <c r="B18" i="15"/>
  <c r="C18" i="15"/>
  <c r="D18" i="15"/>
  <c r="E18" i="15"/>
  <c r="F18" i="15"/>
  <c r="B19" i="15"/>
  <c r="C19" i="15"/>
  <c r="D19" i="15"/>
  <c r="E19" i="15"/>
  <c r="F19" i="15"/>
  <c r="G19" i="15" s="1"/>
  <c r="B20" i="15"/>
  <c r="C20" i="15"/>
  <c r="D20" i="15"/>
  <c r="E20" i="15"/>
  <c r="F20" i="15"/>
  <c r="B21" i="15"/>
  <c r="C21" i="15"/>
  <c r="D21" i="15"/>
  <c r="E21" i="15"/>
  <c r="F21" i="15"/>
  <c r="G21" i="15"/>
  <c r="B22" i="15"/>
  <c r="C22" i="15"/>
  <c r="J22" i="15" s="1"/>
  <c r="D22" i="15"/>
  <c r="E22" i="15"/>
  <c r="F22" i="15"/>
  <c r="G22" i="15" s="1"/>
  <c r="B23" i="15"/>
  <c r="C23" i="15"/>
  <c r="D23" i="15"/>
  <c r="E23" i="15"/>
  <c r="F23" i="15"/>
  <c r="B24" i="15"/>
  <c r="C24" i="15"/>
  <c r="I24" i="15" s="1"/>
  <c r="D24" i="15"/>
  <c r="E24" i="15"/>
  <c r="F24" i="15"/>
  <c r="G24" i="15" s="1"/>
  <c r="B25" i="15"/>
  <c r="C25" i="15"/>
  <c r="D25" i="15"/>
  <c r="E25" i="15"/>
  <c r="F25" i="15"/>
  <c r="G25" i="15" s="1"/>
  <c r="B26" i="15"/>
  <c r="C26" i="15"/>
  <c r="I27" i="15" s="1"/>
  <c r="D26" i="15"/>
  <c r="E26" i="15"/>
  <c r="F26" i="15"/>
  <c r="G26" i="15" s="1"/>
  <c r="B27" i="15"/>
  <c r="C27" i="15"/>
  <c r="D27" i="15"/>
  <c r="E27" i="15"/>
  <c r="F27" i="15"/>
  <c r="B28" i="15"/>
  <c r="C28" i="15"/>
  <c r="D28" i="15"/>
  <c r="E28" i="15"/>
  <c r="F28" i="15"/>
  <c r="G28" i="15"/>
  <c r="B29" i="15"/>
  <c r="C29" i="15"/>
  <c r="D29" i="15"/>
  <c r="E29" i="15"/>
  <c r="F29" i="15"/>
  <c r="G29" i="15" s="1"/>
  <c r="B30" i="15"/>
  <c r="C30" i="15"/>
  <c r="D30" i="15"/>
  <c r="E30" i="15"/>
  <c r="F30" i="15"/>
  <c r="G30" i="15" s="1"/>
  <c r="B31" i="15"/>
  <c r="C31" i="15"/>
  <c r="D31" i="15"/>
  <c r="E31" i="15"/>
  <c r="F31" i="15"/>
  <c r="G31" i="15" s="1"/>
  <c r="B32" i="15"/>
  <c r="C32" i="15"/>
  <c r="D32" i="15"/>
  <c r="E32" i="15"/>
  <c r="F32" i="15"/>
  <c r="G32" i="15"/>
  <c r="B33" i="15"/>
  <c r="C33" i="15"/>
  <c r="O33" i="15" s="1"/>
  <c r="V33" i="3" s="1"/>
  <c r="D33" i="15"/>
  <c r="E33" i="15"/>
  <c r="F33" i="15"/>
  <c r="G33" i="15"/>
  <c r="B34" i="15"/>
  <c r="C34" i="15"/>
  <c r="D34" i="15"/>
  <c r="E34" i="15"/>
  <c r="F34" i="15"/>
  <c r="J34" i="15"/>
  <c r="B35" i="15"/>
  <c r="C35" i="15"/>
  <c r="D35" i="15"/>
  <c r="E35" i="15"/>
  <c r="F35" i="15"/>
  <c r="G35" i="15"/>
  <c r="B36" i="15"/>
  <c r="C36" i="15"/>
  <c r="D36" i="15"/>
  <c r="E36" i="15"/>
  <c r="F36" i="15"/>
  <c r="G36" i="15"/>
  <c r="B37" i="15"/>
  <c r="C37" i="15"/>
  <c r="D37" i="15"/>
  <c r="E37" i="15"/>
  <c r="F37" i="15"/>
  <c r="G37" i="15"/>
  <c r="B38" i="15"/>
  <c r="C38" i="15"/>
  <c r="O38" i="15" s="1"/>
  <c r="V38" i="3" s="1"/>
  <c r="D38" i="15"/>
  <c r="E38" i="15"/>
  <c r="F38" i="15"/>
  <c r="B39" i="15"/>
  <c r="C39" i="15"/>
  <c r="D39" i="15"/>
  <c r="E39" i="15"/>
  <c r="F39" i="15"/>
  <c r="B40" i="15"/>
  <c r="C40" i="15"/>
  <c r="I40" i="15" s="1"/>
  <c r="D40" i="15"/>
  <c r="E40" i="15"/>
  <c r="F40" i="15"/>
  <c r="G40" i="15" s="1"/>
  <c r="B41" i="15"/>
  <c r="C41" i="15"/>
  <c r="D41" i="15"/>
  <c r="E41" i="15"/>
  <c r="F41" i="15"/>
  <c r="G41" i="15" s="1"/>
  <c r="B42" i="15"/>
  <c r="O42" i="15" s="1"/>
  <c r="V42" i="3" s="1"/>
  <c r="C42" i="15"/>
  <c r="D42" i="15"/>
  <c r="E42" i="15"/>
  <c r="F42" i="15"/>
  <c r="G42" i="15"/>
  <c r="B43" i="15"/>
  <c r="C43" i="15"/>
  <c r="D43" i="15"/>
  <c r="E43" i="15"/>
  <c r="F43" i="15"/>
  <c r="B44" i="15"/>
  <c r="C44" i="15"/>
  <c r="D44" i="15"/>
  <c r="E44" i="15"/>
  <c r="F44" i="15"/>
  <c r="G44" i="15" s="1"/>
  <c r="B45" i="15"/>
  <c r="C45" i="15"/>
  <c r="D45" i="15"/>
  <c r="E45" i="15"/>
  <c r="F45" i="15"/>
  <c r="G45" i="15" s="1"/>
  <c r="B46" i="15"/>
  <c r="C46" i="15"/>
  <c r="D46" i="15"/>
  <c r="E46" i="15"/>
  <c r="F46" i="15"/>
  <c r="G46" i="15" s="1"/>
  <c r="B47" i="15"/>
  <c r="C47" i="15"/>
  <c r="I47" i="15" s="1"/>
  <c r="D47" i="15"/>
  <c r="E47" i="15"/>
  <c r="F47" i="15"/>
  <c r="G47" i="15" s="1"/>
  <c r="B48" i="15"/>
  <c r="C48" i="15"/>
  <c r="D48" i="15"/>
  <c r="E48" i="15"/>
  <c r="F48" i="15"/>
  <c r="B49" i="15"/>
  <c r="C49" i="15"/>
  <c r="I49" i="15" s="1"/>
  <c r="D49" i="15"/>
  <c r="E49" i="15"/>
  <c r="F49" i="15"/>
  <c r="G49" i="15" s="1"/>
  <c r="B50" i="15"/>
  <c r="C50" i="15"/>
  <c r="D50" i="15"/>
  <c r="E50" i="15"/>
  <c r="F50" i="15"/>
  <c r="G50" i="15" s="1"/>
  <c r="B51" i="15"/>
  <c r="C51" i="15"/>
  <c r="D51" i="15"/>
  <c r="E51" i="15"/>
  <c r="F51" i="15"/>
  <c r="B52" i="15"/>
  <c r="C52" i="15"/>
  <c r="D52" i="15"/>
  <c r="E52" i="15"/>
  <c r="F52" i="15"/>
  <c r="G52" i="15" s="1"/>
  <c r="B53" i="15"/>
  <c r="C53" i="15"/>
  <c r="D53" i="15"/>
  <c r="E53" i="15"/>
  <c r="F53" i="15"/>
  <c r="B54" i="15"/>
  <c r="C54" i="15"/>
  <c r="D54" i="15"/>
  <c r="E54" i="15"/>
  <c r="F54" i="15"/>
  <c r="G54" i="15" s="1"/>
  <c r="B55" i="15"/>
  <c r="C55" i="15"/>
  <c r="D55" i="15"/>
  <c r="E55" i="15"/>
  <c r="F55" i="15"/>
  <c r="G55" i="15" s="1"/>
  <c r="B56" i="15"/>
  <c r="C56" i="15"/>
  <c r="D56" i="15"/>
  <c r="E56" i="15"/>
  <c r="F56" i="15"/>
  <c r="G56" i="15" s="1"/>
  <c r="B57" i="15"/>
  <c r="C57" i="15"/>
  <c r="D57" i="15"/>
  <c r="E57" i="15"/>
  <c r="F57" i="15"/>
  <c r="B58" i="15"/>
  <c r="C58" i="15"/>
  <c r="O58" i="15" s="1"/>
  <c r="V58" i="3" s="1"/>
  <c r="D58" i="15"/>
  <c r="E58" i="15"/>
  <c r="F58" i="15"/>
  <c r="G58" i="15"/>
  <c r="B59" i="15"/>
  <c r="C59" i="15"/>
  <c r="D59" i="15"/>
  <c r="E59" i="15"/>
  <c r="F59" i="15"/>
  <c r="G59" i="15" s="1"/>
  <c r="B60" i="15"/>
  <c r="C60" i="15"/>
  <c r="D60" i="15"/>
  <c r="E60" i="15"/>
  <c r="F60" i="15"/>
  <c r="G60" i="15" s="1"/>
  <c r="B61" i="15"/>
  <c r="C61" i="15"/>
  <c r="D61" i="15"/>
  <c r="E61" i="15"/>
  <c r="F61" i="15"/>
  <c r="G61" i="15" s="1"/>
  <c r="B62" i="15"/>
  <c r="C62" i="15"/>
  <c r="D62" i="15"/>
  <c r="E62" i="15"/>
  <c r="F62" i="15"/>
  <c r="G62" i="15" s="1"/>
  <c r="B63" i="15"/>
  <c r="C63" i="15"/>
  <c r="D63" i="15"/>
  <c r="E63" i="15"/>
  <c r="F63" i="15"/>
  <c r="G63" i="15" s="1"/>
  <c r="B64" i="15"/>
  <c r="C64" i="15"/>
  <c r="D64" i="15"/>
  <c r="E64" i="15"/>
  <c r="F64" i="15"/>
  <c r="B65" i="15"/>
  <c r="C65" i="15"/>
  <c r="D65" i="15"/>
  <c r="E65" i="15"/>
  <c r="F65" i="15"/>
  <c r="G65" i="15"/>
  <c r="B66" i="15"/>
  <c r="C66" i="15"/>
  <c r="D66" i="15"/>
  <c r="E66" i="15"/>
  <c r="F66" i="15"/>
  <c r="B67" i="15"/>
  <c r="C67" i="15"/>
  <c r="D67" i="15"/>
  <c r="E67" i="15"/>
  <c r="F67" i="15"/>
  <c r="B68" i="15"/>
  <c r="C68" i="15"/>
  <c r="D68" i="15"/>
  <c r="E68" i="15"/>
  <c r="F68" i="15"/>
  <c r="G68" i="15" s="1"/>
  <c r="B69" i="15"/>
  <c r="C69" i="15"/>
  <c r="D69" i="15"/>
  <c r="E69" i="15"/>
  <c r="F69" i="15"/>
  <c r="G69" i="15" s="1"/>
  <c r="B70" i="15"/>
  <c r="C70" i="15"/>
  <c r="D70" i="15"/>
  <c r="E70" i="15"/>
  <c r="F70" i="15"/>
  <c r="G70" i="15"/>
  <c r="B71" i="15"/>
  <c r="C71" i="15"/>
  <c r="D71" i="15"/>
  <c r="E71" i="15"/>
  <c r="F71" i="15"/>
  <c r="G71" i="15" s="1"/>
  <c r="B72" i="15"/>
  <c r="C72" i="15"/>
  <c r="D72" i="15"/>
  <c r="E72" i="15"/>
  <c r="F72" i="15"/>
  <c r="G72" i="15" s="1"/>
  <c r="B73" i="15"/>
  <c r="C73" i="15"/>
  <c r="D73" i="15"/>
  <c r="E73" i="15"/>
  <c r="F73" i="15"/>
  <c r="G73" i="15" s="1"/>
  <c r="B74" i="15"/>
  <c r="C74" i="15"/>
  <c r="D74" i="15"/>
  <c r="E74" i="15"/>
  <c r="F74" i="15"/>
  <c r="G74" i="15" s="1"/>
  <c r="B75" i="15"/>
  <c r="C75" i="15"/>
  <c r="D75" i="15"/>
  <c r="E75" i="15"/>
  <c r="F75" i="15"/>
  <c r="B76" i="15"/>
  <c r="C76" i="15"/>
  <c r="D76" i="15"/>
  <c r="E76" i="15"/>
  <c r="F76" i="15"/>
  <c r="B77" i="15"/>
  <c r="C77" i="15"/>
  <c r="D77" i="15"/>
  <c r="E77" i="15"/>
  <c r="F77" i="15"/>
  <c r="B78" i="15"/>
  <c r="C78" i="15"/>
  <c r="D78" i="15"/>
  <c r="E78" i="15"/>
  <c r="F78" i="15"/>
  <c r="B79" i="15"/>
  <c r="C79" i="15"/>
  <c r="D79" i="15"/>
  <c r="E79" i="15"/>
  <c r="F79" i="15"/>
  <c r="B80" i="15"/>
  <c r="C80" i="15"/>
  <c r="D80" i="15"/>
  <c r="E80" i="15"/>
  <c r="F80" i="15"/>
  <c r="G80" i="15" s="1"/>
  <c r="B81" i="15"/>
  <c r="C81" i="15"/>
  <c r="D81" i="15"/>
  <c r="E81" i="15"/>
  <c r="F81" i="15"/>
  <c r="B82" i="15"/>
  <c r="C82" i="15"/>
  <c r="D82" i="15"/>
  <c r="E82" i="15"/>
  <c r="F82" i="15"/>
  <c r="G82" i="15" s="1"/>
  <c r="B83" i="15"/>
  <c r="C83" i="15"/>
  <c r="D83" i="15"/>
  <c r="E83" i="15"/>
  <c r="F83" i="15"/>
  <c r="B84" i="15"/>
  <c r="C84" i="15"/>
  <c r="D84" i="15"/>
  <c r="E84" i="15"/>
  <c r="F84" i="15"/>
  <c r="G84" i="15" s="1"/>
  <c r="B85" i="15"/>
  <c r="C85" i="15"/>
  <c r="D85" i="15"/>
  <c r="E85" i="15"/>
  <c r="F85" i="15"/>
  <c r="G85" i="15" s="1"/>
  <c r="B86" i="15"/>
  <c r="C86" i="15"/>
  <c r="D86" i="15"/>
  <c r="E86" i="15"/>
  <c r="F86" i="15"/>
  <c r="B87" i="15"/>
  <c r="C87" i="15"/>
  <c r="D87" i="15"/>
  <c r="E87" i="15"/>
  <c r="F87" i="15"/>
  <c r="B88" i="15"/>
  <c r="C88" i="15"/>
  <c r="D88" i="15"/>
  <c r="E88" i="15"/>
  <c r="F88" i="15"/>
  <c r="G88" i="15" s="1"/>
  <c r="B89" i="15"/>
  <c r="C89" i="15"/>
  <c r="D89" i="15"/>
  <c r="E89" i="15"/>
  <c r="F89" i="15"/>
  <c r="G89" i="15" s="1"/>
  <c r="B90" i="15"/>
  <c r="C90" i="15"/>
  <c r="D90" i="15"/>
  <c r="E90" i="15"/>
  <c r="F90" i="15"/>
  <c r="B91" i="15"/>
  <c r="C91" i="15"/>
  <c r="D91" i="15"/>
  <c r="E91" i="15"/>
  <c r="F91" i="15"/>
  <c r="G91" i="15"/>
  <c r="B92" i="15"/>
  <c r="C92" i="15"/>
  <c r="D92" i="15"/>
  <c r="E92" i="15"/>
  <c r="F92" i="15"/>
  <c r="G92" i="15" s="1"/>
  <c r="B93" i="15"/>
  <c r="C93" i="15"/>
  <c r="D93" i="15"/>
  <c r="E93" i="15"/>
  <c r="F93" i="15"/>
  <c r="G93" i="15" s="1"/>
  <c r="B94" i="15"/>
  <c r="C94" i="15"/>
  <c r="D94" i="15"/>
  <c r="E94" i="15"/>
  <c r="F94" i="15"/>
  <c r="G94" i="15" s="1"/>
  <c r="B95" i="15"/>
  <c r="C95" i="15"/>
  <c r="D95" i="15"/>
  <c r="E95" i="15"/>
  <c r="F95" i="15"/>
  <c r="G95" i="15"/>
  <c r="B96" i="15"/>
  <c r="C96" i="15"/>
  <c r="D96" i="15"/>
  <c r="E96" i="15"/>
  <c r="F96" i="15"/>
  <c r="G96" i="15" s="1"/>
  <c r="B97" i="15"/>
  <c r="C97" i="15"/>
  <c r="D97" i="15"/>
  <c r="E97" i="15"/>
  <c r="F97" i="15"/>
  <c r="G97" i="15" s="1"/>
  <c r="B98" i="15"/>
  <c r="C98" i="15"/>
  <c r="D98" i="15"/>
  <c r="E98" i="15"/>
  <c r="F98" i="15"/>
  <c r="G98" i="15" s="1"/>
  <c r="B99" i="15"/>
  <c r="C99" i="15"/>
  <c r="D99" i="15"/>
  <c r="E99" i="15"/>
  <c r="F99" i="15"/>
  <c r="G99" i="15" s="1"/>
  <c r="B100" i="15"/>
  <c r="C100" i="15"/>
  <c r="D100" i="15"/>
  <c r="E100" i="15"/>
  <c r="F100" i="15"/>
  <c r="G100" i="15" s="1"/>
  <c r="B101" i="15"/>
  <c r="C101" i="15"/>
  <c r="D101" i="15"/>
  <c r="E101" i="15"/>
  <c r="F101" i="15"/>
  <c r="G101" i="15" s="1"/>
  <c r="B102" i="15"/>
  <c r="C102" i="15"/>
  <c r="D102" i="15"/>
  <c r="E102" i="15"/>
  <c r="F102" i="15"/>
  <c r="B103" i="15"/>
  <c r="C103" i="15"/>
  <c r="D103" i="15"/>
  <c r="E103" i="15"/>
  <c r="F103" i="15"/>
  <c r="G103" i="15" s="1"/>
  <c r="B104" i="15"/>
  <c r="C104" i="15"/>
  <c r="D104" i="15"/>
  <c r="E104" i="15"/>
  <c r="F104" i="15"/>
  <c r="G104" i="15" s="1"/>
  <c r="B105" i="15"/>
  <c r="C105" i="15"/>
  <c r="D105" i="15"/>
  <c r="E105" i="15"/>
  <c r="F105" i="15"/>
  <c r="G105" i="15" s="1"/>
  <c r="B106" i="15"/>
  <c r="C106" i="15"/>
  <c r="D106" i="15"/>
  <c r="E106" i="15"/>
  <c r="F106" i="15"/>
  <c r="B107" i="15"/>
  <c r="C107" i="15"/>
  <c r="D107" i="15"/>
  <c r="E107" i="15"/>
  <c r="F107" i="15"/>
  <c r="B108" i="15"/>
  <c r="C108" i="15"/>
  <c r="D108" i="15"/>
  <c r="E108" i="15"/>
  <c r="F108" i="15"/>
  <c r="G108" i="15" s="1"/>
  <c r="B109" i="15"/>
  <c r="C109" i="15"/>
  <c r="D109" i="15"/>
  <c r="E109" i="15"/>
  <c r="F109" i="15"/>
  <c r="B110" i="15"/>
  <c r="C110" i="15"/>
  <c r="D110" i="15"/>
  <c r="E110" i="15"/>
  <c r="F110" i="15"/>
  <c r="G110" i="15" s="1"/>
  <c r="B111" i="15"/>
  <c r="C111" i="15"/>
  <c r="D111" i="15"/>
  <c r="E111" i="15"/>
  <c r="F111" i="15"/>
  <c r="G111" i="15" s="1"/>
  <c r="B112" i="15"/>
  <c r="C112" i="15"/>
  <c r="D112" i="15"/>
  <c r="E112" i="15"/>
  <c r="F112" i="15"/>
  <c r="G112" i="15" s="1"/>
  <c r="B113" i="15"/>
  <c r="C113" i="15"/>
  <c r="I113" i="15" s="1"/>
  <c r="D113" i="15"/>
  <c r="E113" i="15"/>
  <c r="F113" i="15"/>
  <c r="B114" i="15"/>
  <c r="C114" i="15"/>
  <c r="D114" i="15"/>
  <c r="E114" i="15"/>
  <c r="F114" i="15"/>
  <c r="B115" i="15"/>
  <c r="C115" i="15"/>
  <c r="D115" i="15"/>
  <c r="E115" i="15"/>
  <c r="F115" i="15"/>
  <c r="G115" i="15"/>
  <c r="B116" i="15"/>
  <c r="C116" i="15"/>
  <c r="D116" i="15"/>
  <c r="E116" i="15"/>
  <c r="F116" i="15"/>
  <c r="B117" i="15"/>
  <c r="C117" i="15"/>
  <c r="D117" i="15"/>
  <c r="E117" i="15"/>
  <c r="F117" i="15"/>
  <c r="B118" i="15"/>
  <c r="C118" i="15"/>
  <c r="D118" i="15"/>
  <c r="E118" i="15"/>
  <c r="F118" i="15"/>
  <c r="G118" i="15" s="1"/>
  <c r="B119" i="15"/>
  <c r="C119" i="15"/>
  <c r="D119" i="15"/>
  <c r="E119" i="15"/>
  <c r="F119" i="15"/>
  <c r="B120" i="15"/>
  <c r="C120" i="15"/>
  <c r="O120" i="15" s="1"/>
  <c r="V120" i="3" s="1"/>
  <c r="D120" i="15"/>
  <c r="E120" i="15"/>
  <c r="F120" i="15"/>
  <c r="G120" i="15" s="1"/>
  <c r="B121" i="15"/>
  <c r="C121" i="15"/>
  <c r="D121" i="15"/>
  <c r="E121" i="15"/>
  <c r="F121" i="15"/>
  <c r="B122" i="15"/>
  <c r="C122" i="15"/>
  <c r="D122" i="15"/>
  <c r="E122" i="15"/>
  <c r="F122" i="15"/>
  <c r="B123" i="15"/>
  <c r="C123" i="15"/>
  <c r="D123" i="15"/>
  <c r="E123" i="15"/>
  <c r="F123" i="15"/>
  <c r="G123" i="15" s="1"/>
  <c r="B124" i="15"/>
  <c r="C124" i="15"/>
  <c r="D124" i="15"/>
  <c r="E124" i="15"/>
  <c r="F124" i="15"/>
  <c r="B125" i="15"/>
  <c r="C125" i="15"/>
  <c r="D125" i="15"/>
  <c r="E125" i="15"/>
  <c r="F125" i="15"/>
  <c r="B126" i="15"/>
  <c r="C126" i="15"/>
  <c r="D126" i="15"/>
  <c r="E126" i="15"/>
  <c r="F126" i="15"/>
  <c r="G126" i="15" s="1"/>
  <c r="B127" i="15"/>
  <c r="C127" i="15"/>
  <c r="D127" i="15"/>
  <c r="E127" i="15"/>
  <c r="F127" i="15"/>
  <c r="B128" i="15"/>
  <c r="C128" i="15"/>
  <c r="D128" i="15"/>
  <c r="E128" i="15"/>
  <c r="F128" i="15"/>
  <c r="B129" i="15"/>
  <c r="C129" i="15"/>
  <c r="D129" i="15"/>
  <c r="E129" i="15"/>
  <c r="F129" i="15"/>
  <c r="G129" i="15"/>
  <c r="B130" i="15"/>
  <c r="C130" i="15"/>
  <c r="D130" i="15"/>
  <c r="E130" i="15"/>
  <c r="F130" i="15"/>
  <c r="B131" i="15"/>
  <c r="C131" i="15"/>
  <c r="D131" i="15"/>
  <c r="E131" i="15"/>
  <c r="F131" i="15"/>
  <c r="G131" i="15" s="1"/>
  <c r="B132" i="15"/>
  <c r="C132" i="15"/>
  <c r="D132" i="15"/>
  <c r="E132" i="15"/>
  <c r="F132" i="15"/>
  <c r="B133" i="15"/>
  <c r="C133" i="15"/>
  <c r="D133" i="15"/>
  <c r="E133" i="15"/>
  <c r="F133" i="15"/>
  <c r="B134" i="15"/>
  <c r="C134" i="15"/>
  <c r="D134" i="15"/>
  <c r="E134" i="15"/>
  <c r="F134" i="15"/>
  <c r="G134" i="15"/>
  <c r="B135" i="15"/>
  <c r="C135" i="15"/>
  <c r="D135" i="15"/>
  <c r="E135" i="15"/>
  <c r="F135" i="15"/>
  <c r="B136" i="15"/>
  <c r="C136" i="15"/>
  <c r="D136" i="15"/>
  <c r="E136" i="15"/>
  <c r="F136" i="15"/>
  <c r="B137" i="15"/>
  <c r="C137" i="15"/>
  <c r="D137" i="15"/>
  <c r="E137" i="15"/>
  <c r="F137" i="15"/>
  <c r="B138" i="15"/>
  <c r="C138" i="15"/>
  <c r="D138" i="15"/>
  <c r="E138" i="15"/>
  <c r="F138" i="15"/>
  <c r="G138" i="15" s="1"/>
  <c r="B139" i="15"/>
  <c r="C139" i="15"/>
  <c r="D139" i="15"/>
  <c r="E139" i="15"/>
  <c r="F139" i="15"/>
  <c r="B140" i="15"/>
  <c r="C140" i="15"/>
  <c r="D140" i="15"/>
  <c r="E140" i="15"/>
  <c r="F140" i="15"/>
  <c r="B141" i="15"/>
  <c r="C141" i="15"/>
  <c r="D141" i="15"/>
  <c r="E141" i="15"/>
  <c r="F141" i="15"/>
  <c r="G141" i="15" s="1"/>
  <c r="B142" i="15"/>
  <c r="C142" i="15"/>
  <c r="D142" i="15"/>
  <c r="E142" i="15"/>
  <c r="F142" i="15"/>
  <c r="B143" i="15"/>
  <c r="C143" i="15"/>
  <c r="D143" i="15"/>
  <c r="E143" i="15"/>
  <c r="F143" i="15"/>
  <c r="B144" i="15"/>
  <c r="C144" i="15"/>
  <c r="D144" i="15"/>
  <c r="E144" i="15"/>
  <c r="F144" i="15"/>
  <c r="G144" i="15" s="1"/>
  <c r="B145" i="15"/>
  <c r="C145" i="15"/>
  <c r="I145" i="15" s="1"/>
  <c r="D145" i="15"/>
  <c r="E145" i="15"/>
  <c r="F145" i="15"/>
  <c r="B146" i="15"/>
  <c r="C146" i="15"/>
  <c r="D146" i="15"/>
  <c r="E146" i="15"/>
  <c r="F146" i="15"/>
  <c r="G146" i="15" s="1"/>
  <c r="B147" i="15"/>
  <c r="C147" i="15"/>
  <c r="D147" i="15"/>
  <c r="E147" i="15"/>
  <c r="F147" i="15"/>
  <c r="G147" i="15" s="1"/>
  <c r="B148" i="15"/>
  <c r="C148" i="15"/>
  <c r="D148" i="15"/>
  <c r="E148" i="15"/>
  <c r="F148" i="15"/>
  <c r="B149" i="15"/>
  <c r="C149" i="15"/>
  <c r="D149" i="15"/>
  <c r="E149" i="15"/>
  <c r="F149" i="15"/>
  <c r="B150" i="15"/>
  <c r="C150" i="15"/>
  <c r="D150" i="15"/>
  <c r="E150" i="15"/>
  <c r="F150" i="15"/>
  <c r="B151" i="15"/>
  <c r="C151" i="15"/>
  <c r="D151" i="15"/>
  <c r="E151" i="15"/>
  <c r="F151" i="15"/>
  <c r="G151" i="15" s="1"/>
  <c r="B152" i="15"/>
  <c r="C152" i="15"/>
  <c r="D152" i="15"/>
  <c r="E152" i="15"/>
  <c r="F152" i="15"/>
  <c r="B153" i="15"/>
  <c r="C153" i="15"/>
  <c r="D153" i="15"/>
  <c r="E153" i="15"/>
  <c r="F153" i="15"/>
  <c r="G153" i="15"/>
  <c r="B154" i="15"/>
  <c r="C154" i="15"/>
  <c r="D154" i="15"/>
  <c r="E154" i="15"/>
  <c r="F154" i="15"/>
  <c r="G154" i="15" s="1"/>
  <c r="B155" i="15"/>
  <c r="C155" i="15"/>
  <c r="D155" i="15"/>
  <c r="E155" i="15"/>
  <c r="F155" i="15"/>
  <c r="G155" i="15"/>
  <c r="B156" i="15"/>
  <c r="C156" i="15"/>
  <c r="I157" i="15" s="1"/>
  <c r="D156" i="15"/>
  <c r="E156" i="15"/>
  <c r="F156" i="15"/>
  <c r="G156" i="15"/>
  <c r="B157" i="15"/>
  <c r="C157" i="15"/>
  <c r="D157" i="15"/>
  <c r="E157" i="15"/>
  <c r="F157" i="15"/>
  <c r="G157" i="15" s="1"/>
  <c r="B158" i="15"/>
  <c r="C158" i="15"/>
  <c r="D158" i="15"/>
  <c r="E158" i="15"/>
  <c r="F158" i="15"/>
  <c r="G158" i="15" s="1"/>
  <c r="B159" i="15"/>
  <c r="C159" i="15"/>
  <c r="D159" i="15"/>
  <c r="E159" i="15"/>
  <c r="F159" i="15"/>
  <c r="B160" i="15"/>
  <c r="C160" i="15"/>
  <c r="D160" i="15"/>
  <c r="E160" i="15"/>
  <c r="F160" i="15"/>
  <c r="G160" i="15" s="1"/>
  <c r="B161" i="15"/>
  <c r="C161" i="15"/>
  <c r="D161" i="15"/>
  <c r="E161" i="15"/>
  <c r="F161" i="15"/>
  <c r="B162" i="15"/>
  <c r="C162" i="15"/>
  <c r="I163" i="15" s="1"/>
  <c r="D162" i="15"/>
  <c r="E162" i="15"/>
  <c r="F162" i="15"/>
  <c r="B163" i="15"/>
  <c r="C163" i="15"/>
  <c r="D163" i="15"/>
  <c r="E163" i="15"/>
  <c r="F163" i="15"/>
  <c r="G163" i="15"/>
  <c r="B164" i="15"/>
  <c r="C164" i="15"/>
  <c r="D164" i="15"/>
  <c r="E164" i="15"/>
  <c r="F164" i="15"/>
  <c r="G164" i="15" s="1"/>
  <c r="B165" i="15"/>
  <c r="C165" i="15"/>
  <c r="D165" i="15"/>
  <c r="E165" i="15"/>
  <c r="F165" i="15"/>
  <c r="B166" i="15"/>
  <c r="C166" i="15"/>
  <c r="D166" i="15"/>
  <c r="E166" i="15"/>
  <c r="F166" i="15"/>
  <c r="G166" i="15" s="1"/>
  <c r="B167" i="15"/>
  <c r="C167" i="15"/>
  <c r="D167" i="15"/>
  <c r="E167" i="15"/>
  <c r="F167" i="15"/>
  <c r="G167" i="15" s="1"/>
  <c r="B168" i="15"/>
  <c r="C168" i="15"/>
  <c r="D168" i="15"/>
  <c r="E168" i="15"/>
  <c r="F168" i="15"/>
  <c r="B169" i="15"/>
  <c r="C169" i="15"/>
  <c r="D169" i="15"/>
  <c r="E169" i="15"/>
  <c r="F169" i="15"/>
  <c r="G169" i="15" s="1"/>
  <c r="B170" i="15"/>
  <c r="C170" i="15"/>
  <c r="D170" i="15"/>
  <c r="E170" i="15"/>
  <c r="F170" i="15"/>
  <c r="B171" i="15"/>
  <c r="C171" i="15"/>
  <c r="D171" i="15"/>
  <c r="E171" i="15"/>
  <c r="F171" i="15"/>
  <c r="B172" i="15"/>
  <c r="C172" i="15"/>
  <c r="D172" i="15"/>
  <c r="E172" i="15"/>
  <c r="F172" i="15"/>
  <c r="G172" i="15" s="1"/>
  <c r="B173" i="15"/>
  <c r="C173" i="15"/>
  <c r="D173" i="15"/>
  <c r="E173" i="15"/>
  <c r="F173" i="15"/>
  <c r="G173" i="15" s="1"/>
  <c r="B174" i="15"/>
  <c r="C174" i="15"/>
  <c r="D174" i="15"/>
  <c r="E174" i="15"/>
  <c r="F174" i="15"/>
  <c r="B175" i="15"/>
  <c r="C175" i="15"/>
  <c r="D175" i="15"/>
  <c r="E175" i="15"/>
  <c r="F175" i="15"/>
  <c r="G175" i="15" s="1"/>
  <c r="B176" i="15"/>
  <c r="C176" i="15"/>
  <c r="I176" i="15" s="1"/>
  <c r="D176" i="15"/>
  <c r="E176" i="15"/>
  <c r="F176" i="15"/>
  <c r="G176" i="15" s="1"/>
  <c r="B177" i="15"/>
  <c r="C177" i="15"/>
  <c r="D177" i="15"/>
  <c r="E177" i="15"/>
  <c r="F177" i="15"/>
  <c r="B178" i="15"/>
  <c r="C178" i="15"/>
  <c r="D178" i="15"/>
  <c r="E178" i="15"/>
  <c r="F178" i="15"/>
  <c r="B179" i="15"/>
  <c r="C179" i="15"/>
  <c r="D179" i="15"/>
  <c r="E179" i="15"/>
  <c r="F179" i="15"/>
  <c r="G179" i="15" s="1"/>
  <c r="B180" i="15"/>
  <c r="C180" i="15"/>
  <c r="D180" i="15"/>
  <c r="E180" i="15"/>
  <c r="F180" i="15"/>
  <c r="G180" i="15" s="1"/>
  <c r="B181" i="15"/>
  <c r="C181" i="15"/>
  <c r="D181" i="15"/>
  <c r="E181" i="15"/>
  <c r="F181" i="15"/>
  <c r="B182" i="15"/>
  <c r="C182" i="15"/>
  <c r="D182" i="15"/>
  <c r="E182" i="15"/>
  <c r="F182" i="15"/>
  <c r="G182" i="15" s="1"/>
  <c r="B183" i="15"/>
  <c r="C183" i="15"/>
  <c r="I184" i="15" s="1"/>
  <c r="D183" i="15"/>
  <c r="E183" i="15"/>
  <c r="F183" i="15"/>
  <c r="G183" i="15" s="1"/>
  <c r="B184" i="15"/>
  <c r="C184" i="15"/>
  <c r="D184" i="15"/>
  <c r="E184" i="15"/>
  <c r="F184" i="15"/>
  <c r="B185" i="15"/>
  <c r="C185" i="15"/>
  <c r="D185" i="15"/>
  <c r="E185" i="15"/>
  <c r="F185" i="15"/>
  <c r="G185" i="15" s="1"/>
  <c r="B186" i="15"/>
  <c r="C186" i="15"/>
  <c r="D186" i="15"/>
  <c r="E186" i="15"/>
  <c r="F186" i="15"/>
  <c r="G186" i="15" s="1"/>
  <c r="B187" i="15"/>
  <c r="C187" i="15"/>
  <c r="D187" i="15"/>
  <c r="E187" i="15"/>
  <c r="F187" i="15"/>
  <c r="B188" i="15"/>
  <c r="C188" i="15"/>
  <c r="D188" i="15"/>
  <c r="E188" i="15"/>
  <c r="F188" i="15"/>
  <c r="G188" i="15" s="1"/>
  <c r="B189" i="15"/>
  <c r="C189" i="15"/>
  <c r="D189" i="15"/>
  <c r="E189" i="15"/>
  <c r="F189" i="15"/>
  <c r="G189" i="15" s="1"/>
  <c r="B190" i="15"/>
  <c r="C190" i="15"/>
  <c r="D190" i="15"/>
  <c r="E190" i="15"/>
  <c r="F190" i="15"/>
  <c r="G190" i="15"/>
  <c r="B191" i="15"/>
  <c r="C191" i="15"/>
  <c r="D191" i="15"/>
  <c r="E191" i="15"/>
  <c r="F191" i="15"/>
  <c r="G191" i="15" s="1"/>
  <c r="B192" i="15"/>
  <c r="C192" i="15"/>
  <c r="D192" i="15"/>
  <c r="E192" i="15"/>
  <c r="F192" i="15"/>
  <c r="B193" i="15"/>
  <c r="C193" i="15"/>
  <c r="D193" i="15"/>
  <c r="E193" i="15"/>
  <c r="F193" i="15"/>
  <c r="G193" i="15" s="1"/>
  <c r="B194" i="15"/>
  <c r="C194" i="15"/>
  <c r="D194" i="15"/>
  <c r="E194" i="15"/>
  <c r="F194" i="15"/>
  <c r="B195" i="15"/>
  <c r="C195" i="15"/>
  <c r="D195" i="15"/>
  <c r="E195" i="15"/>
  <c r="F195" i="15"/>
  <c r="B196" i="15"/>
  <c r="C196" i="15"/>
  <c r="D196" i="15"/>
  <c r="E196" i="15"/>
  <c r="F196" i="15"/>
  <c r="B197" i="15"/>
  <c r="C197" i="15"/>
  <c r="I198" i="15" s="1"/>
  <c r="D197" i="15"/>
  <c r="E197" i="15"/>
  <c r="F197" i="15"/>
  <c r="B198" i="15"/>
  <c r="C198" i="15"/>
  <c r="D198" i="15"/>
  <c r="E198" i="15"/>
  <c r="F198" i="15"/>
  <c r="G198" i="15" s="1"/>
  <c r="B199" i="15"/>
  <c r="C199" i="15"/>
  <c r="D199" i="15"/>
  <c r="E199" i="15"/>
  <c r="F199" i="15"/>
  <c r="B200" i="15"/>
  <c r="C200" i="15"/>
  <c r="D200" i="15"/>
  <c r="E200" i="15"/>
  <c r="F200" i="15"/>
  <c r="B201" i="15"/>
  <c r="C201" i="15"/>
  <c r="D201" i="15"/>
  <c r="E201" i="15"/>
  <c r="F201" i="15"/>
  <c r="B202" i="15"/>
  <c r="C202" i="15"/>
  <c r="D202" i="15"/>
  <c r="E202" i="15"/>
  <c r="F202" i="15"/>
  <c r="G202" i="15" s="1"/>
  <c r="B203" i="15"/>
  <c r="C203" i="15"/>
  <c r="D203" i="15"/>
  <c r="E203" i="15"/>
  <c r="F203" i="15"/>
  <c r="B204" i="15"/>
  <c r="C204" i="15"/>
  <c r="D204" i="15"/>
  <c r="E204" i="15"/>
  <c r="F204" i="15"/>
  <c r="B205" i="15"/>
  <c r="C205" i="15"/>
  <c r="D205" i="15"/>
  <c r="E205" i="15"/>
  <c r="F205" i="15"/>
  <c r="G205" i="15"/>
  <c r="B206" i="15"/>
  <c r="C206" i="15"/>
  <c r="O206" i="15" s="1"/>
  <c r="V206" i="3" s="1"/>
  <c r="D206" i="15"/>
  <c r="E206" i="15"/>
  <c r="F206" i="15"/>
  <c r="G206" i="15"/>
  <c r="B207" i="15"/>
  <c r="C207" i="15"/>
  <c r="D207" i="15"/>
  <c r="E207" i="15"/>
  <c r="F207" i="15"/>
  <c r="B208" i="15"/>
  <c r="C208" i="15"/>
  <c r="D208" i="15"/>
  <c r="E208" i="15"/>
  <c r="F208" i="15"/>
  <c r="G208" i="15" s="1"/>
  <c r="B209" i="15"/>
  <c r="C209" i="15"/>
  <c r="D209" i="15"/>
  <c r="E209" i="15"/>
  <c r="F209" i="15"/>
  <c r="G209" i="15" s="1"/>
  <c r="B210" i="15"/>
  <c r="C210" i="15"/>
  <c r="D210" i="15"/>
  <c r="E210" i="15"/>
  <c r="F210" i="15"/>
  <c r="B211" i="15"/>
  <c r="C211" i="15"/>
  <c r="D211" i="15"/>
  <c r="E211" i="15"/>
  <c r="F211" i="15"/>
  <c r="B212" i="15"/>
  <c r="C212" i="15"/>
  <c r="D212" i="15"/>
  <c r="E212" i="15"/>
  <c r="F212" i="15"/>
  <c r="B213" i="15"/>
  <c r="C213" i="15"/>
  <c r="D213" i="15"/>
  <c r="E213" i="15"/>
  <c r="F213" i="15"/>
  <c r="G213" i="15"/>
  <c r="B214" i="15"/>
  <c r="C214" i="15"/>
  <c r="D214" i="15"/>
  <c r="E214" i="15"/>
  <c r="F214" i="15"/>
  <c r="B215" i="15"/>
  <c r="C215" i="15"/>
  <c r="D215" i="15"/>
  <c r="E215" i="15"/>
  <c r="F215" i="15"/>
  <c r="G215" i="15" s="1"/>
  <c r="B216" i="15"/>
  <c r="C216" i="15"/>
  <c r="D216" i="15"/>
  <c r="E216" i="15"/>
  <c r="F216" i="15"/>
  <c r="G216" i="15" s="1"/>
  <c r="B217" i="15"/>
  <c r="C217" i="15"/>
  <c r="D217" i="15"/>
  <c r="E217" i="15"/>
  <c r="F217" i="15"/>
  <c r="B218" i="15"/>
  <c r="C218" i="15"/>
  <c r="D218" i="15"/>
  <c r="E218" i="15"/>
  <c r="F218" i="15"/>
  <c r="B219" i="15"/>
  <c r="C219" i="15"/>
  <c r="D219" i="15"/>
  <c r="E219" i="15"/>
  <c r="F219" i="15"/>
  <c r="G219" i="15" s="1"/>
  <c r="B220" i="15"/>
  <c r="C220" i="15"/>
  <c r="D220" i="15"/>
  <c r="E220" i="15"/>
  <c r="F220" i="15"/>
  <c r="G220" i="15" s="1"/>
  <c r="B221" i="15"/>
  <c r="C221" i="15"/>
  <c r="D221" i="15"/>
  <c r="E221" i="15"/>
  <c r="F221" i="15"/>
  <c r="G221" i="15" s="1"/>
  <c r="B222" i="15"/>
  <c r="C222" i="15"/>
  <c r="D222" i="15"/>
  <c r="E222" i="15"/>
  <c r="F222" i="15"/>
  <c r="G222" i="15" s="1"/>
  <c r="B223" i="15"/>
  <c r="C223" i="15"/>
  <c r="D223" i="15"/>
  <c r="E223" i="15"/>
  <c r="F223" i="15"/>
  <c r="B224" i="15"/>
  <c r="C224" i="15"/>
  <c r="I224" i="15" s="1"/>
  <c r="D224" i="15"/>
  <c r="E224" i="15"/>
  <c r="F224" i="15"/>
  <c r="B225" i="15"/>
  <c r="C225" i="15"/>
  <c r="D225" i="15"/>
  <c r="E225" i="15"/>
  <c r="F225" i="15"/>
  <c r="G225" i="15" s="1"/>
  <c r="B226" i="15"/>
  <c r="C226" i="15"/>
  <c r="J226" i="15" s="1"/>
  <c r="D226" i="15"/>
  <c r="E226" i="15"/>
  <c r="F226" i="15"/>
  <c r="G226" i="15" s="1"/>
  <c r="B227" i="15"/>
  <c r="C227" i="15"/>
  <c r="D227" i="15"/>
  <c r="E227" i="15"/>
  <c r="F227" i="15"/>
  <c r="B228" i="15"/>
  <c r="C228" i="15"/>
  <c r="D228" i="15"/>
  <c r="E228" i="15"/>
  <c r="F228" i="15"/>
  <c r="G228" i="15" s="1"/>
  <c r="B229" i="15"/>
  <c r="C229" i="15"/>
  <c r="D229" i="15"/>
  <c r="E229" i="15"/>
  <c r="F229" i="15"/>
  <c r="G229" i="15" s="1"/>
  <c r="B230" i="15"/>
  <c r="C230" i="15"/>
  <c r="D230" i="15"/>
  <c r="E230" i="15"/>
  <c r="F230" i="15"/>
  <c r="G230" i="15" s="1"/>
  <c r="B231" i="15"/>
  <c r="C231" i="15"/>
  <c r="D231" i="15"/>
  <c r="E231" i="15"/>
  <c r="F231" i="15"/>
  <c r="G231" i="15" s="1"/>
  <c r="B232" i="15"/>
  <c r="C232" i="15"/>
  <c r="D232" i="15"/>
  <c r="E232" i="15"/>
  <c r="F232" i="15"/>
  <c r="B233" i="15"/>
  <c r="C233" i="15"/>
  <c r="D233" i="15"/>
  <c r="E233" i="15"/>
  <c r="F233" i="15"/>
  <c r="B234" i="15"/>
  <c r="C234" i="15"/>
  <c r="D234" i="15"/>
  <c r="E234" i="15"/>
  <c r="F234" i="15"/>
  <c r="G234" i="15"/>
  <c r="B235" i="15"/>
  <c r="C235" i="15"/>
  <c r="D235" i="15"/>
  <c r="E235" i="15"/>
  <c r="F235" i="15"/>
  <c r="B236" i="15"/>
  <c r="C236" i="15"/>
  <c r="D236" i="15"/>
  <c r="E236" i="15"/>
  <c r="F236" i="15"/>
  <c r="G236" i="15" s="1"/>
  <c r="B237" i="15"/>
  <c r="C237" i="15"/>
  <c r="D237" i="15"/>
  <c r="E237" i="15"/>
  <c r="F237" i="15"/>
  <c r="B238" i="15"/>
  <c r="C238" i="15"/>
  <c r="D238" i="15"/>
  <c r="E238" i="15"/>
  <c r="F238" i="15"/>
  <c r="G238" i="15" s="1"/>
  <c r="B239" i="15"/>
  <c r="C239" i="15"/>
  <c r="D239" i="15"/>
  <c r="E239" i="15"/>
  <c r="F239" i="15"/>
  <c r="G239" i="15" s="1"/>
  <c r="B240" i="15"/>
  <c r="C240" i="15"/>
  <c r="D240" i="15"/>
  <c r="E240" i="15"/>
  <c r="F240" i="15"/>
  <c r="B241" i="15"/>
  <c r="C241" i="15"/>
  <c r="D241" i="15"/>
  <c r="E241" i="15"/>
  <c r="F241" i="15"/>
  <c r="B242" i="15"/>
  <c r="C242" i="15"/>
  <c r="D242" i="15"/>
  <c r="E242" i="15"/>
  <c r="F242" i="15"/>
  <c r="B243" i="15"/>
  <c r="C243" i="15"/>
  <c r="D243" i="15"/>
  <c r="E243" i="15"/>
  <c r="F243" i="15"/>
  <c r="G243" i="15" s="1"/>
  <c r="B244" i="15"/>
  <c r="C244" i="15"/>
  <c r="D244" i="15"/>
  <c r="E244" i="15"/>
  <c r="F244" i="15"/>
  <c r="B245" i="15"/>
  <c r="C245" i="15"/>
  <c r="D245" i="15"/>
  <c r="E245" i="15"/>
  <c r="F245" i="15"/>
  <c r="G245" i="15" s="1"/>
  <c r="B246" i="15"/>
  <c r="C246" i="15"/>
  <c r="D246" i="15"/>
  <c r="E246" i="15"/>
  <c r="F246" i="15"/>
  <c r="G246" i="15" s="1"/>
  <c r="B247" i="15"/>
  <c r="C247" i="15"/>
  <c r="D247" i="15"/>
  <c r="E247" i="15"/>
  <c r="F247" i="15"/>
  <c r="B248" i="15"/>
  <c r="C248" i="15"/>
  <c r="D248" i="15"/>
  <c r="E248" i="15"/>
  <c r="F248" i="15"/>
  <c r="B249" i="15"/>
  <c r="C249" i="15"/>
  <c r="D249" i="15"/>
  <c r="E249" i="15"/>
  <c r="F249" i="15"/>
  <c r="G249" i="15" s="1"/>
  <c r="B250" i="15"/>
  <c r="C250" i="15"/>
  <c r="D250" i="15"/>
  <c r="E250" i="15"/>
  <c r="F250" i="15"/>
  <c r="G250" i="15"/>
  <c r="B251" i="15"/>
  <c r="C251" i="15"/>
  <c r="D251" i="15"/>
  <c r="E251" i="15"/>
  <c r="F251" i="15"/>
  <c r="B252" i="15"/>
  <c r="C252" i="15"/>
  <c r="D252" i="15"/>
  <c r="E252" i="15"/>
  <c r="F252" i="15"/>
  <c r="G252" i="15" s="1"/>
  <c r="B253" i="15"/>
  <c r="C253" i="15"/>
  <c r="D253" i="15"/>
  <c r="E253" i="15"/>
  <c r="F253" i="15"/>
  <c r="B254" i="15"/>
  <c r="C254" i="15"/>
  <c r="D254" i="15"/>
  <c r="E254" i="15"/>
  <c r="F254" i="15"/>
  <c r="B255" i="15"/>
  <c r="C255" i="15"/>
  <c r="D255" i="15"/>
  <c r="E255" i="15"/>
  <c r="F255" i="15"/>
  <c r="G255" i="15" s="1"/>
  <c r="B256" i="15"/>
  <c r="C256" i="15"/>
  <c r="D256" i="15"/>
  <c r="E256" i="15"/>
  <c r="F256" i="15"/>
  <c r="B257" i="15"/>
  <c r="C257" i="15"/>
  <c r="D257" i="15"/>
  <c r="E257" i="15"/>
  <c r="F257" i="15"/>
  <c r="B258" i="15"/>
  <c r="C258" i="15"/>
  <c r="D258" i="15"/>
  <c r="E258" i="15"/>
  <c r="F258" i="15"/>
  <c r="G258" i="15" s="1"/>
  <c r="B259" i="15"/>
  <c r="C259" i="15"/>
  <c r="D259" i="15"/>
  <c r="E259" i="15"/>
  <c r="F259" i="15"/>
  <c r="B260" i="15"/>
  <c r="C260" i="15"/>
  <c r="D260" i="15"/>
  <c r="E260" i="15"/>
  <c r="F260" i="15"/>
  <c r="G260" i="15" s="1"/>
  <c r="B261" i="15"/>
  <c r="C261" i="15"/>
  <c r="D261" i="15"/>
  <c r="E261" i="15"/>
  <c r="F261" i="15"/>
  <c r="B262" i="15"/>
  <c r="C262" i="15"/>
  <c r="D262" i="15"/>
  <c r="E262" i="15"/>
  <c r="F262" i="15"/>
  <c r="B263" i="15"/>
  <c r="C263" i="15"/>
  <c r="D263" i="15"/>
  <c r="E263" i="15"/>
  <c r="F263" i="15"/>
  <c r="G263" i="15" s="1"/>
  <c r="B264" i="15"/>
  <c r="C264" i="15"/>
  <c r="D264" i="15"/>
  <c r="E264" i="15"/>
  <c r="F264" i="15"/>
  <c r="B265" i="15"/>
  <c r="C265" i="15"/>
  <c r="D265" i="15"/>
  <c r="E265" i="15"/>
  <c r="F265" i="15"/>
  <c r="B266" i="15"/>
  <c r="C266" i="15"/>
  <c r="D266" i="15"/>
  <c r="E266" i="15"/>
  <c r="F266" i="15"/>
  <c r="B267" i="15"/>
  <c r="C267" i="15"/>
  <c r="D267" i="15"/>
  <c r="E267" i="15"/>
  <c r="F267" i="15"/>
  <c r="G267" i="15"/>
  <c r="B268" i="15"/>
  <c r="C268" i="15"/>
  <c r="D268" i="15"/>
  <c r="E268" i="15"/>
  <c r="F268" i="15"/>
  <c r="G268" i="15" s="1"/>
  <c r="B269" i="15"/>
  <c r="C269" i="15"/>
  <c r="D269" i="15"/>
  <c r="E269" i="15"/>
  <c r="F269" i="15"/>
  <c r="B270" i="15"/>
  <c r="C270" i="15"/>
  <c r="D270" i="15"/>
  <c r="E270" i="15"/>
  <c r="F270" i="15"/>
  <c r="B271" i="15"/>
  <c r="C271" i="15"/>
  <c r="D271" i="15"/>
  <c r="E271" i="15"/>
  <c r="F271" i="15"/>
  <c r="G271" i="15" s="1"/>
  <c r="B272" i="15"/>
  <c r="C272" i="15"/>
  <c r="D272" i="15"/>
  <c r="E272" i="15"/>
  <c r="F272" i="15"/>
  <c r="G272" i="15"/>
  <c r="B273" i="15"/>
  <c r="C273" i="15"/>
  <c r="D273" i="15"/>
  <c r="E273" i="15"/>
  <c r="F273" i="15"/>
  <c r="B274" i="15"/>
  <c r="C274" i="15"/>
  <c r="D274" i="15"/>
  <c r="E274" i="15"/>
  <c r="F274" i="15"/>
  <c r="B275" i="15"/>
  <c r="C275" i="15"/>
  <c r="D275" i="15"/>
  <c r="E275" i="15"/>
  <c r="F275" i="15"/>
  <c r="G275" i="15" s="1"/>
  <c r="B276" i="15"/>
  <c r="C276" i="15"/>
  <c r="D276" i="15"/>
  <c r="E276" i="15"/>
  <c r="F276" i="15"/>
  <c r="G276" i="15" s="1"/>
  <c r="B277" i="15"/>
  <c r="C277" i="15"/>
  <c r="I277" i="15" s="1"/>
  <c r="D277" i="15"/>
  <c r="E277" i="15"/>
  <c r="F277" i="15"/>
  <c r="B278" i="15"/>
  <c r="C278" i="15"/>
  <c r="D278" i="15"/>
  <c r="E278" i="15"/>
  <c r="F278" i="15"/>
  <c r="B279" i="15"/>
  <c r="C279" i="15"/>
  <c r="D279" i="15"/>
  <c r="E279" i="15"/>
  <c r="F279" i="15"/>
  <c r="B280" i="15"/>
  <c r="C280" i="15"/>
  <c r="D280" i="15"/>
  <c r="E280" i="15"/>
  <c r="F280" i="15"/>
  <c r="B281" i="15"/>
  <c r="C281" i="15"/>
  <c r="D281" i="15"/>
  <c r="E281" i="15"/>
  <c r="F281" i="15"/>
  <c r="B282" i="15"/>
  <c r="C282" i="15"/>
  <c r="I282" i="15" s="1"/>
  <c r="D282" i="15"/>
  <c r="E282" i="15"/>
  <c r="F282" i="15"/>
  <c r="B283" i="15"/>
  <c r="C283" i="15"/>
  <c r="D283" i="15"/>
  <c r="E283" i="15"/>
  <c r="F283" i="15"/>
  <c r="G283" i="15" s="1"/>
  <c r="B284" i="15"/>
  <c r="C284" i="15"/>
  <c r="D284" i="15"/>
  <c r="E284" i="15"/>
  <c r="F284" i="15"/>
  <c r="G284" i="15"/>
  <c r="B285" i="15"/>
  <c r="C285" i="15"/>
  <c r="D285" i="15"/>
  <c r="E285" i="15"/>
  <c r="F285" i="15"/>
  <c r="G285" i="15" s="1"/>
  <c r="B286" i="15"/>
  <c r="C286" i="15"/>
  <c r="D286" i="15"/>
  <c r="E286" i="15"/>
  <c r="F286" i="15"/>
  <c r="B287" i="15"/>
  <c r="C287" i="15"/>
  <c r="D287" i="15"/>
  <c r="E287" i="15"/>
  <c r="F287" i="15"/>
  <c r="B288" i="15"/>
  <c r="C288" i="15"/>
  <c r="D288" i="15"/>
  <c r="E288" i="15"/>
  <c r="F288" i="15"/>
  <c r="G288" i="15" s="1"/>
  <c r="B289" i="15"/>
  <c r="C289" i="15"/>
  <c r="D289" i="15"/>
  <c r="E289" i="15"/>
  <c r="F289" i="15"/>
  <c r="B290" i="15"/>
  <c r="C290" i="15"/>
  <c r="D290" i="15"/>
  <c r="E290" i="15"/>
  <c r="F290" i="15"/>
  <c r="B291" i="15"/>
  <c r="C291" i="15"/>
  <c r="D291" i="15"/>
  <c r="E291" i="15"/>
  <c r="F291" i="15"/>
  <c r="B292" i="15"/>
  <c r="C292" i="15"/>
  <c r="D292" i="15"/>
  <c r="E292" i="15"/>
  <c r="F292" i="15"/>
  <c r="B293" i="15"/>
  <c r="C293" i="15"/>
  <c r="I293" i="15" s="1"/>
  <c r="D293" i="15"/>
  <c r="E293" i="15"/>
  <c r="F293" i="15"/>
  <c r="B294" i="15"/>
  <c r="C294" i="15"/>
  <c r="I294" i="15"/>
  <c r="D294" i="15"/>
  <c r="E294" i="15"/>
  <c r="F294" i="15"/>
  <c r="B295" i="15"/>
  <c r="C295" i="15"/>
  <c r="D295" i="15"/>
  <c r="E295" i="15"/>
  <c r="F295" i="15"/>
  <c r="B296" i="15"/>
  <c r="C296" i="15"/>
  <c r="D296" i="15"/>
  <c r="E296" i="15"/>
  <c r="F296" i="15"/>
  <c r="G296" i="15" s="1"/>
  <c r="B297" i="15"/>
  <c r="C297" i="15"/>
  <c r="D297" i="15"/>
  <c r="E297" i="15"/>
  <c r="F297" i="15"/>
  <c r="B298" i="15"/>
  <c r="C298" i="15"/>
  <c r="D298" i="15"/>
  <c r="E298" i="15"/>
  <c r="F298" i="15"/>
  <c r="B299" i="15"/>
  <c r="C299" i="15"/>
  <c r="D299" i="15"/>
  <c r="E299" i="15"/>
  <c r="F299" i="15"/>
  <c r="B300" i="15"/>
  <c r="C300" i="15"/>
  <c r="D300" i="15"/>
  <c r="E300" i="15"/>
  <c r="F300" i="15"/>
  <c r="G300" i="15" s="1"/>
  <c r="B301" i="15"/>
  <c r="C301" i="15"/>
  <c r="D301" i="15"/>
  <c r="E301" i="15"/>
  <c r="F301" i="15"/>
  <c r="B302" i="15"/>
  <c r="C302" i="15"/>
  <c r="D302" i="15"/>
  <c r="E302" i="15"/>
  <c r="F302" i="15"/>
  <c r="G302" i="15" s="1"/>
  <c r="B303" i="15"/>
  <c r="C303" i="15"/>
  <c r="D303" i="15"/>
  <c r="E303" i="15"/>
  <c r="F303" i="15"/>
  <c r="B304" i="15"/>
  <c r="C304" i="15"/>
  <c r="D304" i="15"/>
  <c r="E304" i="15"/>
  <c r="F304" i="15"/>
  <c r="G304" i="15" s="1"/>
  <c r="B305" i="15"/>
  <c r="C305" i="15"/>
  <c r="D305" i="15"/>
  <c r="E305" i="15"/>
  <c r="F305" i="15"/>
  <c r="B306" i="15"/>
  <c r="C306" i="15"/>
  <c r="D306" i="15"/>
  <c r="E306" i="15"/>
  <c r="F306" i="15"/>
  <c r="G306" i="15" s="1"/>
  <c r="B307" i="15"/>
  <c r="C307" i="15"/>
  <c r="D307" i="15"/>
  <c r="E307" i="15"/>
  <c r="F307" i="15"/>
  <c r="G307" i="15" s="1"/>
  <c r="B308" i="15"/>
  <c r="C308" i="15"/>
  <c r="D308" i="15"/>
  <c r="E308" i="15"/>
  <c r="F308" i="15"/>
  <c r="G308" i="15" s="1"/>
  <c r="B309" i="15"/>
  <c r="C309" i="15"/>
  <c r="D309" i="15"/>
  <c r="E309" i="15"/>
  <c r="F309" i="15"/>
  <c r="G309" i="15" s="1"/>
  <c r="B310" i="15"/>
  <c r="C310" i="15"/>
  <c r="D310" i="15"/>
  <c r="E310" i="15"/>
  <c r="F310" i="15"/>
  <c r="B311" i="15"/>
  <c r="C311" i="15"/>
  <c r="D311" i="15"/>
  <c r="E311" i="15"/>
  <c r="F311" i="15"/>
  <c r="B312" i="15"/>
  <c r="C312" i="15"/>
  <c r="D312" i="15"/>
  <c r="E312" i="15"/>
  <c r="F312" i="15"/>
  <c r="B313" i="15"/>
  <c r="C313" i="15"/>
  <c r="D313" i="15"/>
  <c r="E313" i="15"/>
  <c r="F313" i="15"/>
  <c r="B314" i="15"/>
  <c r="C314" i="15"/>
  <c r="D314" i="15"/>
  <c r="E314" i="15"/>
  <c r="F314" i="15"/>
  <c r="B315" i="15"/>
  <c r="C315" i="15"/>
  <c r="D315" i="15"/>
  <c r="E315" i="15"/>
  <c r="F315" i="15"/>
  <c r="B316" i="15"/>
  <c r="C316" i="15"/>
  <c r="D316" i="15"/>
  <c r="E316" i="15"/>
  <c r="F316" i="15"/>
  <c r="G316" i="15" s="1"/>
  <c r="B317" i="15"/>
  <c r="C317" i="15"/>
  <c r="D317" i="15"/>
  <c r="E317" i="15"/>
  <c r="F317" i="15"/>
  <c r="B318" i="15"/>
  <c r="C318" i="15"/>
  <c r="D318" i="15"/>
  <c r="E318" i="15"/>
  <c r="F318" i="15"/>
  <c r="G318" i="15" s="1"/>
  <c r="B319" i="15"/>
  <c r="C319" i="15"/>
  <c r="D319" i="15"/>
  <c r="E319" i="15"/>
  <c r="F319" i="15"/>
  <c r="B320" i="15"/>
  <c r="C320" i="15"/>
  <c r="I320" i="15" s="1"/>
  <c r="D320" i="15"/>
  <c r="E320" i="15"/>
  <c r="F320" i="15"/>
  <c r="G320" i="15"/>
  <c r="B321" i="15"/>
  <c r="C321" i="15"/>
  <c r="D321" i="15"/>
  <c r="E321" i="15"/>
  <c r="F321" i="15"/>
  <c r="B322" i="15"/>
  <c r="C322" i="15"/>
  <c r="D322" i="15"/>
  <c r="E322" i="15"/>
  <c r="F322" i="15"/>
  <c r="B323" i="15"/>
  <c r="C323" i="15"/>
  <c r="D323" i="15"/>
  <c r="E323" i="15"/>
  <c r="F323" i="15"/>
  <c r="B324" i="15"/>
  <c r="C324" i="15"/>
  <c r="D324" i="15"/>
  <c r="E324" i="15"/>
  <c r="F324" i="15"/>
  <c r="G324" i="15" s="1"/>
  <c r="B325" i="15"/>
  <c r="C325" i="15"/>
  <c r="D325" i="15"/>
  <c r="E325" i="15"/>
  <c r="F325" i="15"/>
  <c r="B326" i="15"/>
  <c r="C326" i="15"/>
  <c r="D326" i="15"/>
  <c r="E326" i="15"/>
  <c r="F326" i="15"/>
  <c r="G326" i="15" s="1"/>
  <c r="B327" i="15"/>
  <c r="C327" i="15"/>
  <c r="D327" i="15"/>
  <c r="E327" i="15"/>
  <c r="F327" i="15"/>
  <c r="B328" i="15"/>
  <c r="C328" i="15"/>
  <c r="D328" i="15"/>
  <c r="E328" i="15"/>
  <c r="F328" i="15"/>
  <c r="G328" i="15" s="1"/>
  <c r="B329" i="15"/>
  <c r="C329" i="15"/>
  <c r="D329" i="15"/>
  <c r="E329" i="15"/>
  <c r="F329" i="15"/>
  <c r="B330" i="15"/>
  <c r="C330" i="15"/>
  <c r="D330" i="15"/>
  <c r="E330" i="15"/>
  <c r="F330" i="15"/>
  <c r="B331" i="15"/>
  <c r="C331" i="15"/>
  <c r="D331" i="15"/>
  <c r="E331" i="15"/>
  <c r="F331" i="15"/>
  <c r="B332" i="15"/>
  <c r="C332" i="15"/>
  <c r="D332" i="15"/>
  <c r="E332" i="15"/>
  <c r="F332" i="15"/>
  <c r="G332" i="15" s="1"/>
  <c r="B333" i="15"/>
  <c r="C333" i="15"/>
  <c r="D333" i="15"/>
  <c r="E333" i="15"/>
  <c r="F333" i="15"/>
  <c r="G333" i="15" s="1"/>
  <c r="B334" i="15"/>
  <c r="C334" i="15"/>
  <c r="D334" i="15"/>
  <c r="E334" i="15"/>
  <c r="F334" i="15"/>
  <c r="G334" i="15" s="1"/>
  <c r="B335" i="15"/>
  <c r="C335" i="15"/>
  <c r="D335" i="15"/>
  <c r="E335" i="15"/>
  <c r="F335" i="15"/>
  <c r="B336" i="15"/>
  <c r="C336" i="15"/>
  <c r="D336" i="15"/>
  <c r="E336" i="15"/>
  <c r="F336" i="15"/>
  <c r="B337" i="15"/>
  <c r="C337" i="15"/>
  <c r="D337" i="15"/>
  <c r="E337" i="15"/>
  <c r="F337" i="15"/>
  <c r="B338" i="15"/>
  <c r="C338" i="15"/>
  <c r="D338" i="15"/>
  <c r="E338" i="15"/>
  <c r="F338" i="15"/>
  <c r="B339" i="15"/>
  <c r="C339" i="15"/>
  <c r="D339" i="15"/>
  <c r="E339" i="15"/>
  <c r="F339" i="15"/>
  <c r="B340" i="15"/>
  <c r="C340" i="15"/>
  <c r="D340" i="15"/>
  <c r="E340" i="15"/>
  <c r="F340" i="15"/>
  <c r="G340" i="15"/>
  <c r="B341" i="15"/>
  <c r="C341" i="15"/>
  <c r="D341" i="15"/>
  <c r="E341" i="15"/>
  <c r="F341" i="15"/>
  <c r="B342" i="15"/>
  <c r="C342" i="15"/>
  <c r="D342" i="15"/>
  <c r="E342" i="15"/>
  <c r="F342" i="15"/>
  <c r="B343" i="15"/>
  <c r="C343" i="15"/>
  <c r="D343" i="15"/>
  <c r="E343" i="15"/>
  <c r="F343" i="15"/>
  <c r="G343" i="15"/>
  <c r="B344" i="15"/>
  <c r="C344" i="15"/>
  <c r="I344" i="15" s="1"/>
  <c r="D344" i="15"/>
  <c r="E344" i="15"/>
  <c r="F344" i="15"/>
  <c r="B345" i="15"/>
  <c r="C345" i="15"/>
  <c r="D345" i="15"/>
  <c r="E345" i="15"/>
  <c r="F345" i="15"/>
  <c r="B346" i="15"/>
  <c r="C346" i="15"/>
  <c r="O346" i="15" s="1"/>
  <c r="V346" i="3" s="1"/>
  <c r="D346" i="15"/>
  <c r="E346" i="15"/>
  <c r="F346" i="15"/>
  <c r="B347" i="15"/>
  <c r="C347" i="15"/>
  <c r="D347" i="15"/>
  <c r="E347" i="15"/>
  <c r="F347" i="15"/>
  <c r="B348" i="15"/>
  <c r="C348" i="15"/>
  <c r="D348" i="15"/>
  <c r="E348" i="15"/>
  <c r="F348" i="15"/>
  <c r="B349" i="15"/>
  <c r="C349" i="15"/>
  <c r="D349" i="15"/>
  <c r="E349" i="15"/>
  <c r="F349" i="15"/>
  <c r="B350" i="15"/>
  <c r="C350" i="15"/>
  <c r="D350" i="15"/>
  <c r="E350" i="15"/>
  <c r="F350" i="15"/>
  <c r="G350" i="15" s="1"/>
  <c r="B351" i="15"/>
  <c r="C351" i="15"/>
  <c r="D351" i="15"/>
  <c r="E351" i="15"/>
  <c r="F351" i="15"/>
  <c r="B352" i="15"/>
  <c r="C352" i="15"/>
  <c r="I352" i="15" s="1"/>
  <c r="D352" i="15"/>
  <c r="E352" i="15"/>
  <c r="F352" i="15"/>
  <c r="G352" i="15" s="1"/>
  <c r="B353" i="15"/>
  <c r="C353" i="15"/>
  <c r="D353" i="15"/>
  <c r="E353" i="15"/>
  <c r="F353" i="15"/>
  <c r="B354" i="15"/>
  <c r="C354" i="15"/>
  <c r="I354" i="15" s="1"/>
  <c r="D354" i="15"/>
  <c r="E354" i="15"/>
  <c r="F354" i="15"/>
  <c r="G354" i="15" s="1"/>
  <c r="B355" i="15"/>
  <c r="C355" i="15"/>
  <c r="D355" i="15"/>
  <c r="E355" i="15"/>
  <c r="F355" i="15"/>
  <c r="B356" i="15"/>
  <c r="C356" i="15"/>
  <c r="D356" i="15"/>
  <c r="E356" i="15"/>
  <c r="F356" i="15"/>
  <c r="B357" i="15"/>
  <c r="C357" i="15"/>
  <c r="D357" i="15"/>
  <c r="E357" i="15"/>
  <c r="F357" i="15"/>
  <c r="B358" i="15"/>
  <c r="C358" i="15"/>
  <c r="D358" i="15"/>
  <c r="E358" i="15"/>
  <c r="F358" i="15"/>
  <c r="G358" i="15" s="1"/>
  <c r="B359" i="15"/>
  <c r="C359" i="15"/>
  <c r="D359" i="15"/>
  <c r="E359" i="15"/>
  <c r="F359" i="15"/>
  <c r="B360" i="15"/>
  <c r="C360" i="15"/>
  <c r="D360" i="15"/>
  <c r="E360" i="15"/>
  <c r="F360" i="15"/>
  <c r="B361" i="15"/>
  <c r="C361" i="15"/>
  <c r="D361" i="15"/>
  <c r="E361" i="15"/>
  <c r="F361" i="15"/>
  <c r="B362" i="15"/>
  <c r="C362" i="15"/>
  <c r="D362" i="15"/>
  <c r="E362" i="15"/>
  <c r="F362" i="15"/>
  <c r="B363" i="15"/>
  <c r="C363" i="15"/>
  <c r="D363" i="15"/>
  <c r="E363" i="15"/>
  <c r="F363" i="15"/>
  <c r="G363" i="15" s="1"/>
  <c r="B364" i="15"/>
  <c r="C364" i="15"/>
  <c r="D364" i="15"/>
  <c r="E364" i="15"/>
  <c r="F364" i="15"/>
  <c r="G364" i="15" s="1"/>
  <c r="B365" i="15"/>
  <c r="C365" i="15"/>
  <c r="D365" i="15"/>
  <c r="E365" i="15"/>
  <c r="F365" i="15"/>
  <c r="G365" i="15" s="1"/>
  <c r="B366" i="15"/>
  <c r="C366" i="15"/>
  <c r="D366" i="15"/>
  <c r="E366" i="15"/>
  <c r="F366" i="15"/>
  <c r="G366" i="15" s="1"/>
  <c r="B367" i="15"/>
  <c r="C367" i="15"/>
  <c r="D367" i="15"/>
  <c r="E367" i="15"/>
  <c r="F367" i="15"/>
  <c r="G367" i="15" s="1"/>
  <c r="B368" i="15"/>
  <c r="C368" i="15"/>
  <c r="D368" i="15"/>
  <c r="E368" i="15"/>
  <c r="F368" i="15"/>
  <c r="G368" i="15" s="1"/>
  <c r="B369" i="15"/>
  <c r="C369" i="15"/>
  <c r="D369" i="15"/>
  <c r="E369" i="15"/>
  <c r="F369" i="15"/>
  <c r="G369" i="15" s="1"/>
  <c r="B370" i="15"/>
  <c r="C370" i="15"/>
  <c r="D370" i="15"/>
  <c r="E370" i="15"/>
  <c r="F370" i="15"/>
  <c r="B371" i="15"/>
  <c r="C371" i="15"/>
  <c r="D371" i="15"/>
  <c r="E371" i="15"/>
  <c r="F371" i="15"/>
  <c r="G371" i="15" s="1"/>
  <c r="B372" i="15"/>
  <c r="C372" i="15"/>
  <c r="D372" i="15"/>
  <c r="E372" i="15"/>
  <c r="F372" i="15"/>
  <c r="G372" i="15" s="1"/>
  <c r="B373" i="15"/>
  <c r="C373" i="15"/>
  <c r="D373" i="15"/>
  <c r="E373" i="15"/>
  <c r="F373" i="15"/>
  <c r="G373" i="15" s="1"/>
  <c r="B374" i="15"/>
  <c r="C374" i="15"/>
  <c r="D374" i="15"/>
  <c r="E374" i="15"/>
  <c r="F374" i="15"/>
  <c r="G374" i="15" s="1"/>
  <c r="B375" i="15"/>
  <c r="C375" i="15"/>
  <c r="D375" i="15"/>
  <c r="E375" i="15"/>
  <c r="F375" i="15"/>
  <c r="G375" i="15" s="1"/>
  <c r="B376" i="15"/>
  <c r="C376" i="15"/>
  <c r="D376" i="15"/>
  <c r="E376" i="15"/>
  <c r="F376" i="15"/>
  <c r="G376" i="15" s="1"/>
  <c r="B377" i="15"/>
  <c r="C377" i="15"/>
  <c r="D377" i="15"/>
  <c r="E377" i="15"/>
  <c r="F377" i="15"/>
  <c r="B378" i="15"/>
  <c r="C378" i="15"/>
  <c r="D378" i="15"/>
  <c r="E378" i="15"/>
  <c r="F378" i="15"/>
  <c r="G378" i="15"/>
  <c r="B379" i="15"/>
  <c r="C379" i="15"/>
  <c r="D379" i="15"/>
  <c r="E379" i="15"/>
  <c r="F379" i="15"/>
  <c r="G379" i="15" s="1"/>
  <c r="B380" i="15"/>
  <c r="C380" i="15"/>
  <c r="D380" i="15"/>
  <c r="E380" i="15"/>
  <c r="F380" i="15"/>
  <c r="B381" i="15"/>
  <c r="C381" i="15"/>
  <c r="D381" i="15"/>
  <c r="E381" i="15"/>
  <c r="F381" i="15"/>
  <c r="G381" i="15" s="1"/>
  <c r="B382" i="15"/>
  <c r="C382" i="15"/>
  <c r="D382" i="15"/>
  <c r="E382" i="15"/>
  <c r="F382" i="15"/>
  <c r="G382" i="15" s="1"/>
  <c r="B383" i="15"/>
  <c r="C383" i="15"/>
  <c r="D383" i="15"/>
  <c r="E383" i="15"/>
  <c r="F383" i="15"/>
  <c r="G383" i="15" s="1"/>
  <c r="B384" i="15"/>
  <c r="C384" i="15"/>
  <c r="D384" i="15"/>
  <c r="E384" i="15"/>
  <c r="F384" i="15"/>
  <c r="B385" i="15"/>
  <c r="C385" i="15"/>
  <c r="D385" i="15"/>
  <c r="E385" i="15"/>
  <c r="F385" i="15"/>
  <c r="G385" i="15" s="1"/>
  <c r="B386" i="15"/>
  <c r="C386" i="15"/>
  <c r="D386" i="15"/>
  <c r="E386" i="15"/>
  <c r="F386" i="15"/>
  <c r="G386" i="15" s="1"/>
  <c r="B387" i="15"/>
  <c r="C387" i="15"/>
  <c r="D387" i="15"/>
  <c r="E387" i="15"/>
  <c r="F387" i="15"/>
  <c r="G387" i="15" s="1"/>
  <c r="B388" i="15"/>
  <c r="C388" i="15"/>
  <c r="D388" i="15"/>
  <c r="E388" i="15"/>
  <c r="F388" i="15"/>
  <c r="G388" i="15" s="1"/>
  <c r="B389" i="15"/>
  <c r="C389" i="15"/>
  <c r="D389" i="15"/>
  <c r="E389" i="15"/>
  <c r="F389" i="15"/>
  <c r="B390" i="15"/>
  <c r="C390" i="15"/>
  <c r="D390" i="15"/>
  <c r="E390" i="15"/>
  <c r="F390" i="15"/>
  <c r="G390" i="15" s="1"/>
  <c r="B391" i="15"/>
  <c r="C391" i="15"/>
  <c r="D391" i="15"/>
  <c r="E391" i="15"/>
  <c r="F391" i="15"/>
  <c r="G391" i="15" s="1"/>
  <c r="B392" i="15"/>
  <c r="C392" i="15"/>
  <c r="D392" i="15"/>
  <c r="E392" i="15"/>
  <c r="F392" i="15"/>
  <c r="G392" i="15" s="1"/>
  <c r="B393" i="15"/>
  <c r="C393" i="15"/>
  <c r="D393" i="15"/>
  <c r="E393" i="15"/>
  <c r="F393" i="15"/>
  <c r="G393" i="15" s="1"/>
  <c r="B394" i="15"/>
  <c r="C394" i="15"/>
  <c r="D394" i="15"/>
  <c r="E394" i="15"/>
  <c r="F394" i="15"/>
  <c r="G394" i="15" s="1"/>
  <c r="B395" i="15"/>
  <c r="C395" i="15"/>
  <c r="D395" i="15"/>
  <c r="E395" i="15"/>
  <c r="F395" i="15"/>
  <c r="G395" i="15" s="1"/>
  <c r="B396" i="15"/>
  <c r="C396" i="15"/>
  <c r="D396" i="15"/>
  <c r="E396" i="15"/>
  <c r="F396" i="15"/>
  <c r="B397" i="15"/>
  <c r="C397" i="15"/>
  <c r="D397" i="15"/>
  <c r="E397" i="15"/>
  <c r="F397" i="15"/>
  <c r="G397" i="15" s="1"/>
  <c r="B398" i="15"/>
  <c r="C398" i="15"/>
  <c r="D398" i="15"/>
  <c r="E398" i="15"/>
  <c r="F398" i="15"/>
  <c r="G398" i="15" s="1"/>
  <c r="B399" i="15"/>
  <c r="C399" i="15"/>
  <c r="D399" i="15"/>
  <c r="E399" i="15"/>
  <c r="F399" i="15"/>
  <c r="B400" i="15"/>
  <c r="C400" i="15"/>
  <c r="D400" i="15"/>
  <c r="E400" i="15"/>
  <c r="F400" i="15"/>
  <c r="G400" i="15" s="1"/>
  <c r="B401" i="15"/>
  <c r="C401" i="15"/>
  <c r="D401" i="15"/>
  <c r="E401" i="15"/>
  <c r="F401" i="15"/>
  <c r="G401" i="15"/>
  <c r="B402" i="15"/>
  <c r="C402" i="15"/>
  <c r="D402" i="15"/>
  <c r="E402" i="15"/>
  <c r="F402" i="15"/>
  <c r="G402" i="15" s="1"/>
  <c r="B403" i="15"/>
  <c r="C403" i="15"/>
  <c r="D403" i="15"/>
  <c r="E403" i="15"/>
  <c r="F403" i="15"/>
  <c r="B404" i="15"/>
  <c r="C404" i="15"/>
  <c r="D404" i="15"/>
  <c r="E404" i="15"/>
  <c r="F404" i="15"/>
  <c r="G404" i="15" s="1"/>
  <c r="B405" i="15"/>
  <c r="C405" i="15"/>
  <c r="D405" i="15"/>
  <c r="E405" i="15"/>
  <c r="F405" i="15"/>
  <c r="B406" i="15"/>
  <c r="C406" i="15"/>
  <c r="I406" i="15" s="1"/>
  <c r="D406" i="15"/>
  <c r="E406" i="15"/>
  <c r="F406" i="15"/>
  <c r="B407" i="15"/>
  <c r="C407" i="15"/>
  <c r="D407" i="15"/>
  <c r="E407" i="15"/>
  <c r="F407" i="15"/>
  <c r="B408" i="15"/>
  <c r="C408" i="15"/>
  <c r="D408" i="15"/>
  <c r="E408" i="15"/>
  <c r="F408" i="15"/>
  <c r="G408" i="15" s="1"/>
  <c r="B409" i="15"/>
  <c r="C409" i="15"/>
  <c r="D409" i="15"/>
  <c r="E409" i="15"/>
  <c r="F409" i="15"/>
  <c r="B410" i="15"/>
  <c r="C410" i="15"/>
  <c r="D410" i="15"/>
  <c r="E410" i="15"/>
  <c r="F410" i="15"/>
  <c r="G410" i="15" s="1"/>
  <c r="B411" i="15"/>
  <c r="C411" i="15"/>
  <c r="D411" i="15"/>
  <c r="E411" i="15"/>
  <c r="F411" i="15"/>
  <c r="B412" i="15"/>
  <c r="C412" i="15"/>
  <c r="D412" i="15"/>
  <c r="E412" i="15"/>
  <c r="F412" i="15"/>
  <c r="G412" i="15" s="1"/>
  <c r="B413" i="15"/>
  <c r="C413" i="15"/>
  <c r="D413" i="15"/>
  <c r="E413" i="15"/>
  <c r="F413" i="15"/>
  <c r="G413" i="15" s="1"/>
  <c r="B414" i="15"/>
  <c r="C414" i="15"/>
  <c r="D414" i="15"/>
  <c r="E414" i="15"/>
  <c r="F414" i="15"/>
  <c r="G414" i="15" s="1"/>
  <c r="B415" i="15"/>
  <c r="C415" i="15"/>
  <c r="D415" i="15"/>
  <c r="E415" i="15"/>
  <c r="F415" i="15"/>
  <c r="G415" i="15" s="1"/>
  <c r="B416" i="15"/>
  <c r="C416" i="15"/>
  <c r="D416" i="15"/>
  <c r="E416" i="15"/>
  <c r="F416" i="15"/>
  <c r="B417" i="15"/>
  <c r="C417" i="15"/>
  <c r="D417" i="15"/>
  <c r="E417" i="15"/>
  <c r="F417" i="15"/>
  <c r="G417" i="15" s="1"/>
  <c r="B418" i="15"/>
  <c r="C418" i="15"/>
  <c r="D418" i="15"/>
  <c r="E418" i="15"/>
  <c r="F418" i="15"/>
  <c r="G418" i="15" s="1"/>
  <c r="B419" i="15"/>
  <c r="C419" i="15"/>
  <c r="D419" i="15"/>
  <c r="E419" i="15"/>
  <c r="F419" i="15"/>
  <c r="G419" i="15" s="1"/>
  <c r="B420" i="15"/>
  <c r="C420" i="15"/>
  <c r="D420" i="15"/>
  <c r="E420" i="15"/>
  <c r="F420" i="15"/>
  <c r="B421" i="15"/>
  <c r="C421" i="15"/>
  <c r="D421" i="15"/>
  <c r="E421" i="15"/>
  <c r="F421" i="15"/>
  <c r="B422" i="15"/>
  <c r="C422" i="15"/>
  <c r="D422" i="15"/>
  <c r="E422" i="15"/>
  <c r="F422" i="15"/>
  <c r="G422" i="15" s="1"/>
  <c r="B423" i="15"/>
  <c r="C423" i="15"/>
  <c r="D423" i="15"/>
  <c r="E423" i="15"/>
  <c r="F423" i="15"/>
  <c r="G423" i="15" s="1"/>
  <c r="B424" i="15"/>
  <c r="C424" i="15"/>
  <c r="D424" i="15"/>
  <c r="E424" i="15"/>
  <c r="F424" i="15"/>
  <c r="G424" i="15" s="1"/>
  <c r="B425" i="15"/>
  <c r="C425" i="15"/>
  <c r="I425" i="15" s="1"/>
  <c r="D425" i="15"/>
  <c r="E425" i="15"/>
  <c r="F425" i="15"/>
  <c r="G425" i="15" s="1"/>
  <c r="B426" i="15"/>
  <c r="C426" i="15"/>
  <c r="D426" i="15"/>
  <c r="E426" i="15"/>
  <c r="F426" i="15"/>
  <c r="B427" i="15"/>
  <c r="C427" i="15"/>
  <c r="D427" i="15"/>
  <c r="E427" i="15"/>
  <c r="F427" i="15"/>
  <c r="B428" i="15"/>
  <c r="C428" i="15"/>
  <c r="D428" i="15"/>
  <c r="E428" i="15"/>
  <c r="F428" i="15"/>
  <c r="B429" i="15"/>
  <c r="C429" i="15"/>
  <c r="D429" i="15"/>
  <c r="E429" i="15"/>
  <c r="F429" i="15"/>
  <c r="B430" i="15"/>
  <c r="C430" i="15"/>
  <c r="D430" i="15"/>
  <c r="E430" i="15"/>
  <c r="F430" i="15"/>
  <c r="B431" i="15"/>
  <c r="C431" i="15"/>
  <c r="D431" i="15"/>
  <c r="E431" i="15"/>
  <c r="F431" i="15"/>
  <c r="G431" i="15" s="1"/>
  <c r="B432" i="15"/>
  <c r="C432" i="15"/>
  <c r="D432" i="15"/>
  <c r="E432" i="15"/>
  <c r="F432" i="15"/>
  <c r="G432" i="15" s="1"/>
  <c r="B433" i="15"/>
  <c r="J433" i="15" s="1"/>
  <c r="C433" i="15"/>
  <c r="D433" i="15"/>
  <c r="E433" i="15"/>
  <c r="F433" i="15"/>
  <c r="B434" i="15"/>
  <c r="C434" i="15"/>
  <c r="D434" i="15"/>
  <c r="E434" i="15"/>
  <c r="F434" i="15"/>
  <c r="G434" i="15" s="1"/>
  <c r="B435" i="15"/>
  <c r="C435" i="15"/>
  <c r="D435" i="15"/>
  <c r="E435" i="15"/>
  <c r="F435" i="15"/>
  <c r="G435" i="15" s="1"/>
  <c r="B436" i="15"/>
  <c r="C436" i="15"/>
  <c r="D436" i="15"/>
  <c r="E436" i="15"/>
  <c r="F436" i="15"/>
  <c r="G436" i="15" s="1"/>
  <c r="B437" i="15"/>
  <c r="C437" i="15"/>
  <c r="D437" i="15"/>
  <c r="E437" i="15"/>
  <c r="F437" i="15"/>
  <c r="B438" i="15"/>
  <c r="C438" i="15"/>
  <c r="D438" i="15"/>
  <c r="E438" i="15"/>
  <c r="F438" i="15"/>
  <c r="G438" i="15" s="1"/>
  <c r="B439" i="15"/>
  <c r="C439" i="15"/>
  <c r="D439" i="15"/>
  <c r="E439" i="15"/>
  <c r="F439" i="15"/>
  <c r="G439" i="15" s="1"/>
  <c r="B440" i="15"/>
  <c r="C440" i="15"/>
  <c r="D440" i="15"/>
  <c r="E440" i="15"/>
  <c r="F440" i="15"/>
  <c r="B441" i="15"/>
  <c r="C441" i="15"/>
  <c r="D441" i="15"/>
  <c r="E441" i="15"/>
  <c r="F441" i="15"/>
  <c r="G441" i="15" s="1"/>
  <c r="B442" i="15"/>
  <c r="C442" i="15"/>
  <c r="D442" i="15"/>
  <c r="E442" i="15"/>
  <c r="F442" i="15"/>
  <c r="G442" i="15" s="1"/>
  <c r="B443" i="15"/>
  <c r="C443" i="15"/>
  <c r="D443" i="15"/>
  <c r="E443" i="15"/>
  <c r="F443" i="15"/>
  <c r="G443" i="15" s="1"/>
  <c r="B444" i="15"/>
  <c r="C444" i="15"/>
  <c r="D444" i="15"/>
  <c r="E444" i="15"/>
  <c r="F444" i="15"/>
  <c r="G444" i="15" s="1"/>
  <c r="B445" i="15"/>
  <c r="C445" i="15"/>
  <c r="I445" i="15" s="1"/>
  <c r="D445" i="15"/>
  <c r="E445" i="15"/>
  <c r="F445" i="15"/>
  <c r="G445" i="15" s="1"/>
  <c r="B446" i="15"/>
  <c r="C446" i="15"/>
  <c r="D446" i="15"/>
  <c r="E446" i="15"/>
  <c r="F446" i="15"/>
  <c r="G446" i="15" s="1"/>
  <c r="B447" i="15"/>
  <c r="C447" i="15"/>
  <c r="D447" i="15"/>
  <c r="E447" i="15"/>
  <c r="F447" i="15"/>
  <c r="B448" i="15"/>
  <c r="C448" i="15"/>
  <c r="D448" i="15"/>
  <c r="E448" i="15"/>
  <c r="F448" i="15"/>
  <c r="B449" i="15"/>
  <c r="C449" i="15"/>
  <c r="D449" i="15"/>
  <c r="E449" i="15"/>
  <c r="F449" i="15"/>
  <c r="G449" i="15" s="1"/>
  <c r="B450" i="15"/>
  <c r="C450" i="15"/>
  <c r="I451" i="15" s="1"/>
  <c r="D450" i="15"/>
  <c r="E450" i="15"/>
  <c r="F450" i="15"/>
  <c r="G450" i="15" s="1"/>
  <c r="B451" i="15"/>
  <c r="C451" i="15"/>
  <c r="D451" i="15"/>
  <c r="E451" i="15"/>
  <c r="F451" i="15"/>
  <c r="B452" i="15"/>
  <c r="C452" i="15"/>
  <c r="D452" i="15"/>
  <c r="E452" i="15"/>
  <c r="F452" i="15"/>
  <c r="G452" i="15" s="1"/>
  <c r="B453" i="15"/>
  <c r="C453" i="15"/>
  <c r="D453" i="15"/>
  <c r="E453" i="15"/>
  <c r="F453" i="15"/>
  <c r="G453" i="15" s="1"/>
  <c r="B454" i="15"/>
  <c r="C454" i="15"/>
  <c r="D454" i="15"/>
  <c r="E454" i="15"/>
  <c r="F454" i="15"/>
  <c r="G454" i="15" s="1"/>
  <c r="B455" i="15"/>
  <c r="C455" i="15"/>
  <c r="D455" i="15"/>
  <c r="E455" i="15"/>
  <c r="F455" i="15"/>
  <c r="G455" i="15" s="1"/>
  <c r="B456" i="15"/>
  <c r="C456" i="15"/>
  <c r="D456" i="15"/>
  <c r="E456" i="15"/>
  <c r="F456" i="15"/>
  <c r="G456" i="15" s="1"/>
  <c r="B457" i="15"/>
  <c r="C457" i="15"/>
  <c r="D457" i="15"/>
  <c r="E457" i="15"/>
  <c r="F457" i="15"/>
  <c r="G457" i="15" s="1"/>
  <c r="B458" i="15"/>
  <c r="C458" i="15"/>
  <c r="D458" i="15"/>
  <c r="E458" i="15"/>
  <c r="F458" i="15"/>
  <c r="B459" i="15"/>
  <c r="C459" i="15"/>
  <c r="D459" i="15"/>
  <c r="E459" i="15"/>
  <c r="F459" i="15"/>
  <c r="G459" i="15"/>
  <c r="B460" i="15"/>
  <c r="C460" i="15"/>
  <c r="D460" i="15"/>
  <c r="E460" i="15"/>
  <c r="F460" i="15"/>
  <c r="G460" i="15" s="1"/>
  <c r="B461" i="15"/>
  <c r="C461" i="15"/>
  <c r="D461" i="15"/>
  <c r="E461" i="15"/>
  <c r="F461" i="15"/>
  <c r="B462" i="15"/>
  <c r="C462" i="15"/>
  <c r="D462" i="15"/>
  <c r="E462" i="15"/>
  <c r="F462" i="15"/>
  <c r="G462" i="15" s="1"/>
  <c r="B463" i="15"/>
  <c r="C463" i="15"/>
  <c r="D463" i="15"/>
  <c r="E463" i="15"/>
  <c r="F463" i="15"/>
  <c r="G463" i="15" s="1"/>
  <c r="B464" i="15"/>
  <c r="C464" i="15"/>
  <c r="D464" i="15"/>
  <c r="E464" i="15"/>
  <c r="F464" i="15"/>
  <c r="B465" i="15"/>
  <c r="C465" i="15"/>
  <c r="D465" i="15"/>
  <c r="E465" i="15"/>
  <c r="F465" i="15"/>
  <c r="B466" i="15"/>
  <c r="C466" i="15"/>
  <c r="D466" i="15"/>
  <c r="E466" i="15"/>
  <c r="F466" i="15"/>
  <c r="B467" i="15"/>
  <c r="C467" i="15"/>
  <c r="I467" i="15"/>
  <c r="D467" i="15"/>
  <c r="E467" i="15"/>
  <c r="F467" i="15"/>
  <c r="G467" i="15"/>
  <c r="B468" i="15"/>
  <c r="C468" i="15"/>
  <c r="D468" i="15"/>
  <c r="E468" i="15"/>
  <c r="F468" i="15"/>
  <c r="G468" i="15"/>
  <c r="B469" i="15"/>
  <c r="C469" i="15"/>
  <c r="D469" i="15"/>
  <c r="E469" i="15"/>
  <c r="F469" i="15"/>
  <c r="B470" i="15"/>
  <c r="C470" i="15"/>
  <c r="D470" i="15"/>
  <c r="E470" i="15"/>
  <c r="F470" i="15"/>
  <c r="G470" i="15" s="1"/>
  <c r="B471" i="15"/>
  <c r="C471" i="15"/>
  <c r="D471" i="15"/>
  <c r="E471" i="15"/>
  <c r="F471" i="15"/>
  <c r="G471" i="15" s="1"/>
  <c r="B472" i="15"/>
  <c r="C472" i="15"/>
  <c r="D472" i="15"/>
  <c r="E472" i="15"/>
  <c r="F472" i="15"/>
  <c r="G472" i="15" s="1"/>
  <c r="B473" i="15"/>
  <c r="C473" i="15"/>
  <c r="D473" i="15"/>
  <c r="E473" i="15"/>
  <c r="F473" i="15"/>
  <c r="G473" i="15" s="1"/>
  <c r="B474" i="15"/>
  <c r="C474" i="15"/>
  <c r="D474" i="15"/>
  <c r="E474" i="15"/>
  <c r="F474" i="15"/>
  <c r="G474" i="15" s="1"/>
  <c r="B475" i="15"/>
  <c r="C475" i="15"/>
  <c r="D475" i="15"/>
  <c r="E475" i="15"/>
  <c r="F475" i="15"/>
  <c r="G475" i="15" s="1"/>
  <c r="B476" i="15"/>
  <c r="C476" i="15"/>
  <c r="D476" i="15"/>
  <c r="E476" i="15"/>
  <c r="F476" i="15"/>
  <c r="G476" i="15" s="1"/>
  <c r="B477" i="15"/>
  <c r="C477" i="15"/>
  <c r="D477" i="15"/>
  <c r="E477" i="15"/>
  <c r="F477" i="15"/>
  <c r="G477" i="15" s="1"/>
  <c r="B478" i="15"/>
  <c r="C478" i="15"/>
  <c r="D478" i="15"/>
  <c r="E478" i="15"/>
  <c r="F478" i="15"/>
  <c r="G478" i="15" s="1"/>
  <c r="B479" i="15"/>
  <c r="C479" i="15"/>
  <c r="D479" i="15"/>
  <c r="E479" i="15"/>
  <c r="F479" i="15"/>
  <c r="G479" i="15" s="1"/>
  <c r="B480" i="15"/>
  <c r="C480" i="15"/>
  <c r="D480" i="15"/>
  <c r="E480" i="15"/>
  <c r="F480" i="15"/>
  <c r="G480" i="15" s="1"/>
  <c r="B481" i="15"/>
  <c r="C481" i="15"/>
  <c r="I481" i="15" s="1"/>
  <c r="D481" i="15"/>
  <c r="E481" i="15"/>
  <c r="F481" i="15"/>
  <c r="B482" i="15"/>
  <c r="C482" i="15"/>
  <c r="D482" i="15"/>
  <c r="E482" i="15"/>
  <c r="F482" i="15"/>
  <c r="B483" i="15"/>
  <c r="C483" i="15"/>
  <c r="D483" i="15"/>
  <c r="E483" i="15"/>
  <c r="F483" i="15"/>
  <c r="B484" i="15"/>
  <c r="C484" i="15"/>
  <c r="D484" i="15"/>
  <c r="E484" i="15"/>
  <c r="F484" i="15"/>
  <c r="G484" i="15" s="1"/>
  <c r="B485" i="15"/>
  <c r="C485" i="15"/>
  <c r="D485" i="15"/>
  <c r="E485" i="15"/>
  <c r="F485" i="15"/>
  <c r="B486" i="15"/>
  <c r="C486" i="15"/>
  <c r="D486" i="15"/>
  <c r="E486" i="15"/>
  <c r="F486" i="15"/>
  <c r="G486" i="15" s="1"/>
  <c r="B487" i="15"/>
  <c r="C487" i="15"/>
  <c r="D487" i="15"/>
  <c r="E487" i="15"/>
  <c r="F487" i="15"/>
  <c r="G487" i="15" s="1"/>
  <c r="B488" i="15"/>
  <c r="C488" i="15"/>
  <c r="D488" i="15"/>
  <c r="E488" i="15"/>
  <c r="F488" i="15"/>
  <c r="G488" i="15" s="1"/>
  <c r="B489" i="15"/>
  <c r="C489" i="15"/>
  <c r="D489" i="15"/>
  <c r="E489" i="15"/>
  <c r="F489" i="15"/>
  <c r="G489" i="15" s="1"/>
  <c r="B490" i="15"/>
  <c r="C490" i="15"/>
  <c r="D490" i="15"/>
  <c r="E490" i="15"/>
  <c r="F490" i="15"/>
  <c r="B491" i="15"/>
  <c r="C491" i="15"/>
  <c r="D491" i="15"/>
  <c r="E491" i="15"/>
  <c r="F491" i="15"/>
  <c r="G491" i="15" s="1"/>
  <c r="B492" i="15"/>
  <c r="C492" i="15"/>
  <c r="D492" i="15"/>
  <c r="E492" i="15"/>
  <c r="F492" i="15"/>
  <c r="B493" i="15"/>
  <c r="C493" i="15"/>
  <c r="D493" i="15"/>
  <c r="E493" i="15"/>
  <c r="F493" i="15"/>
  <c r="G493" i="15" s="1"/>
  <c r="B494" i="15"/>
  <c r="C494" i="15"/>
  <c r="D494" i="15"/>
  <c r="E494" i="15"/>
  <c r="F494" i="15"/>
  <c r="G494" i="15" s="1"/>
  <c r="B495" i="15"/>
  <c r="C495" i="15"/>
  <c r="D495" i="15"/>
  <c r="E495" i="15"/>
  <c r="F495" i="15"/>
  <c r="G495" i="15" s="1"/>
  <c r="B496" i="15"/>
  <c r="C496" i="15"/>
  <c r="D496" i="15"/>
  <c r="E496" i="15"/>
  <c r="F496" i="15"/>
  <c r="G496" i="15" s="1"/>
  <c r="B497" i="15"/>
  <c r="C497" i="15"/>
  <c r="D497" i="15"/>
  <c r="E497" i="15"/>
  <c r="F497" i="15"/>
  <c r="B498" i="15"/>
  <c r="C498" i="15"/>
  <c r="D498" i="15"/>
  <c r="E498" i="15"/>
  <c r="F498" i="15"/>
  <c r="G498" i="15" s="1"/>
  <c r="B499" i="15"/>
  <c r="C499" i="15"/>
  <c r="D499" i="15"/>
  <c r="E499" i="15"/>
  <c r="F499" i="15"/>
  <c r="G499" i="15" s="1"/>
  <c r="B500" i="15"/>
  <c r="C500" i="15"/>
  <c r="D500" i="15"/>
  <c r="E500" i="15"/>
  <c r="F500" i="15"/>
  <c r="G500" i="15" s="1"/>
  <c r="B501" i="15"/>
  <c r="C501" i="15"/>
  <c r="D501" i="15"/>
  <c r="E501" i="15"/>
  <c r="F501" i="15"/>
  <c r="B502" i="15"/>
  <c r="C502" i="15"/>
  <c r="D502" i="15"/>
  <c r="E502" i="15"/>
  <c r="F502" i="15"/>
  <c r="G502" i="15" s="1"/>
  <c r="B503" i="15"/>
  <c r="C503" i="15"/>
  <c r="D503" i="15"/>
  <c r="E503" i="15"/>
  <c r="F503" i="15"/>
  <c r="G503" i="15" s="1"/>
  <c r="B504" i="15"/>
  <c r="C504" i="15"/>
  <c r="D504" i="15"/>
  <c r="E504" i="15"/>
  <c r="F504" i="15"/>
  <c r="G504" i="15" s="1"/>
  <c r="B505" i="15"/>
  <c r="C505" i="15"/>
  <c r="D505" i="15"/>
  <c r="E505" i="15"/>
  <c r="F505" i="15"/>
  <c r="G505" i="15" s="1"/>
  <c r="B506" i="15"/>
  <c r="C506" i="15"/>
  <c r="D506" i="15"/>
  <c r="E506" i="15"/>
  <c r="F506" i="15"/>
  <c r="G506" i="15" s="1"/>
  <c r="B507" i="15"/>
  <c r="C507" i="15"/>
  <c r="I508" i="15" s="1"/>
  <c r="D507" i="15"/>
  <c r="E507" i="15"/>
  <c r="F507" i="15"/>
  <c r="B508" i="15"/>
  <c r="C508" i="15"/>
  <c r="D508" i="15"/>
  <c r="E508" i="15"/>
  <c r="F508" i="15"/>
  <c r="G508" i="15" s="1"/>
  <c r="B509" i="15"/>
  <c r="C509" i="15"/>
  <c r="D509" i="15"/>
  <c r="E509" i="15"/>
  <c r="F509" i="15"/>
  <c r="B510" i="15"/>
  <c r="C510" i="15"/>
  <c r="D510" i="15"/>
  <c r="E510" i="15"/>
  <c r="F510" i="15"/>
  <c r="G510" i="15" s="1"/>
  <c r="B511" i="15"/>
  <c r="C511" i="15"/>
  <c r="D511" i="15"/>
  <c r="E511" i="15"/>
  <c r="F511" i="15"/>
  <c r="B512" i="15"/>
  <c r="C512" i="15"/>
  <c r="D512" i="15"/>
  <c r="E512" i="15"/>
  <c r="F512" i="15"/>
  <c r="G512" i="15" s="1"/>
  <c r="B513" i="15"/>
  <c r="C513" i="15"/>
  <c r="D513" i="15"/>
  <c r="E513" i="15"/>
  <c r="F513" i="15"/>
  <c r="B514" i="15"/>
  <c r="C514" i="15"/>
  <c r="D514" i="15"/>
  <c r="E514" i="15"/>
  <c r="F514" i="15"/>
  <c r="G514" i="15" s="1"/>
  <c r="B515" i="15"/>
  <c r="C515" i="15"/>
  <c r="D515" i="15"/>
  <c r="E515" i="15"/>
  <c r="F515" i="15"/>
  <c r="G515" i="15" s="1"/>
  <c r="B516" i="15"/>
  <c r="C516" i="15"/>
  <c r="D516" i="15"/>
  <c r="E516" i="15"/>
  <c r="F516" i="15"/>
  <c r="G516" i="15" s="1"/>
  <c r="B517" i="15"/>
  <c r="C517" i="15"/>
  <c r="D517" i="15"/>
  <c r="E517" i="15"/>
  <c r="F517" i="15"/>
  <c r="G517" i="15" s="1"/>
  <c r="B518" i="15"/>
  <c r="C518" i="15"/>
  <c r="D518" i="15"/>
  <c r="E518" i="15"/>
  <c r="F518" i="15"/>
  <c r="B519" i="15"/>
  <c r="C519" i="15"/>
  <c r="D519" i="15"/>
  <c r="E519" i="15"/>
  <c r="F519" i="15"/>
  <c r="G519" i="15" s="1"/>
  <c r="B520" i="15"/>
  <c r="C520" i="15"/>
  <c r="D520" i="15"/>
  <c r="E520" i="15"/>
  <c r="F520" i="15"/>
  <c r="G520" i="15"/>
  <c r="B521" i="15"/>
  <c r="C521" i="15"/>
  <c r="I522" i="15" s="1"/>
  <c r="D521" i="15"/>
  <c r="E521" i="15"/>
  <c r="F521" i="15"/>
  <c r="B522" i="15"/>
  <c r="C522" i="15"/>
  <c r="D522" i="15"/>
  <c r="E522" i="15"/>
  <c r="F522" i="15"/>
  <c r="B523" i="15"/>
  <c r="C523" i="15"/>
  <c r="D523" i="15"/>
  <c r="E523" i="15"/>
  <c r="F523" i="15"/>
  <c r="G523" i="15" s="1"/>
  <c r="B524" i="15"/>
  <c r="C524" i="15"/>
  <c r="D524" i="15"/>
  <c r="E524" i="15"/>
  <c r="F524" i="15"/>
  <c r="G524" i="15" s="1"/>
  <c r="B525" i="15"/>
  <c r="C525" i="15"/>
  <c r="D525" i="15"/>
  <c r="E525" i="15"/>
  <c r="F525" i="15"/>
  <c r="G525" i="15" s="1"/>
  <c r="B526" i="15"/>
  <c r="C526" i="15"/>
  <c r="D526" i="15"/>
  <c r="E526" i="15"/>
  <c r="F526" i="15"/>
  <c r="G526" i="15" s="1"/>
  <c r="B527" i="15"/>
  <c r="C527" i="15"/>
  <c r="D527" i="15"/>
  <c r="E527" i="15"/>
  <c r="F527" i="15"/>
  <c r="G527" i="15" s="1"/>
  <c r="B528" i="15"/>
  <c r="C528" i="15"/>
  <c r="D528" i="15"/>
  <c r="E528" i="15"/>
  <c r="F528" i="15"/>
  <c r="G528" i="15" s="1"/>
  <c r="B529" i="15"/>
  <c r="C529" i="15"/>
  <c r="D529" i="15"/>
  <c r="E529" i="15"/>
  <c r="F529" i="15"/>
  <c r="G529" i="15" s="1"/>
  <c r="B530" i="15"/>
  <c r="C530" i="15"/>
  <c r="D530" i="15"/>
  <c r="E530" i="15"/>
  <c r="F530" i="15"/>
  <c r="B531" i="15"/>
  <c r="C531" i="15"/>
  <c r="D531" i="15"/>
  <c r="E531" i="15"/>
  <c r="F531" i="15"/>
  <c r="G531" i="15" s="1"/>
  <c r="B532" i="15"/>
  <c r="C532" i="15"/>
  <c r="D532" i="15"/>
  <c r="E532" i="15"/>
  <c r="F532" i="15"/>
  <c r="B533" i="15"/>
  <c r="C533" i="15"/>
  <c r="D533" i="15"/>
  <c r="E533" i="15"/>
  <c r="F533" i="15"/>
  <c r="G533" i="15" s="1"/>
  <c r="B534" i="15"/>
  <c r="C534" i="15"/>
  <c r="D534" i="15"/>
  <c r="E534" i="15"/>
  <c r="F534" i="15"/>
  <c r="G534" i="15" s="1"/>
  <c r="B535" i="15"/>
  <c r="C535" i="15"/>
  <c r="D535" i="15"/>
  <c r="E535" i="15"/>
  <c r="F535" i="15"/>
  <c r="G535" i="15" s="1"/>
  <c r="B536" i="15"/>
  <c r="C536" i="15"/>
  <c r="D536" i="15"/>
  <c r="E536" i="15"/>
  <c r="F536" i="15"/>
  <c r="G536" i="15" s="1"/>
  <c r="B537" i="15"/>
  <c r="C537" i="15"/>
  <c r="D537" i="15"/>
  <c r="E537" i="15"/>
  <c r="F537" i="15"/>
  <c r="B538" i="15"/>
  <c r="C538" i="15"/>
  <c r="D538" i="15"/>
  <c r="E538" i="15"/>
  <c r="F538" i="15"/>
  <c r="G538" i="15" s="1"/>
  <c r="B539" i="15"/>
  <c r="C539" i="15"/>
  <c r="D539" i="15"/>
  <c r="E539" i="15"/>
  <c r="F539" i="15"/>
  <c r="G539" i="15" s="1"/>
  <c r="B540" i="15"/>
  <c r="C540" i="15"/>
  <c r="D540" i="15"/>
  <c r="E540" i="15"/>
  <c r="F540" i="15"/>
  <c r="G540" i="15" s="1"/>
  <c r="B541" i="15"/>
  <c r="C541" i="15"/>
  <c r="D541" i="15"/>
  <c r="E541" i="15"/>
  <c r="F541" i="15"/>
  <c r="G541" i="15" s="1"/>
  <c r="B542" i="15"/>
  <c r="C542" i="15"/>
  <c r="D542" i="15"/>
  <c r="E542" i="15"/>
  <c r="F542" i="15"/>
  <c r="G542" i="15" s="1"/>
  <c r="B543" i="15"/>
  <c r="C543" i="15"/>
  <c r="D543" i="15"/>
  <c r="E543" i="15"/>
  <c r="F543" i="15"/>
  <c r="B544" i="15"/>
  <c r="C544" i="15"/>
  <c r="D544" i="15"/>
  <c r="E544" i="15"/>
  <c r="F544" i="15"/>
  <c r="G544" i="15" s="1"/>
  <c r="B545" i="15"/>
  <c r="C545" i="15"/>
  <c r="D545" i="15"/>
  <c r="E545" i="15"/>
  <c r="F545" i="15"/>
  <c r="G545" i="15" s="1"/>
  <c r="B546" i="15"/>
  <c r="C546" i="15"/>
  <c r="D546" i="15"/>
  <c r="E546" i="15"/>
  <c r="F546" i="15"/>
  <c r="G546" i="15" s="1"/>
  <c r="B547" i="15"/>
  <c r="C547" i="15"/>
  <c r="D547" i="15"/>
  <c r="E547" i="15"/>
  <c r="F547" i="15"/>
  <c r="G547" i="15" s="1"/>
  <c r="B548" i="15"/>
  <c r="C548" i="15"/>
  <c r="D548" i="15"/>
  <c r="E548" i="15"/>
  <c r="F548" i="15"/>
  <c r="B549" i="15"/>
  <c r="C549" i="15"/>
  <c r="D549" i="15"/>
  <c r="E549" i="15"/>
  <c r="F549" i="15"/>
  <c r="G549" i="15" s="1"/>
  <c r="B550" i="15"/>
  <c r="C550" i="15"/>
  <c r="D550" i="15"/>
  <c r="E550" i="15"/>
  <c r="F550" i="15"/>
  <c r="G550" i="15" s="1"/>
  <c r="B551" i="15"/>
  <c r="C551" i="15"/>
  <c r="D551" i="15"/>
  <c r="E551" i="15"/>
  <c r="F551" i="15"/>
  <c r="G551" i="15" s="1"/>
  <c r="B552" i="15"/>
  <c r="C552" i="15"/>
  <c r="D552" i="15"/>
  <c r="E552" i="15"/>
  <c r="F552" i="15"/>
  <c r="B553" i="15"/>
  <c r="C553" i="15"/>
  <c r="D553" i="15"/>
  <c r="E553" i="15"/>
  <c r="F553" i="15"/>
  <c r="G553" i="15" s="1"/>
  <c r="B554" i="15"/>
  <c r="C554" i="15"/>
  <c r="D554" i="15"/>
  <c r="E554" i="15"/>
  <c r="F554" i="15"/>
  <c r="G554" i="15" s="1"/>
  <c r="B555" i="15"/>
  <c r="C555" i="15"/>
  <c r="D555" i="15"/>
  <c r="E555" i="15"/>
  <c r="F555" i="15"/>
  <c r="G555" i="15" s="1"/>
  <c r="B556" i="15"/>
  <c r="C556" i="15"/>
  <c r="D556" i="15"/>
  <c r="E556" i="15"/>
  <c r="F556" i="15"/>
  <c r="G556" i="15" s="1"/>
  <c r="B557" i="15"/>
  <c r="C557" i="15"/>
  <c r="D557" i="15"/>
  <c r="E557" i="15"/>
  <c r="F557" i="15"/>
  <c r="G557" i="15" s="1"/>
  <c r="B558" i="15"/>
  <c r="C558" i="15"/>
  <c r="D558" i="15"/>
  <c r="E558" i="15"/>
  <c r="F558" i="15"/>
  <c r="G558" i="15" s="1"/>
  <c r="B559" i="15"/>
  <c r="C559" i="15"/>
  <c r="D559" i="15"/>
  <c r="E559" i="15"/>
  <c r="F559" i="15"/>
  <c r="B560" i="15"/>
  <c r="C560" i="15"/>
  <c r="D560" i="15"/>
  <c r="E560" i="15"/>
  <c r="F560" i="15"/>
  <c r="G560" i="15" s="1"/>
  <c r="B561" i="15"/>
  <c r="C561" i="15"/>
  <c r="D561" i="15"/>
  <c r="E561" i="15"/>
  <c r="F561" i="15"/>
  <c r="G561" i="15" s="1"/>
  <c r="B562" i="15"/>
  <c r="C562" i="15"/>
  <c r="D562" i="15"/>
  <c r="E562" i="15"/>
  <c r="F562" i="15"/>
  <c r="G562" i="15" s="1"/>
  <c r="B563" i="15"/>
  <c r="C563" i="15"/>
  <c r="D563" i="15"/>
  <c r="E563" i="15"/>
  <c r="F563" i="15"/>
  <c r="G563" i="15" s="1"/>
  <c r="B564" i="15"/>
  <c r="C564" i="15"/>
  <c r="D564" i="15"/>
  <c r="E564" i="15"/>
  <c r="F564" i="15"/>
  <c r="G564" i="15"/>
  <c r="B565" i="15"/>
  <c r="C565" i="15"/>
  <c r="D565" i="15"/>
  <c r="E565" i="15"/>
  <c r="F565" i="15"/>
  <c r="G565" i="15" s="1"/>
  <c r="B566" i="15"/>
  <c r="C566" i="15"/>
  <c r="D566" i="15"/>
  <c r="E566" i="15"/>
  <c r="F566" i="15"/>
  <c r="G566" i="15" s="1"/>
  <c r="B567" i="15"/>
  <c r="C567" i="15"/>
  <c r="D567" i="15"/>
  <c r="E567" i="15"/>
  <c r="F567" i="15"/>
  <c r="G567" i="15"/>
  <c r="B568" i="15"/>
  <c r="C568" i="15"/>
  <c r="D568" i="15"/>
  <c r="E568" i="15"/>
  <c r="F568" i="15"/>
  <c r="G568" i="15" s="1"/>
  <c r="B569" i="15"/>
  <c r="C569" i="15"/>
  <c r="D569" i="15"/>
  <c r="E569" i="15"/>
  <c r="F569" i="15"/>
  <c r="B570" i="15"/>
  <c r="C570" i="15"/>
  <c r="D570" i="15"/>
  <c r="E570" i="15"/>
  <c r="F570" i="15"/>
  <c r="G570" i="15" s="1"/>
  <c r="B571" i="15"/>
  <c r="C571" i="15"/>
  <c r="D571" i="15"/>
  <c r="E571" i="15"/>
  <c r="F571" i="15"/>
  <c r="G571" i="15" s="1"/>
  <c r="B572" i="15"/>
  <c r="C572" i="15"/>
  <c r="D572" i="15"/>
  <c r="E572" i="15"/>
  <c r="F572" i="15"/>
  <c r="G572" i="15" s="1"/>
  <c r="B573" i="15"/>
  <c r="C573" i="15"/>
  <c r="D573" i="15"/>
  <c r="E573" i="15"/>
  <c r="F573" i="15"/>
  <c r="G573" i="15" s="1"/>
  <c r="B574" i="15"/>
  <c r="C574" i="15"/>
  <c r="D574" i="15"/>
  <c r="E574" i="15"/>
  <c r="F574" i="15"/>
  <c r="G574" i="15" s="1"/>
  <c r="B575" i="15"/>
  <c r="C575" i="15"/>
  <c r="D575" i="15"/>
  <c r="E575" i="15"/>
  <c r="F575" i="15"/>
  <c r="G575" i="15" s="1"/>
  <c r="B576" i="15"/>
  <c r="C576" i="15"/>
  <c r="D576" i="15"/>
  <c r="E576" i="15"/>
  <c r="F576" i="15"/>
  <c r="G576" i="15" s="1"/>
  <c r="B577" i="15"/>
  <c r="C577" i="15"/>
  <c r="D577" i="15"/>
  <c r="E577" i="15"/>
  <c r="F577" i="15"/>
  <c r="B578" i="15"/>
  <c r="C578" i="15"/>
  <c r="D578" i="15"/>
  <c r="E578" i="15"/>
  <c r="F578" i="15"/>
  <c r="G578" i="15"/>
  <c r="B579" i="15"/>
  <c r="C579" i="15"/>
  <c r="D579" i="15"/>
  <c r="E579" i="15"/>
  <c r="F579" i="15"/>
  <c r="B580" i="15"/>
  <c r="C580" i="15"/>
  <c r="D580" i="15"/>
  <c r="E580" i="15"/>
  <c r="F580" i="15"/>
  <c r="G580" i="15" s="1"/>
  <c r="B581" i="15"/>
  <c r="C581" i="15"/>
  <c r="D581" i="15"/>
  <c r="E581" i="15"/>
  <c r="F581" i="15"/>
  <c r="B582" i="15"/>
  <c r="C582" i="15"/>
  <c r="D582" i="15"/>
  <c r="E582" i="15"/>
  <c r="F582" i="15"/>
  <c r="B583" i="15"/>
  <c r="C583" i="15"/>
  <c r="D583" i="15"/>
  <c r="E583" i="15"/>
  <c r="F583" i="15"/>
  <c r="G583" i="15" s="1"/>
  <c r="B584" i="15"/>
  <c r="C584" i="15"/>
  <c r="D584" i="15"/>
  <c r="E584" i="15"/>
  <c r="F584" i="15"/>
  <c r="G584" i="15" s="1"/>
  <c r="B585" i="15"/>
  <c r="C585" i="15"/>
  <c r="D585" i="15"/>
  <c r="E585" i="15"/>
  <c r="F585" i="15"/>
  <c r="G585" i="15"/>
  <c r="B586" i="15"/>
  <c r="C586" i="15"/>
  <c r="D586" i="15"/>
  <c r="E586" i="15"/>
  <c r="F586" i="15"/>
  <c r="G586" i="15" s="1"/>
  <c r="B587" i="15"/>
  <c r="C587" i="15"/>
  <c r="D587" i="15"/>
  <c r="E587" i="15"/>
  <c r="F587" i="15"/>
  <c r="B588" i="15"/>
  <c r="C588" i="15"/>
  <c r="D588" i="15"/>
  <c r="E588" i="15"/>
  <c r="F588" i="15"/>
  <c r="B589" i="15"/>
  <c r="C589" i="15"/>
  <c r="D589" i="15"/>
  <c r="E589" i="15"/>
  <c r="F589" i="15"/>
  <c r="B590" i="15"/>
  <c r="C590" i="15"/>
  <c r="D590" i="15"/>
  <c r="E590" i="15"/>
  <c r="F590" i="15"/>
  <c r="B591" i="15"/>
  <c r="C591" i="15"/>
  <c r="D591" i="15"/>
  <c r="E591" i="15"/>
  <c r="F591" i="15"/>
  <c r="G591" i="15" s="1"/>
  <c r="B592" i="15"/>
  <c r="C592" i="15"/>
  <c r="D592" i="15"/>
  <c r="E592" i="15"/>
  <c r="F592" i="15"/>
  <c r="G592" i="15" s="1"/>
  <c r="B593" i="15"/>
  <c r="C593" i="15"/>
  <c r="I593" i="15" s="1"/>
  <c r="D593" i="15"/>
  <c r="E593" i="15"/>
  <c r="F593" i="15"/>
  <c r="B594" i="15"/>
  <c r="C594" i="15"/>
  <c r="D594" i="15"/>
  <c r="E594" i="15"/>
  <c r="F594" i="15"/>
  <c r="B595" i="15"/>
  <c r="C595" i="15"/>
  <c r="D595" i="15"/>
  <c r="E595" i="15"/>
  <c r="F595" i="15"/>
  <c r="G595" i="15" s="1"/>
  <c r="B596" i="15"/>
  <c r="C596" i="15"/>
  <c r="D596" i="15"/>
  <c r="E596" i="15"/>
  <c r="F596" i="15"/>
  <c r="G596" i="15" s="1"/>
  <c r="B597" i="15"/>
  <c r="C597" i="15"/>
  <c r="D597" i="15"/>
  <c r="E597" i="15"/>
  <c r="F597" i="15"/>
  <c r="B598" i="15"/>
  <c r="C598" i="15"/>
  <c r="D598" i="15"/>
  <c r="E598" i="15"/>
  <c r="F598" i="15"/>
  <c r="G598" i="15" s="1"/>
  <c r="B599" i="15"/>
  <c r="C599" i="15"/>
  <c r="D599" i="15"/>
  <c r="E599" i="15"/>
  <c r="F599" i="15"/>
  <c r="G599" i="15" s="1"/>
  <c r="B600" i="15"/>
  <c r="C600" i="15"/>
  <c r="D600" i="15"/>
  <c r="E600" i="15"/>
  <c r="F600" i="15"/>
  <c r="G600" i="15" s="1"/>
  <c r="B601" i="15"/>
  <c r="C601" i="15"/>
  <c r="D601" i="15"/>
  <c r="E601" i="15"/>
  <c r="F601" i="15"/>
  <c r="G601" i="15" s="1"/>
  <c r="B602" i="15"/>
  <c r="C602" i="15"/>
  <c r="D602" i="15"/>
  <c r="E602" i="15"/>
  <c r="F602" i="15"/>
  <c r="G602" i="15" s="1"/>
  <c r="B603" i="15"/>
  <c r="C603" i="15"/>
  <c r="D603" i="15"/>
  <c r="E603" i="15"/>
  <c r="F603" i="15"/>
  <c r="B604" i="15"/>
  <c r="C604" i="15"/>
  <c r="D604" i="15"/>
  <c r="E604" i="15"/>
  <c r="F604" i="15"/>
  <c r="G604" i="15" s="1"/>
  <c r="B605" i="15"/>
  <c r="C605" i="15"/>
  <c r="D605" i="15"/>
  <c r="E605" i="15"/>
  <c r="F605" i="15"/>
  <c r="G605" i="15" s="1"/>
  <c r="B606" i="15"/>
  <c r="C606" i="15"/>
  <c r="D606" i="15"/>
  <c r="E606" i="15"/>
  <c r="F606" i="15"/>
  <c r="G606" i="15" s="1"/>
  <c r="B607" i="15"/>
  <c r="C607" i="15"/>
  <c r="D607" i="15"/>
  <c r="E607" i="15"/>
  <c r="F607" i="15"/>
  <c r="G607" i="15" s="1"/>
  <c r="B608" i="15"/>
  <c r="C608" i="15"/>
  <c r="D608" i="15"/>
  <c r="E608" i="15"/>
  <c r="F608" i="15"/>
  <c r="G608" i="15" s="1"/>
  <c r="B609" i="15"/>
  <c r="C609" i="15"/>
  <c r="D609" i="15"/>
  <c r="E609" i="15"/>
  <c r="F609" i="15"/>
  <c r="G609" i="15" s="1"/>
  <c r="B610" i="15"/>
  <c r="C610" i="15"/>
  <c r="D610" i="15"/>
  <c r="E610" i="15"/>
  <c r="F610" i="15"/>
  <c r="G610" i="15" s="1"/>
  <c r="B611" i="15"/>
  <c r="C611" i="15"/>
  <c r="D611" i="15"/>
  <c r="E611" i="15"/>
  <c r="F611" i="15"/>
  <c r="B612" i="15"/>
  <c r="C612" i="15"/>
  <c r="D612" i="15"/>
  <c r="E612" i="15"/>
  <c r="F612" i="15"/>
  <c r="B613" i="15"/>
  <c r="C613" i="15"/>
  <c r="D613" i="15"/>
  <c r="E613" i="15"/>
  <c r="F613" i="15"/>
  <c r="G613" i="15" s="1"/>
  <c r="B614" i="15"/>
  <c r="C614" i="15"/>
  <c r="D614" i="15"/>
  <c r="E614" i="15"/>
  <c r="F614" i="15"/>
  <c r="B615" i="15"/>
  <c r="C615" i="15"/>
  <c r="D615" i="15"/>
  <c r="E615" i="15"/>
  <c r="F615" i="15"/>
  <c r="B616" i="15"/>
  <c r="C616" i="15"/>
  <c r="D616" i="15"/>
  <c r="E616" i="15"/>
  <c r="F616" i="15"/>
  <c r="G616" i="15" s="1"/>
  <c r="B617" i="15"/>
  <c r="C617" i="15"/>
  <c r="D617" i="15"/>
  <c r="E617" i="15"/>
  <c r="F617" i="15"/>
  <c r="G617" i="15" s="1"/>
  <c r="B618" i="15"/>
  <c r="C618" i="15"/>
  <c r="D618" i="15"/>
  <c r="E618" i="15"/>
  <c r="F618" i="15"/>
  <c r="B619" i="15"/>
  <c r="C619" i="15"/>
  <c r="D619" i="15"/>
  <c r="E619" i="15"/>
  <c r="F619" i="15"/>
  <c r="G619" i="15"/>
  <c r="B620" i="15"/>
  <c r="C620" i="15"/>
  <c r="D620" i="15"/>
  <c r="E620" i="15"/>
  <c r="F620" i="15"/>
  <c r="G620" i="15" s="1"/>
  <c r="B621" i="15"/>
  <c r="C621" i="15"/>
  <c r="D621" i="15"/>
  <c r="E621" i="15"/>
  <c r="F621" i="15"/>
  <c r="G621" i="15" s="1"/>
  <c r="B622" i="15"/>
  <c r="C622" i="15"/>
  <c r="D622" i="15"/>
  <c r="E622" i="15"/>
  <c r="F622" i="15"/>
  <c r="G622" i="15" s="1"/>
  <c r="B623" i="15"/>
  <c r="C623" i="15"/>
  <c r="D623" i="15"/>
  <c r="E623" i="15"/>
  <c r="F623" i="15"/>
  <c r="G623" i="15" s="1"/>
  <c r="B624" i="15"/>
  <c r="C624" i="15"/>
  <c r="D624" i="15"/>
  <c r="E624" i="15"/>
  <c r="F624" i="15"/>
  <c r="G624" i="15" s="1"/>
  <c r="B625" i="15"/>
  <c r="C625" i="15"/>
  <c r="D625" i="15"/>
  <c r="E625" i="15"/>
  <c r="F625" i="15"/>
  <c r="G625" i="15" s="1"/>
  <c r="B626" i="15"/>
  <c r="C626" i="15"/>
  <c r="D626" i="15"/>
  <c r="E626" i="15"/>
  <c r="F626" i="15"/>
  <c r="G626" i="15" s="1"/>
  <c r="B627" i="15"/>
  <c r="C627" i="15"/>
  <c r="D627" i="15"/>
  <c r="E627" i="15"/>
  <c r="F627" i="15"/>
  <c r="G627" i="15" s="1"/>
  <c r="B628" i="15"/>
  <c r="C628" i="15"/>
  <c r="D628" i="15"/>
  <c r="E628" i="15"/>
  <c r="F628" i="15"/>
  <c r="G628" i="15" s="1"/>
  <c r="B629" i="15"/>
  <c r="C629" i="15"/>
  <c r="D629" i="15"/>
  <c r="E629" i="15"/>
  <c r="F629" i="15"/>
  <c r="G629" i="15" s="1"/>
  <c r="B630" i="15"/>
  <c r="C630" i="15"/>
  <c r="D630" i="15"/>
  <c r="E630" i="15"/>
  <c r="F630" i="15"/>
  <c r="G630" i="15" s="1"/>
  <c r="B631" i="15"/>
  <c r="C631" i="15"/>
  <c r="D631" i="15"/>
  <c r="E631" i="15"/>
  <c r="F631" i="15"/>
  <c r="B632" i="15"/>
  <c r="C632" i="15"/>
  <c r="D632" i="15"/>
  <c r="E632" i="15"/>
  <c r="F632" i="15"/>
  <c r="B633" i="15"/>
  <c r="C633" i="15"/>
  <c r="D633" i="15"/>
  <c r="E633" i="15"/>
  <c r="F633" i="15"/>
  <c r="G633" i="15" s="1"/>
  <c r="B634" i="15"/>
  <c r="C634" i="15"/>
  <c r="D634" i="15"/>
  <c r="E634" i="15"/>
  <c r="F634" i="15"/>
  <c r="G634" i="15" s="1"/>
  <c r="B635" i="15"/>
  <c r="C635" i="15"/>
  <c r="I635" i="15" s="1"/>
  <c r="D635" i="15"/>
  <c r="E635" i="15"/>
  <c r="F635" i="15"/>
  <c r="B636" i="15"/>
  <c r="C636" i="15"/>
  <c r="D636" i="15"/>
  <c r="E636" i="15"/>
  <c r="F636" i="15"/>
  <c r="G636" i="15" s="1"/>
  <c r="B637" i="15"/>
  <c r="C637" i="15"/>
  <c r="D637" i="15"/>
  <c r="E637" i="15"/>
  <c r="F637" i="15"/>
  <c r="G637" i="15" s="1"/>
  <c r="B638" i="15"/>
  <c r="C638" i="15"/>
  <c r="D638" i="15"/>
  <c r="E638" i="15"/>
  <c r="F638" i="15"/>
  <c r="B639" i="15"/>
  <c r="C639" i="15"/>
  <c r="D639" i="15"/>
  <c r="E639" i="15"/>
  <c r="F639" i="15"/>
  <c r="G639" i="15" s="1"/>
  <c r="B640" i="15"/>
  <c r="C640" i="15"/>
  <c r="D640" i="15"/>
  <c r="E640" i="15"/>
  <c r="F640" i="15"/>
  <c r="G640" i="15" s="1"/>
  <c r="B641" i="15"/>
  <c r="C641" i="15"/>
  <c r="D641" i="15"/>
  <c r="E641" i="15"/>
  <c r="F641" i="15"/>
  <c r="B642" i="15"/>
  <c r="C642" i="15"/>
  <c r="D642" i="15"/>
  <c r="E642" i="15"/>
  <c r="F642" i="15"/>
  <c r="G642" i="15" s="1"/>
  <c r="B643" i="15"/>
  <c r="C643" i="15"/>
  <c r="D643" i="15"/>
  <c r="E643" i="15"/>
  <c r="F643" i="15"/>
  <c r="G643" i="15" s="1"/>
  <c r="B644" i="15"/>
  <c r="C644" i="15"/>
  <c r="D644" i="15"/>
  <c r="E644" i="15"/>
  <c r="F644" i="15"/>
  <c r="G644" i="15" s="1"/>
  <c r="B645" i="15"/>
  <c r="C645" i="15"/>
  <c r="D645" i="15"/>
  <c r="E645" i="15"/>
  <c r="F645" i="15"/>
  <c r="G645" i="15" s="1"/>
  <c r="B646" i="15"/>
  <c r="C646" i="15"/>
  <c r="D646" i="15"/>
  <c r="E646" i="15"/>
  <c r="F646" i="15"/>
  <c r="G646" i="15"/>
  <c r="B647" i="15"/>
  <c r="C647" i="15"/>
  <c r="D647" i="15"/>
  <c r="E647" i="15"/>
  <c r="F647" i="15"/>
  <c r="G647" i="15" s="1"/>
  <c r="B648" i="15"/>
  <c r="C648" i="15"/>
  <c r="D648" i="15"/>
  <c r="E648" i="15"/>
  <c r="F648" i="15"/>
  <c r="G648" i="15" s="1"/>
  <c r="B649" i="15"/>
  <c r="C649" i="15"/>
  <c r="D649" i="15"/>
  <c r="E649" i="15"/>
  <c r="F649" i="15"/>
  <c r="G649" i="15" s="1"/>
  <c r="B650" i="15"/>
  <c r="C650" i="15"/>
  <c r="D650" i="15"/>
  <c r="E650" i="15"/>
  <c r="F650" i="15"/>
  <c r="G650" i="15"/>
  <c r="B651" i="15"/>
  <c r="C651" i="15"/>
  <c r="D651" i="15"/>
  <c r="E651" i="15"/>
  <c r="F651" i="15"/>
  <c r="G651" i="15" s="1"/>
  <c r="B652" i="15"/>
  <c r="C652" i="15"/>
  <c r="D652" i="15"/>
  <c r="E652" i="15"/>
  <c r="F652" i="15"/>
  <c r="G652" i="15" s="1"/>
  <c r="B653" i="15"/>
  <c r="C653" i="15"/>
  <c r="D653" i="15"/>
  <c r="E653" i="15"/>
  <c r="F653" i="15"/>
  <c r="B654" i="15"/>
  <c r="C654" i="15"/>
  <c r="D654" i="15"/>
  <c r="E654" i="15"/>
  <c r="F654" i="15"/>
  <c r="G654" i="15" s="1"/>
  <c r="B655" i="15"/>
  <c r="C655" i="15"/>
  <c r="D655" i="15"/>
  <c r="E655" i="15"/>
  <c r="F655" i="15"/>
  <c r="G655" i="15" s="1"/>
  <c r="B656" i="15"/>
  <c r="C656" i="15"/>
  <c r="D656" i="15"/>
  <c r="E656" i="15"/>
  <c r="F656" i="15"/>
  <c r="B657" i="15"/>
  <c r="C657" i="15"/>
  <c r="D657" i="15"/>
  <c r="E657" i="15"/>
  <c r="F657" i="15"/>
  <c r="B658" i="15"/>
  <c r="C658" i="15"/>
  <c r="D658" i="15"/>
  <c r="E658" i="15"/>
  <c r="F658" i="15"/>
  <c r="G658" i="15" s="1"/>
  <c r="B659" i="15"/>
  <c r="C659" i="15"/>
  <c r="D659" i="15"/>
  <c r="E659" i="15"/>
  <c r="F659" i="15"/>
  <c r="B660" i="15"/>
  <c r="C660" i="15"/>
  <c r="D660" i="15"/>
  <c r="E660" i="15"/>
  <c r="F660" i="15"/>
  <c r="G660" i="15"/>
  <c r="B661" i="15"/>
  <c r="C661" i="15"/>
  <c r="D661" i="15"/>
  <c r="E661" i="15"/>
  <c r="F661" i="15"/>
  <c r="B662" i="15"/>
  <c r="C662" i="15"/>
  <c r="D662" i="15"/>
  <c r="E662" i="15"/>
  <c r="F662" i="15"/>
  <c r="G662" i="15" s="1"/>
  <c r="B663" i="15"/>
  <c r="C663" i="15"/>
  <c r="D663" i="15"/>
  <c r="E663" i="15"/>
  <c r="F663" i="15"/>
  <c r="G663" i="15" s="1"/>
  <c r="B664" i="15"/>
  <c r="C664" i="15"/>
  <c r="D664" i="15"/>
  <c r="E664" i="15"/>
  <c r="F664" i="15"/>
  <c r="G664" i="15" s="1"/>
  <c r="B665" i="15"/>
  <c r="C665" i="15"/>
  <c r="D665" i="15"/>
  <c r="E665" i="15"/>
  <c r="F665" i="15"/>
  <c r="B666" i="15"/>
  <c r="C666" i="15"/>
  <c r="D666" i="15"/>
  <c r="E666" i="15"/>
  <c r="F666" i="15"/>
  <c r="B667" i="15"/>
  <c r="C667" i="15"/>
  <c r="D667" i="15"/>
  <c r="E667" i="15"/>
  <c r="F667" i="15"/>
  <c r="G667" i="15" s="1"/>
  <c r="B668" i="15"/>
  <c r="C668" i="15"/>
  <c r="D668" i="15"/>
  <c r="E668" i="15"/>
  <c r="F668" i="15"/>
  <c r="B669" i="15"/>
  <c r="C669" i="15"/>
  <c r="D669" i="15"/>
  <c r="E669" i="15"/>
  <c r="F669" i="15"/>
  <c r="G669" i="15" s="1"/>
  <c r="B670" i="15"/>
  <c r="C670" i="15"/>
  <c r="I671" i="15" s="1"/>
  <c r="D670" i="15"/>
  <c r="E670" i="15"/>
  <c r="F670" i="15"/>
  <c r="G670" i="15" s="1"/>
  <c r="B671" i="15"/>
  <c r="C671" i="15"/>
  <c r="D671" i="15"/>
  <c r="E671" i="15"/>
  <c r="F671" i="15"/>
  <c r="G671" i="15" s="1"/>
  <c r="B672" i="15"/>
  <c r="C672" i="15"/>
  <c r="D672" i="15"/>
  <c r="E672" i="15"/>
  <c r="F672" i="15"/>
  <c r="G672" i="15" s="1"/>
  <c r="B673" i="15"/>
  <c r="C673" i="15"/>
  <c r="D673" i="15"/>
  <c r="E673" i="15"/>
  <c r="F673" i="15"/>
  <c r="G673" i="15" s="1"/>
  <c r="B674" i="15"/>
  <c r="C674" i="15"/>
  <c r="I675" i="15" s="1"/>
  <c r="D674" i="15"/>
  <c r="E674" i="15"/>
  <c r="F674" i="15"/>
  <c r="G674" i="15" s="1"/>
  <c r="B675" i="15"/>
  <c r="C675" i="15"/>
  <c r="D675" i="15"/>
  <c r="E675" i="15"/>
  <c r="F675" i="15"/>
  <c r="G675" i="15" s="1"/>
  <c r="B676" i="15"/>
  <c r="C676" i="15"/>
  <c r="I676" i="15"/>
  <c r="D676" i="15"/>
  <c r="E676" i="15"/>
  <c r="F676" i="15"/>
  <c r="B677" i="15"/>
  <c r="C677" i="15"/>
  <c r="I677" i="15" s="1"/>
  <c r="D677" i="15"/>
  <c r="E677" i="15"/>
  <c r="F677" i="15"/>
  <c r="G677" i="15" s="1"/>
  <c r="B678" i="15"/>
  <c r="C678" i="15"/>
  <c r="D678" i="15"/>
  <c r="E678" i="15"/>
  <c r="F678" i="15"/>
  <c r="G678" i="15" s="1"/>
  <c r="B679" i="15"/>
  <c r="C679" i="15"/>
  <c r="D679" i="15"/>
  <c r="E679" i="15"/>
  <c r="F679" i="15"/>
  <c r="G679" i="15" s="1"/>
  <c r="B680" i="15"/>
  <c r="C680" i="15"/>
  <c r="D680" i="15"/>
  <c r="E680" i="15"/>
  <c r="F680" i="15"/>
  <c r="G680" i="15" s="1"/>
  <c r="B681" i="15"/>
  <c r="C681" i="15"/>
  <c r="D681" i="15"/>
  <c r="E681" i="15"/>
  <c r="F681" i="15"/>
  <c r="G681" i="15" s="1"/>
  <c r="B682" i="15"/>
  <c r="C682" i="15"/>
  <c r="D682" i="15"/>
  <c r="E682" i="15"/>
  <c r="F682" i="15"/>
  <c r="G682" i="15" s="1"/>
  <c r="B683" i="15"/>
  <c r="C683" i="15"/>
  <c r="D683" i="15"/>
  <c r="E683" i="15"/>
  <c r="F683" i="15"/>
  <c r="G683" i="15" s="1"/>
  <c r="B684" i="15"/>
  <c r="C684" i="15"/>
  <c r="D684" i="15"/>
  <c r="E684" i="15"/>
  <c r="F684" i="15"/>
  <c r="G684" i="15" s="1"/>
  <c r="B685" i="15"/>
  <c r="C685" i="15"/>
  <c r="D685" i="15"/>
  <c r="E685" i="15"/>
  <c r="F685" i="15"/>
  <c r="B686" i="15"/>
  <c r="C686" i="15"/>
  <c r="D686" i="15"/>
  <c r="E686" i="15"/>
  <c r="F686" i="15"/>
  <c r="G686" i="15" s="1"/>
  <c r="B687" i="15"/>
  <c r="C687" i="15"/>
  <c r="D687" i="15"/>
  <c r="E687" i="15"/>
  <c r="F687" i="15"/>
  <c r="G687" i="15" s="1"/>
  <c r="B688" i="15"/>
  <c r="C688" i="15"/>
  <c r="D688" i="15"/>
  <c r="E688" i="15"/>
  <c r="F688" i="15"/>
  <c r="B689" i="15"/>
  <c r="C689" i="15"/>
  <c r="D689" i="15"/>
  <c r="E689" i="15"/>
  <c r="F689" i="15"/>
  <c r="G689" i="15" s="1"/>
  <c r="B690" i="15"/>
  <c r="C690" i="15"/>
  <c r="D690" i="15"/>
  <c r="E690" i="15"/>
  <c r="F690" i="15"/>
  <c r="G690" i="15" s="1"/>
  <c r="B691" i="15"/>
  <c r="C691" i="15"/>
  <c r="D691" i="15"/>
  <c r="E691" i="15"/>
  <c r="F691" i="15"/>
  <c r="G691" i="15" s="1"/>
  <c r="B692" i="15"/>
  <c r="C692" i="15"/>
  <c r="D692" i="15"/>
  <c r="E692" i="15"/>
  <c r="F692" i="15"/>
  <c r="G692" i="15" s="1"/>
  <c r="B693" i="15"/>
  <c r="C693" i="15"/>
  <c r="D693" i="15"/>
  <c r="E693" i="15"/>
  <c r="F693" i="15"/>
  <c r="G693" i="15" s="1"/>
  <c r="B694" i="15"/>
  <c r="C694" i="15"/>
  <c r="D694" i="15"/>
  <c r="E694" i="15"/>
  <c r="F694" i="15"/>
  <c r="G694" i="15" s="1"/>
  <c r="B695" i="15"/>
  <c r="C695" i="15"/>
  <c r="D695" i="15"/>
  <c r="E695" i="15"/>
  <c r="F695" i="15"/>
  <c r="G695" i="15" s="1"/>
  <c r="B696" i="15"/>
  <c r="C696" i="15"/>
  <c r="D696" i="15"/>
  <c r="E696" i="15"/>
  <c r="F696" i="15"/>
  <c r="G696" i="15" s="1"/>
  <c r="B697" i="15"/>
  <c r="C697" i="15"/>
  <c r="I697" i="15" s="1"/>
  <c r="D697" i="15"/>
  <c r="E697" i="15"/>
  <c r="F697" i="15"/>
  <c r="B698" i="15"/>
  <c r="C698" i="15"/>
  <c r="D698" i="15"/>
  <c r="E698" i="15"/>
  <c r="F698" i="15"/>
  <c r="G698" i="15" s="1"/>
  <c r="B699" i="15"/>
  <c r="C699" i="15"/>
  <c r="D699" i="15"/>
  <c r="E699" i="15"/>
  <c r="F699" i="15"/>
  <c r="G699" i="15" s="1"/>
  <c r="B700" i="15"/>
  <c r="C700" i="15"/>
  <c r="D700" i="15"/>
  <c r="E700" i="15"/>
  <c r="F700" i="15"/>
  <c r="B701" i="15"/>
  <c r="C701" i="15"/>
  <c r="O701" i="15" s="1"/>
  <c r="V701" i="3" s="1"/>
  <c r="D701" i="15"/>
  <c r="E701" i="15"/>
  <c r="F701" i="15"/>
  <c r="B702" i="15"/>
  <c r="C702" i="15"/>
  <c r="D702" i="15"/>
  <c r="E702" i="15"/>
  <c r="F702" i="15"/>
  <c r="G702" i="15" s="1"/>
  <c r="B703" i="15"/>
  <c r="C703" i="15"/>
  <c r="D703" i="15"/>
  <c r="E703" i="15"/>
  <c r="F703" i="15"/>
  <c r="G703" i="15" s="1"/>
  <c r="F4" i="15"/>
  <c r="G4" i="15" s="1"/>
  <c r="E4" i="15"/>
  <c r="D4" i="15"/>
  <c r="C4" i="15"/>
  <c r="I5" i="15" s="1"/>
  <c r="B4" i="15"/>
  <c r="M694" i="15"/>
  <c r="M685" i="15"/>
  <c r="M681" i="15"/>
  <c r="M679" i="15"/>
  <c r="M677" i="15"/>
  <c r="M673" i="15"/>
  <c r="N673" i="15" s="1"/>
  <c r="M669" i="15"/>
  <c r="M665" i="15"/>
  <c r="G659" i="15"/>
  <c r="M656" i="15"/>
  <c r="G641" i="15"/>
  <c r="M633" i="15"/>
  <c r="M629" i="15"/>
  <c r="N629" i="15" s="1"/>
  <c r="M623" i="15"/>
  <c r="M621" i="15"/>
  <c r="N621" i="15" s="1"/>
  <c r="M617" i="15"/>
  <c r="M615" i="15"/>
  <c r="M613" i="15"/>
  <c r="M609" i="15"/>
  <c r="G603" i="15"/>
  <c r="M597" i="15"/>
  <c r="G593" i="15"/>
  <c r="M591" i="15"/>
  <c r="N591" i="15" s="1"/>
  <c r="M589" i="15"/>
  <c r="G587" i="15"/>
  <c r="M583" i="15"/>
  <c r="M575" i="15"/>
  <c r="M570" i="15"/>
  <c r="M568" i="15"/>
  <c r="M565" i="15"/>
  <c r="M559" i="15"/>
  <c r="M552" i="15"/>
  <c r="M551" i="15"/>
  <c r="M541" i="15"/>
  <c r="M537" i="15"/>
  <c r="N537" i="15" s="1"/>
  <c r="M530" i="15"/>
  <c r="G530" i="15"/>
  <c r="M521" i="15"/>
  <c r="M518" i="15"/>
  <c r="M511" i="15"/>
  <c r="N511" i="15" s="1"/>
  <c r="M504" i="15"/>
  <c r="M503" i="15"/>
  <c r="M501" i="15"/>
  <c r="G501" i="15"/>
  <c r="M497" i="15"/>
  <c r="M496" i="15"/>
  <c r="G490" i="15"/>
  <c r="M488" i="15"/>
  <c r="M483" i="15"/>
  <c r="M480" i="15"/>
  <c r="N481" i="15" s="1"/>
  <c r="M479" i="15"/>
  <c r="M472" i="15"/>
  <c r="N472" i="15" s="1"/>
  <c r="M469" i="15"/>
  <c r="M464" i="15"/>
  <c r="M463" i="15"/>
  <c r="G458" i="15"/>
  <c r="M457" i="15"/>
  <c r="M456" i="15"/>
  <c r="M453" i="15"/>
  <c r="N454" i="15" s="1"/>
  <c r="M452" i="15"/>
  <c r="M449" i="15"/>
  <c r="M448" i="15"/>
  <c r="M447" i="15"/>
  <c r="M445" i="15"/>
  <c r="M440" i="15"/>
  <c r="M439" i="15"/>
  <c r="G437" i="15"/>
  <c r="M433" i="15"/>
  <c r="G433" i="15"/>
  <c r="M432" i="15"/>
  <c r="M431" i="15"/>
  <c r="N431" i="15" s="1"/>
  <c r="M421" i="15"/>
  <c r="M419" i="15"/>
  <c r="M417" i="15"/>
  <c r="M415" i="15"/>
  <c r="M413" i="15"/>
  <c r="M411" i="15"/>
  <c r="M408" i="15"/>
  <c r="M407" i="15"/>
  <c r="N407" i="15" s="1"/>
  <c r="G403" i="15"/>
  <c r="M401" i="15"/>
  <c r="M400" i="15"/>
  <c r="M399" i="15"/>
  <c r="G396" i="15"/>
  <c r="M393" i="15"/>
  <c r="M391" i="15"/>
  <c r="M389" i="15"/>
  <c r="N389" i="15" s="1"/>
  <c r="M385" i="15"/>
  <c r="M384" i="15"/>
  <c r="N385" i="15" s="1"/>
  <c r="M381" i="15"/>
  <c r="M377" i="15"/>
  <c r="M375" i="15"/>
  <c r="N375" i="15" s="1"/>
  <c r="M370" i="15"/>
  <c r="G370" i="15"/>
  <c r="M369" i="15"/>
  <c r="M368" i="15"/>
  <c r="G362" i="15"/>
  <c r="M360" i="15"/>
  <c r="M357" i="15"/>
  <c r="N357" i="15" s="1"/>
  <c r="M352" i="15"/>
  <c r="I346" i="15"/>
  <c r="M345" i="15"/>
  <c r="M344" i="15"/>
  <c r="N344" i="15" s="1"/>
  <c r="M343" i="15"/>
  <c r="M341" i="15"/>
  <c r="M336" i="15"/>
  <c r="M326" i="15"/>
  <c r="M325" i="15"/>
  <c r="N326" i="15" s="1"/>
  <c r="M320" i="15"/>
  <c r="M319" i="15"/>
  <c r="M310" i="15"/>
  <c r="N310" i="15" s="1"/>
  <c r="M305" i="15"/>
  <c r="M304" i="15"/>
  <c r="N305" i="15" s="1"/>
  <c r="G299" i="15"/>
  <c r="M297" i="15"/>
  <c r="N297" i="15"/>
  <c r="M295" i="15"/>
  <c r="N296" i="15" s="1"/>
  <c r="M285" i="15"/>
  <c r="G282" i="15"/>
  <c r="G281" i="15"/>
  <c r="M280" i="15"/>
  <c r="M279" i="15"/>
  <c r="G278" i="15"/>
  <c r="M277" i="15"/>
  <c r="G277" i="15"/>
  <c r="G274" i="15"/>
  <c r="M273" i="15"/>
  <c r="M272" i="15"/>
  <c r="M271" i="15"/>
  <c r="M270" i="15"/>
  <c r="G270" i="15"/>
  <c r="G266" i="15"/>
  <c r="M265" i="15"/>
  <c r="M263" i="15"/>
  <c r="G262" i="15"/>
  <c r="I261" i="15"/>
  <c r="G259" i="15"/>
  <c r="M223" i="15"/>
  <c r="G217" i="15"/>
  <c r="M209" i="15"/>
  <c r="M79" i="15"/>
  <c r="N80" i="15" s="1"/>
  <c r="M78" i="15"/>
  <c r="M57" i="15"/>
  <c r="M46" i="15"/>
  <c r="O32" i="15"/>
  <c r="C2" i="15"/>
  <c r="AV142" i="5"/>
  <c r="AW142" i="5" s="1"/>
  <c r="AU142" i="5" s="1"/>
  <c r="C142" i="5" s="1"/>
  <c r="CV181" i="5"/>
  <c r="CU215" i="5"/>
  <c r="CV249" i="5"/>
  <c r="CU250" i="5"/>
  <c r="CU253" i="5"/>
  <c r="CV265" i="5"/>
  <c r="AV278" i="5"/>
  <c r="AW278" i="5" s="1"/>
  <c r="AU278" i="5" s="1"/>
  <c r="C278" i="5" s="1"/>
  <c r="CV338" i="5"/>
  <c r="CV446" i="5"/>
  <c r="CU454" i="5"/>
  <c r="CU465" i="5"/>
  <c r="CU479" i="5"/>
  <c r="AV482" i="5"/>
  <c r="AW482" i="5" s="1"/>
  <c r="AU482" i="5" s="1"/>
  <c r="C482" i="5" s="1"/>
  <c r="CU510" i="5"/>
  <c r="CV514" i="5"/>
  <c r="CV516" i="5"/>
  <c r="AV531" i="5"/>
  <c r="AW531" i="5" s="1"/>
  <c r="AU531" i="5" s="1"/>
  <c r="C531" i="5" s="1"/>
  <c r="CV537" i="5"/>
  <c r="AV545" i="5"/>
  <c r="AW545" i="5" s="1"/>
  <c r="AU545" i="5" s="1"/>
  <c r="C545" i="5" s="1"/>
  <c r="CU558" i="5"/>
  <c r="CV563" i="5"/>
  <c r="CV582" i="5"/>
  <c r="CV584" i="5"/>
  <c r="AV586" i="5"/>
  <c r="AW586" i="5" s="1"/>
  <c r="AU586" i="5" s="1"/>
  <c r="C586" i="5" s="1"/>
  <c r="CU590" i="5"/>
  <c r="AV594" i="5"/>
  <c r="AW594" i="5" s="1"/>
  <c r="AU594" i="5" s="1"/>
  <c r="C594" i="5" s="1"/>
  <c r="CU601" i="5"/>
  <c r="CU605" i="5"/>
  <c r="AV606" i="5"/>
  <c r="AW606" i="5" s="1"/>
  <c r="AU606" i="5" s="1"/>
  <c r="C606" i="5" s="1"/>
  <c r="AV613" i="5"/>
  <c r="AW613" i="5" s="1"/>
  <c r="AU613" i="5" s="1"/>
  <c r="C613" i="5" s="1"/>
  <c r="CU618" i="5"/>
  <c r="AV620" i="5"/>
  <c r="AW620" i="5" s="1"/>
  <c r="AU620" i="5" s="1"/>
  <c r="C620" i="5" s="1"/>
  <c r="AV624" i="5"/>
  <c r="AW624" i="5" s="1"/>
  <c r="AU624" i="5" s="1"/>
  <c r="C624" i="5" s="1"/>
  <c r="CU628" i="5"/>
  <c r="CV640" i="5"/>
  <c r="CW640" i="5" s="1"/>
  <c r="CX640" i="5" s="1"/>
  <c r="CZ640" i="5" s="1"/>
  <c r="CU643" i="5"/>
  <c r="AV647" i="5"/>
  <c r="AW647" i="5" s="1"/>
  <c r="AU647" i="5" s="1"/>
  <c r="C647" i="5" s="1"/>
  <c r="CU649" i="5"/>
  <c r="AV650" i="5"/>
  <c r="AW650" i="5" s="1"/>
  <c r="AU650" i="5" s="1"/>
  <c r="C650" i="5" s="1"/>
  <c r="CU657" i="5"/>
  <c r="CV670" i="5"/>
  <c r="CU672" i="5"/>
  <c r="AV688" i="5"/>
  <c r="AW688" i="5" s="1"/>
  <c r="AU688" i="5" s="1"/>
  <c r="C688" i="5" s="1"/>
  <c r="CV689" i="5"/>
  <c r="AV693" i="5"/>
  <c r="AW693" i="5" s="1"/>
  <c r="AU693" i="5" s="1"/>
  <c r="C693" i="5" s="1"/>
  <c r="AV707" i="5"/>
  <c r="AW707" i="5" s="1"/>
  <c r="AU707" i="5" s="1"/>
  <c r="C707" i="5" s="1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125" i="5"/>
  <c r="BR126" i="5"/>
  <c r="BR127" i="5"/>
  <c r="BR128" i="5"/>
  <c r="BR129" i="5"/>
  <c r="BR130" i="5"/>
  <c r="BR131" i="5"/>
  <c r="BR132" i="5"/>
  <c r="BR133" i="5"/>
  <c r="BR134" i="5"/>
  <c r="BR135" i="5"/>
  <c r="BR136" i="5"/>
  <c r="BR137" i="5"/>
  <c r="BR138" i="5"/>
  <c r="BR139" i="5"/>
  <c r="BR140" i="5"/>
  <c r="BR141" i="5"/>
  <c r="BR142" i="5"/>
  <c r="BR143" i="5"/>
  <c r="BR144" i="5"/>
  <c r="BR145" i="5"/>
  <c r="BR146" i="5"/>
  <c r="BR147" i="5"/>
  <c r="BR148" i="5"/>
  <c r="BR149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R187" i="5"/>
  <c r="BR188" i="5"/>
  <c r="BR189" i="5"/>
  <c r="BR190" i="5"/>
  <c r="BR191" i="5"/>
  <c r="BR192" i="5"/>
  <c r="BR193" i="5"/>
  <c r="BR194" i="5"/>
  <c r="BR195" i="5"/>
  <c r="BR196" i="5"/>
  <c r="BR197" i="5"/>
  <c r="BR198" i="5"/>
  <c r="BR199" i="5"/>
  <c r="BR200" i="5"/>
  <c r="BR201" i="5"/>
  <c r="BR202" i="5"/>
  <c r="BR203" i="5"/>
  <c r="BR204" i="5"/>
  <c r="BR205" i="5"/>
  <c r="BR206" i="5"/>
  <c r="BR207" i="5"/>
  <c r="BR208" i="5"/>
  <c r="BR209" i="5"/>
  <c r="BR210" i="5"/>
  <c r="BR211" i="5"/>
  <c r="BR212" i="5"/>
  <c r="BR213" i="5"/>
  <c r="BR214" i="5"/>
  <c r="BR215" i="5"/>
  <c r="BR216" i="5"/>
  <c r="BR217" i="5"/>
  <c r="BR218" i="5"/>
  <c r="BR219" i="5"/>
  <c r="BR220" i="5"/>
  <c r="BR221" i="5"/>
  <c r="BR222" i="5"/>
  <c r="BR223" i="5"/>
  <c r="BR224" i="5"/>
  <c r="BR225" i="5"/>
  <c r="BR226" i="5"/>
  <c r="BR227" i="5"/>
  <c r="BR228" i="5"/>
  <c r="BR229" i="5"/>
  <c r="BR230" i="5"/>
  <c r="BR231" i="5"/>
  <c r="BR232" i="5"/>
  <c r="BR233" i="5"/>
  <c r="BR234" i="5"/>
  <c r="BR235" i="5"/>
  <c r="BR236" i="5"/>
  <c r="BR237" i="5"/>
  <c r="BR238" i="5"/>
  <c r="BR239" i="5"/>
  <c r="BR240" i="5"/>
  <c r="BR241" i="5"/>
  <c r="BR242" i="5"/>
  <c r="BR243" i="5"/>
  <c r="BR244" i="5"/>
  <c r="BR245" i="5"/>
  <c r="BR246" i="5"/>
  <c r="BR247" i="5"/>
  <c r="BR248" i="5"/>
  <c r="BR249" i="5"/>
  <c r="BR250" i="5"/>
  <c r="BR251" i="5"/>
  <c r="BR252" i="5"/>
  <c r="BR253" i="5"/>
  <c r="BR254" i="5"/>
  <c r="BR255" i="5"/>
  <c r="BR256" i="5"/>
  <c r="BR257" i="5"/>
  <c r="BR258" i="5"/>
  <c r="BR259" i="5"/>
  <c r="BR260" i="5"/>
  <c r="BR261" i="5"/>
  <c r="BR262" i="5"/>
  <c r="BR263" i="5"/>
  <c r="BR264" i="5"/>
  <c r="BR265" i="5"/>
  <c r="BR266" i="5"/>
  <c r="BR267" i="5"/>
  <c r="BR268" i="5"/>
  <c r="BR269" i="5"/>
  <c r="BR270" i="5"/>
  <c r="BR271" i="5"/>
  <c r="BR272" i="5"/>
  <c r="BR273" i="5"/>
  <c r="BR274" i="5"/>
  <c r="BR275" i="5"/>
  <c r="BR276" i="5"/>
  <c r="BR277" i="5"/>
  <c r="BR278" i="5"/>
  <c r="BR279" i="5"/>
  <c r="BR280" i="5"/>
  <c r="BR281" i="5"/>
  <c r="BR282" i="5"/>
  <c r="BR283" i="5"/>
  <c r="BR284" i="5"/>
  <c r="BR285" i="5"/>
  <c r="BR286" i="5"/>
  <c r="BR287" i="5"/>
  <c r="BR288" i="5"/>
  <c r="BR289" i="5"/>
  <c r="BR290" i="5"/>
  <c r="BR291" i="5"/>
  <c r="BR292" i="5"/>
  <c r="BR293" i="5"/>
  <c r="BR294" i="5"/>
  <c r="BR295" i="5"/>
  <c r="BR296" i="5"/>
  <c r="BR297" i="5"/>
  <c r="BR298" i="5"/>
  <c r="BR299" i="5"/>
  <c r="BR300" i="5"/>
  <c r="BR301" i="5"/>
  <c r="BR302" i="5"/>
  <c r="BR303" i="5"/>
  <c r="BR304" i="5"/>
  <c r="BR305" i="5"/>
  <c r="BR306" i="5"/>
  <c r="BR307" i="5"/>
  <c r="BR308" i="5"/>
  <c r="BR309" i="5"/>
  <c r="BR310" i="5"/>
  <c r="BR311" i="5"/>
  <c r="BR312" i="5"/>
  <c r="BR313" i="5"/>
  <c r="BR314" i="5"/>
  <c r="BR315" i="5"/>
  <c r="BR316" i="5"/>
  <c r="BR317" i="5"/>
  <c r="BR318" i="5"/>
  <c r="BR319" i="5"/>
  <c r="BR320" i="5"/>
  <c r="BR321" i="5"/>
  <c r="BR322" i="5"/>
  <c r="BR323" i="5"/>
  <c r="BR324" i="5"/>
  <c r="BR325" i="5"/>
  <c r="BR326" i="5"/>
  <c r="BR327" i="5"/>
  <c r="BR328" i="5"/>
  <c r="BR329" i="5"/>
  <c r="BR330" i="5"/>
  <c r="BR331" i="5"/>
  <c r="BR332" i="5"/>
  <c r="BR333" i="5"/>
  <c r="BR334" i="5"/>
  <c r="BR335" i="5"/>
  <c r="BR336" i="5"/>
  <c r="BR337" i="5"/>
  <c r="BR338" i="5"/>
  <c r="BR339" i="5"/>
  <c r="BR340" i="5"/>
  <c r="BR341" i="5"/>
  <c r="BR342" i="5"/>
  <c r="BR343" i="5"/>
  <c r="BR344" i="5"/>
  <c r="BR345" i="5"/>
  <c r="BR346" i="5"/>
  <c r="BR347" i="5"/>
  <c r="BR348" i="5"/>
  <c r="BR349" i="5"/>
  <c r="BR350" i="5"/>
  <c r="BR351" i="5"/>
  <c r="BR352" i="5"/>
  <c r="BR353" i="5"/>
  <c r="BR354" i="5"/>
  <c r="BR355" i="5"/>
  <c r="BR356" i="5"/>
  <c r="BR357" i="5"/>
  <c r="BR358" i="5"/>
  <c r="BR359" i="5"/>
  <c r="BR360" i="5"/>
  <c r="BR361" i="5"/>
  <c r="BR362" i="5"/>
  <c r="BR363" i="5"/>
  <c r="BR364" i="5"/>
  <c r="BR365" i="5"/>
  <c r="BR366" i="5"/>
  <c r="BR367" i="5"/>
  <c r="BR368" i="5"/>
  <c r="BR369" i="5"/>
  <c r="BR370" i="5"/>
  <c r="BR371" i="5"/>
  <c r="BR372" i="5"/>
  <c r="BR373" i="5"/>
  <c r="BR374" i="5"/>
  <c r="BR375" i="5"/>
  <c r="BR376" i="5"/>
  <c r="BR377" i="5"/>
  <c r="BR378" i="5"/>
  <c r="BR379" i="5"/>
  <c r="BR380" i="5"/>
  <c r="BR381" i="5"/>
  <c r="BR382" i="5"/>
  <c r="BR383" i="5"/>
  <c r="BR384" i="5"/>
  <c r="BR385" i="5"/>
  <c r="BR386" i="5"/>
  <c r="BR387" i="5"/>
  <c r="BR388" i="5"/>
  <c r="BR389" i="5"/>
  <c r="BR390" i="5"/>
  <c r="BR391" i="5"/>
  <c r="BR392" i="5"/>
  <c r="BR393" i="5"/>
  <c r="BR394" i="5"/>
  <c r="BR395" i="5"/>
  <c r="BR396" i="5"/>
  <c r="BR397" i="5"/>
  <c r="BR398" i="5"/>
  <c r="BR399" i="5"/>
  <c r="BR400" i="5"/>
  <c r="BR401" i="5"/>
  <c r="BR402" i="5"/>
  <c r="BR403" i="5"/>
  <c r="BR404" i="5"/>
  <c r="BR405" i="5"/>
  <c r="BR406" i="5"/>
  <c r="BR407" i="5"/>
  <c r="BR408" i="5"/>
  <c r="BR409" i="5"/>
  <c r="BR410" i="5"/>
  <c r="BR411" i="5"/>
  <c r="BR412" i="5"/>
  <c r="BR413" i="5"/>
  <c r="BR414" i="5"/>
  <c r="BR415" i="5"/>
  <c r="BR416" i="5"/>
  <c r="BR417" i="5"/>
  <c r="BR418" i="5"/>
  <c r="BR419" i="5"/>
  <c r="BR420" i="5"/>
  <c r="BR421" i="5"/>
  <c r="BR422" i="5"/>
  <c r="BR423" i="5"/>
  <c r="BR424" i="5"/>
  <c r="BR425" i="5"/>
  <c r="BR426" i="5"/>
  <c r="BR427" i="5"/>
  <c r="BR428" i="5"/>
  <c r="BR429" i="5"/>
  <c r="BR430" i="5"/>
  <c r="BR431" i="5"/>
  <c r="BR432" i="5"/>
  <c r="BR433" i="5"/>
  <c r="BR434" i="5"/>
  <c r="BR435" i="5"/>
  <c r="BR436" i="5"/>
  <c r="BR437" i="5"/>
  <c r="BR438" i="5"/>
  <c r="BR439" i="5"/>
  <c r="BR440" i="5"/>
  <c r="BR441" i="5"/>
  <c r="BR442" i="5"/>
  <c r="BR443" i="5"/>
  <c r="BR444" i="5"/>
  <c r="BR445" i="5"/>
  <c r="BR446" i="5"/>
  <c r="BR447" i="5"/>
  <c r="BR448" i="5"/>
  <c r="BR449" i="5"/>
  <c r="BR450" i="5"/>
  <c r="BR451" i="5"/>
  <c r="BR452" i="5"/>
  <c r="BR453" i="5"/>
  <c r="BR454" i="5"/>
  <c r="BR455" i="5"/>
  <c r="BR456" i="5"/>
  <c r="BR457" i="5"/>
  <c r="BR458" i="5"/>
  <c r="BR459" i="5"/>
  <c r="BR460" i="5"/>
  <c r="BR461" i="5"/>
  <c r="BR462" i="5"/>
  <c r="BR463" i="5"/>
  <c r="BR464" i="5"/>
  <c r="BR465" i="5"/>
  <c r="BR466" i="5"/>
  <c r="BR467" i="5"/>
  <c r="BR468" i="5"/>
  <c r="BR469" i="5"/>
  <c r="BR470" i="5"/>
  <c r="BR471" i="5"/>
  <c r="BR472" i="5"/>
  <c r="BR473" i="5"/>
  <c r="BR474" i="5"/>
  <c r="BR475" i="5"/>
  <c r="BR476" i="5"/>
  <c r="BR477" i="5"/>
  <c r="BR478" i="5"/>
  <c r="BR479" i="5"/>
  <c r="BR480" i="5"/>
  <c r="BR481" i="5"/>
  <c r="BR482" i="5"/>
  <c r="BR483" i="5"/>
  <c r="BR484" i="5"/>
  <c r="BR485" i="5"/>
  <c r="BR486" i="5"/>
  <c r="BR487" i="5"/>
  <c r="BR488" i="5"/>
  <c r="BR489" i="5"/>
  <c r="BR490" i="5"/>
  <c r="BR491" i="5"/>
  <c r="BR492" i="5"/>
  <c r="BR493" i="5"/>
  <c r="BR494" i="5"/>
  <c r="BR495" i="5"/>
  <c r="BR496" i="5"/>
  <c r="BR497" i="5"/>
  <c r="BR498" i="5"/>
  <c r="BR499" i="5"/>
  <c r="BR500" i="5"/>
  <c r="BR501" i="5"/>
  <c r="BR502" i="5"/>
  <c r="BR503" i="5"/>
  <c r="BR504" i="5"/>
  <c r="BR505" i="5"/>
  <c r="BR506" i="5"/>
  <c r="BR507" i="5"/>
  <c r="BR508" i="5"/>
  <c r="BR509" i="5"/>
  <c r="BR510" i="5"/>
  <c r="BR511" i="5"/>
  <c r="BR512" i="5"/>
  <c r="BR513" i="5"/>
  <c r="BR514" i="5"/>
  <c r="BR515" i="5"/>
  <c r="BR516" i="5"/>
  <c r="BR517" i="5"/>
  <c r="BR518" i="5"/>
  <c r="BR519" i="5"/>
  <c r="BR520" i="5"/>
  <c r="BR521" i="5"/>
  <c r="BR522" i="5"/>
  <c r="BR523" i="5"/>
  <c r="BR524" i="5"/>
  <c r="BR525" i="5"/>
  <c r="BR526" i="5"/>
  <c r="BR527" i="5"/>
  <c r="BR528" i="5"/>
  <c r="BR529" i="5"/>
  <c r="BR530" i="5"/>
  <c r="BR531" i="5"/>
  <c r="BR532" i="5"/>
  <c r="BR533" i="5"/>
  <c r="BR534" i="5"/>
  <c r="BR535" i="5"/>
  <c r="BR536" i="5"/>
  <c r="BR537" i="5"/>
  <c r="BR538" i="5"/>
  <c r="BR539" i="5"/>
  <c r="BR540" i="5"/>
  <c r="BR541" i="5"/>
  <c r="BR542" i="5"/>
  <c r="BR543" i="5"/>
  <c r="BR544" i="5"/>
  <c r="BR545" i="5"/>
  <c r="BR546" i="5"/>
  <c r="BR547" i="5"/>
  <c r="BR548" i="5"/>
  <c r="BR549" i="5"/>
  <c r="BR550" i="5"/>
  <c r="BR551" i="5"/>
  <c r="BR552" i="5"/>
  <c r="BR553" i="5"/>
  <c r="BR554" i="5"/>
  <c r="BR555" i="5"/>
  <c r="BR556" i="5"/>
  <c r="BR557" i="5"/>
  <c r="BR558" i="5"/>
  <c r="BR559" i="5"/>
  <c r="BR560" i="5"/>
  <c r="BR561" i="5"/>
  <c r="BR562" i="5"/>
  <c r="BR563" i="5"/>
  <c r="BR564" i="5"/>
  <c r="BR565" i="5"/>
  <c r="BR566" i="5"/>
  <c r="BR567" i="5"/>
  <c r="BR568" i="5"/>
  <c r="BR569" i="5"/>
  <c r="BR570" i="5"/>
  <c r="BR571" i="5"/>
  <c r="BR572" i="5"/>
  <c r="BR573" i="5"/>
  <c r="BR574" i="5"/>
  <c r="BR575" i="5"/>
  <c r="BR576" i="5"/>
  <c r="BR577" i="5"/>
  <c r="BR578" i="5"/>
  <c r="BR579" i="5"/>
  <c r="BR580" i="5"/>
  <c r="BR581" i="5"/>
  <c r="BR582" i="5"/>
  <c r="BR583" i="5"/>
  <c r="BR584" i="5"/>
  <c r="BR585" i="5"/>
  <c r="BR586" i="5"/>
  <c r="BR587" i="5"/>
  <c r="BR588" i="5"/>
  <c r="BR589" i="5"/>
  <c r="BR590" i="5"/>
  <c r="BR591" i="5"/>
  <c r="BR592" i="5"/>
  <c r="BR593" i="5"/>
  <c r="BR594" i="5"/>
  <c r="BR595" i="5"/>
  <c r="BR596" i="5"/>
  <c r="BR597" i="5"/>
  <c r="BR598" i="5"/>
  <c r="BR599" i="5"/>
  <c r="BR600" i="5"/>
  <c r="BR601" i="5"/>
  <c r="BR602" i="5"/>
  <c r="BR603" i="5"/>
  <c r="BR604" i="5"/>
  <c r="BR605" i="5"/>
  <c r="BR606" i="5"/>
  <c r="BR607" i="5"/>
  <c r="BR608" i="5"/>
  <c r="BR609" i="5"/>
  <c r="BR610" i="5"/>
  <c r="BR611" i="5"/>
  <c r="BR612" i="5"/>
  <c r="BR613" i="5"/>
  <c r="BR614" i="5"/>
  <c r="BR615" i="5"/>
  <c r="BR616" i="5"/>
  <c r="BR617" i="5"/>
  <c r="BR618" i="5"/>
  <c r="BR619" i="5"/>
  <c r="BR620" i="5"/>
  <c r="BR621" i="5"/>
  <c r="BR622" i="5"/>
  <c r="BR623" i="5"/>
  <c r="BR624" i="5"/>
  <c r="BR625" i="5"/>
  <c r="BR626" i="5"/>
  <c r="BR627" i="5"/>
  <c r="BR628" i="5"/>
  <c r="BR629" i="5"/>
  <c r="BR630" i="5"/>
  <c r="BR631" i="5"/>
  <c r="BR632" i="5"/>
  <c r="BR633" i="5"/>
  <c r="BR634" i="5"/>
  <c r="BR635" i="5"/>
  <c r="BR636" i="5"/>
  <c r="BR637" i="5"/>
  <c r="BR638" i="5"/>
  <c r="BR639" i="5"/>
  <c r="BR640" i="5"/>
  <c r="BR641" i="5"/>
  <c r="BR642" i="5"/>
  <c r="BR643" i="5"/>
  <c r="BR644" i="5"/>
  <c r="BR645" i="5"/>
  <c r="BR646" i="5"/>
  <c r="BR647" i="5"/>
  <c r="BR648" i="5"/>
  <c r="BR649" i="5"/>
  <c r="BR650" i="5"/>
  <c r="BR651" i="5"/>
  <c r="BR652" i="5"/>
  <c r="BR653" i="5"/>
  <c r="BR654" i="5"/>
  <c r="BR655" i="5"/>
  <c r="BR656" i="5"/>
  <c r="BR657" i="5"/>
  <c r="BR658" i="5"/>
  <c r="BR659" i="5"/>
  <c r="BR660" i="5"/>
  <c r="BR661" i="5"/>
  <c r="BR662" i="5"/>
  <c r="BR663" i="5"/>
  <c r="BR664" i="5"/>
  <c r="BR665" i="5"/>
  <c r="BR666" i="5"/>
  <c r="BR667" i="5"/>
  <c r="BR668" i="5"/>
  <c r="BR669" i="5"/>
  <c r="BR670" i="5"/>
  <c r="BR671" i="5"/>
  <c r="BR672" i="5"/>
  <c r="BR673" i="5"/>
  <c r="BR674" i="5"/>
  <c r="BR675" i="5"/>
  <c r="BR676" i="5"/>
  <c r="BR677" i="5"/>
  <c r="BR678" i="5"/>
  <c r="BR679" i="5"/>
  <c r="BR680" i="5"/>
  <c r="BR681" i="5"/>
  <c r="BR682" i="5"/>
  <c r="BR683" i="5"/>
  <c r="BR684" i="5"/>
  <c r="BR685" i="5"/>
  <c r="BR686" i="5"/>
  <c r="BR687" i="5"/>
  <c r="BR688" i="5"/>
  <c r="BR689" i="5"/>
  <c r="BR690" i="5"/>
  <c r="BR691" i="5"/>
  <c r="BR692" i="5"/>
  <c r="BR693" i="5"/>
  <c r="BR694" i="5"/>
  <c r="BR695" i="5"/>
  <c r="BR696" i="5"/>
  <c r="BR697" i="5"/>
  <c r="BR698" i="5"/>
  <c r="BR699" i="5"/>
  <c r="BR700" i="5"/>
  <c r="BR701" i="5"/>
  <c r="BR702" i="5"/>
  <c r="BR703" i="5"/>
  <c r="BR704" i="5"/>
  <c r="BR705" i="5"/>
  <c r="BR706" i="5"/>
  <c r="BR707" i="5"/>
  <c r="BR708" i="5"/>
  <c r="BR709" i="5"/>
  <c r="BR710" i="5"/>
  <c r="BR11" i="5"/>
  <c r="S40" i="17"/>
  <c r="G3" i="3"/>
  <c r="AV266" i="5"/>
  <c r="AW266" i="5" s="1"/>
  <c r="AU266" i="5" s="1"/>
  <c r="C266" i="5" s="1"/>
  <c r="AV276" i="5"/>
  <c r="AW276" i="5" s="1"/>
  <c r="AU276" i="5" s="1"/>
  <c r="C276" i="5" s="1"/>
  <c r="CV290" i="5"/>
  <c r="AV292" i="5"/>
  <c r="AW292" i="5" s="1"/>
  <c r="AU292" i="5" s="1"/>
  <c r="C292" i="5" s="1"/>
  <c r="CV326" i="5"/>
  <c r="AV336" i="5"/>
  <c r="AW336" i="5" s="1"/>
  <c r="AU336" i="5" s="1"/>
  <c r="C336" i="5" s="1"/>
  <c r="AV448" i="5"/>
  <c r="AW448" i="5" s="1"/>
  <c r="AU448" i="5" s="1"/>
  <c r="C448" i="5" s="1"/>
  <c r="AV450" i="5"/>
  <c r="AW450" i="5" s="1"/>
  <c r="AU450" i="5" s="1"/>
  <c r="C450" i="5" s="1"/>
  <c r="AV514" i="5"/>
  <c r="AW514" i="5" s="1"/>
  <c r="AU514" i="5" s="1"/>
  <c r="C514" i="5" s="1"/>
  <c r="AV544" i="5"/>
  <c r="AW544" i="5" s="1"/>
  <c r="AU544" i="5" s="1"/>
  <c r="C544" i="5" s="1"/>
  <c r="AV599" i="5"/>
  <c r="AW599" i="5" s="1"/>
  <c r="AU599" i="5" s="1"/>
  <c r="C599" i="5" s="1"/>
  <c r="CU632" i="5"/>
  <c r="CV654" i="5"/>
  <c r="BE399" i="5"/>
  <c r="B399" i="5"/>
  <c r="BH399" i="5"/>
  <c r="BG399" i="5" s="1"/>
  <c r="BI399" i="5"/>
  <c r="BK399" i="5"/>
  <c r="BL399" i="5"/>
  <c r="BN399" i="5"/>
  <c r="BO399" i="5"/>
  <c r="BP399" i="5"/>
  <c r="BQ399" i="5"/>
  <c r="BS399" i="5"/>
  <c r="CD399" i="5"/>
  <c r="BE400" i="5"/>
  <c r="B400" i="5"/>
  <c r="BH400" i="5"/>
  <c r="BI400" i="5"/>
  <c r="BK400" i="5"/>
  <c r="BL400" i="5"/>
  <c r="BN400" i="5"/>
  <c r="BO400" i="5"/>
  <c r="BP400" i="5"/>
  <c r="BQ400" i="5"/>
  <c r="BS400" i="5"/>
  <c r="CD400" i="5"/>
  <c r="BE401" i="5"/>
  <c r="B401" i="5"/>
  <c r="BH401" i="5"/>
  <c r="BI401" i="5"/>
  <c r="BK401" i="5"/>
  <c r="BL401" i="5"/>
  <c r="BJ401" i="5" s="1"/>
  <c r="BN401" i="5"/>
  <c r="BO401" i="5"/>
  <c r="BP401" i="5"/>
  <c r="BQ401" i="5"/>
  <c r="BS401" i="5"/>
  <c r="CD401" i="5"/>
  <c r="BE402" i="5"/>
  <c r="B402" i="5"/>
  <c r="BH402" i="5"/>
  <c r="BI402" i="5"/>
  <c r="BK402" i="5"/>
  <c r="BL402" i="5"/>
  <c r="BN402" i="5"/>
  <c r="BO402" i="5"/>
  <c r="BP402" i="5"/>
  <c r="BQ402" i="5"/>
  <c r="BS402" i="5"/>
  <c r="CD402" i="5"/>
  <c r="BE403" i="5"/>
  <c r="B403" i="5"/>
  <c r="BH403" i="5"/>
  <c r="BI403" i="5"/>
  <c r="BK403" i="5"/>
  <c r="BL403" i="5"/>
  <c r="BJ403" i="5" s="1"/>
  <c r="BN403" i="5"/>
  <c r="BO403" i="5"/>
  <c r="BP403" i="5"/>
  <c r="BQ403" i="5"/>
  <c r="BS403" i="5"/>
  <c r="CD403" i="5"/>
  <c r="BE404" i="5"/>
  <c r="B404" i="5"/>
  <c r="BH404" i="5"/>
  <c r="BI404" i="5"/>
  <c r="BK404" i="5"/>
  <c r="BL404" i="5"/>
  <c r="BN404" i="5"/>
  <c r="BO404" i="5"/>
  <c r="BP404" i="5"/>
  <c r="BQ404" i="5"/>
  <c r="BS404" i="5"/>
  <c r="CD404" i="5"/>
  <c r="BE405" i="5"/>
  <c r="B405" i="5"/>
  <c r="BH405" i="5"/>
  <c r="BG405" i="5" s="1"/>
  <c r="BI405" i="5"/>
  <c r="BK405" i="5"/>
  <c r="BL405" i="5"/>
  <c r="BJ405" i="5" s="1"/>
  <c r="BN405" i="5"/>
  <c r="BO405" i="5"/>
  <c r="BP405" i="5"/>
  <c r="BQ405" i="5"/>
  <c r="BS405" i="5"/>
  <c r="CD405" i="5"/>
  <c r="BE406" i="5"/>
  <c r="B406" i="5"/>
  <c r="BH406" i="5"/>
  <c r="BI406" i="5"/>
  <c r="BG406" i="5" s="1"/>
  <c r="BK406" i="5"/>
  <c r="BL406" i="5"/>
  <c r="BN406" i="5"/>
  <c r="BO406" i="5"/>
  <c r="BP406" i="5"/>
  <c r="BQ406" i="5"/>
  <c r="BS406" i="5"/>
  <c r="CD406" i="5"/>
  <c r="BE407" i="5"/>
  <c r="B407" i="5"/>
  <c r="BH407" i="5"/>
  <c r="BI407" i="5"/>
  <c r="BK407" i="5"/>
  <c r="BL407" i="5"/>
  <c r="BJ407" i="5" s="1"/>
  <c r="BN407" i="5"/>
  <c r="BO407" i="5"/>
  <c r="BP407" i="5"/>
  <c r="BQ407" i="5"/>
  <c r="BT407" i="5" s="1"/>
  <c r="BS407" i="5"/>
  <c r="CD407" i="5"/>
  <c r="BE408" i="5"/>
  <c r="B408" i="5"/>
  <c r="BH408" i="5"/>
  <c r="BI408" i="5"/>
  <c r="BG408" i="5" s="1"/>
  <c r="BK408" i="5"/>
  <c r="BL408" i="5"/>
  <c r="BJ408" i="5" s="1"/>
  <c r="BN408" i="5"/>
  <c r="BO408" i="5"/>
  <c r="BP408" i="5"/>
  <c r="BQ408" i="5"/>
  <c r="BS408" i="5"/>
  <c r="CD408" i="5"/>
  <c r="BE409" i="5"/>
  <c r="B409" i="5"/>
  <c r="BH409" i="5"/>
  <c r="BI409" i="5"/>
  <c r="BK409" i="5"/>
  <c r="BL409" i="5"/>
  <c r="BJ409" i="5" s="1"/>
  <c r="BN409" i="5"/>
  <c r="BO409" i="5"/>
  <c r="BP409" i="5"/>
  <c r="BQ409" i="5"/>
  <c r="BT409" i="5" s="1"/>
  <c r="BS409" i="5"/>
  <c r="CD409" i="5"/>
  <c r="BE410" i="5"/>
  <c r="B410" i="5"/>
  <c r="BH410" i="5"/>
  <c r="BI410" i="5"/>
  <c r="BG410" i="5" s="1"/>
  <c r="BK410" i="5"/>
  <c r="BL410" i="5"/>
  <c r="BJ410" i="5" s="1"/>
  <c r="BN410" i="5"/>
  <c r="BO410" i="5"/>
  <c r="BP410" i="5"/>
  <c r="BQ410" i="5"/>
  <c r="BS410" i="5"/>
  <c r="CD410" i="5"/>
  <c r="BE411" i="5"/>
  <c r="B411" i="5"/>
  <c r="BH411" i="5"/>
  <c r="BI411" i="5"/>
  <c r="BK411" i="5"/>
  <c r="BL411" i="5"/>
  <c r="BJ411" i="5" s="1"/>
  <c r="BN411" i="5"/>
  <c r="BO411" i="5"/>
  <c r="BP411" i="5"/>
  <c r="BQ411" i="5"/>
  <c r="BS411" i="5"/>
  <c r="CD411" i="5"/>
  <c r="BE412" i="5"/>
  <c r="B412" i="5"/>
  <c r="BH412" i="5"/>
  <c r="BI412" i="5"/>
  <c r="BK412" i="5"/>
  <c r="BL412" i="5"/>
  <c r="BJ412" i="5" s="1"/>
  <c r="BN412" i="5"/>
  <c r="BO412" i="5"/>
  <c r="BP412" i="5"/>
  <c r="BQ412" i="5"/>
  <c r="BS412" i="5"/>
  <c r="CD412" i="5"/>
  <c r="BE413" i="5"/>
  <c r="BH413" i="5"/>
  <c r="BG413" i="5" s="1"/>
  <c r="BI413" i="5"/>
  <c r="BK413" i="5"/>
  <c r="BJ413" i="5" s="1"/>
  <c r="BL413" i="5"/>
  <c r="BN413" i="5"/>
  <c r="BO413" i="5"/>
  <c r="BP413" i="5"/>
  <c r="BQ413" i="5"/>
  <c r="BS413" i="5"/>
  <c r="CD413" i="5"/>
  <c r="BE414" i="5"/>
  <c r="B414" i="5"/>
  <c r="BH414" i="5"/>
  <c r="BI414" i="5"/>
  <c r="BK414" i="5"/>
  <c r="BL414" i="5"/>
  <c r="BN414" i="5"/>
  <c r="BO414" i="5"/>
  <c r="BP414" i="5"/>
  <c r="BQ414" i="5"/>
  <c r="BS414" i="5"/>
  <c r="CD414" i="5"/>
  <c r="BE415" i="5"/>
  <c r="B415" i="5"/>
  <c r="BH415" i="5"/>
  <c r="BG415" i="5" s="1"/>
  <c r="BI415" i="5"/>
  <c r="BK415" i="5"/>
  <c r="BJ415" i="5" s="1"/>
  <c r="BL415" i="5"/>
  <c r="BN415" i="5"/>
  <c r="BO415" i="5"/>
  <c r="BP415" i="5"/>
  <c r="BQ415" i="5"/>
  <c r="BS415" i="5"/>
  <c r="CD415" i="5"/>
  <c r="BE416" i="5"/>
  <c r="B416" i="5"/>
  <c r="BH416" i="5"/>
  <c r="BI416" i="5"/>
  <c r="BK416" i="5"/>
  <c r="BL416" i="5"/>
  <c r="BN416" i="5"/>
  <c r="BO416" i="5"/>
  <c r="BP416" i="5"/>
  <c r="BQ416" i="5"/>
  <c r="BS416" i="5"/>
  <c r="CD416" i="5"/>
  <c r="BE417" i="5"/>
  <c r="B417" i="5"/>
  <c r="BH417" i="5"/>
  <c r="BG417" i="5" s="1"/>
  <c r="BI417" i="5"/>
  <c r="BK417" i="5"/>
  <c r="BL417" i="5"/>
  <c r="BN417" i="5"/>
  <c r="BO417" i="5"/>
  <c r="BP417" i="5"/>
  <c r="BQ417" i="5"/>
  <c r="BS417" i="5"/>
  <c r="CD417" i="5"/>
  <c r="BE418" i="5"/>
  <c r="B418" i="5"/>
  <c r="BH418" i="5"/>
  <c r="BI418" i="5"/>
  <c r="BK418" i="5"/>
  <c r="BL418" i="5"/>
  <c r="BN418" i="5"/>
  <c r="BO418" i="5"/>
  <c r="BP418" i="5"/>
  <c r="BQ418" i="5"/>
  <c r="BS418" i="5"/>
  <c r="CD418" i="5"/>
  <c r="BE419" i="5"/>
  <c r="B419" i="5"/>
  <c r="BH419" i="5"/>
  <c r="BG419" i="5" s="1"/>
  <c r="BI419" i="5"/>
  <c r="BK419" i="5"/>
  <c r="BL419" i="5"/>
  <c r="BN419" i="5"/>
  <c r="BO419" i="5"/>
  <c r="BP419" i="5"/>
  <c r="BQ419" i="5"/>
  <c r="BS419" i="5"/>
  <c r="CD419" i="5"/>
  <c r="BE420" i="5"/>
  <c r="B420" i="5"/>
  <c r="BH420" i="5"/>
  <c r="BG420" i="5" s="1"/>
  <c r="BI420" i="5"/>
  <c r="BK420" i="5"/>
  <c r="BL420" i="5"/>
  <c r="BN420" i="5"/>
  <c r="BO420" i="5"/>
  <c r="BP420" i="5"/>
  <c r="BQ420" i="5"/>
  <c r="BS420" i="5"/>
  <c r="CD420" i="5"/>
  <c r="BE421" i="5"/>
  <c r="B421" i="5"/>
  <c r="BH421" i="5"/>
  <c r="BG421" i="5" s="1"/>
  <c r="BI421" i="5"/>
  <c r="BK421" i="5"/>
  <c r="BL421" i="5"/>
  <c r="BN421" i="5"/>
  <c r="BO421" i="5"/>
  <c r="BP421" i="5"/>
  <c r="BQ421" i="5"/>
  <c r="BS421" i="5"/>
  <c r="CD421" i="5"/>
  <c r="BE422" i="5"/>
  <c r="B422" i="5"/>
  <c r="BH422" i="5"/>
  <c r="BI422" i="5"/>
  <c r="BK422" i="5"/>
  <c r="BL422" i="5"/>
  <c r="BN422" i="5"/>
  <c r="BO422" i="5"/>
  <c r="BP422" i="5"/>
  <c r="BQ422" i="5"/>
  <c r="BS422" i="5"/>
  <c r="CD422" i="5"/>
  <c r="BE423" i="5"/>
  <c r="B423" i="5"/>
  <c r="BH423" i="5"/>
  <c r="BG423" i="5" s="1"/>
  <c r="BI423" i="5"/>
  <c r="BK423" i="5"/>
  <c r="BL423" i="5"/>
  <c r="BN423" i="5"/>
  <c r="BO423" i="5"/>
  <c r="BP423" i="5"/>
  <c r="BQ423" i="5"/>
  <c r="BS423" i="5"/>
  <c r="CD423" i="5"/>
  <c r="BE424" i="5"/>
  <c r="B424" i="5"/>
  <c r="BH424" i="5"/>
  <c r="BI424" i="5"/>
  <c r="BK424" i="5"/>
  <c r="BL424" i="5"/>
  <c r="BN424" i="5"/>
  <c r="BO424" i="5"/>
  <c r="BP424" i="5"/>
  <c r="BQ424" i="5"/>
  <c r="BS424" i="5"/>
  <c r="CD424" i="5"/>
  <c r="BE425" i="5"/>
  <c r="B425" i="5"/>
  <c r="BH425" i="5"/>
  <c r="BG425" i="5" s="1"/>
  <c r="BI425" i="5"/>
  <c r="BK425" i="5"/>
  <c r="BL425" i="5"/>
  <c r="BN425" i="5"/>
  <c r="BO425" i="5"/>
  <c r="BP425" i="5"/>
  <c r="BQ425" i="5"/>
  <c r="BS425" i="5"/>
  <c r="CD425" i="5"/>
  <c r="BE426" i="5"/>
  <c r="B426" i="5"/>
  <c r="BH426" i="5"/>
  <c r="BI426" i="5"/>
  <c r="BK426" i="5"/>
  <c r="BL426" i="5"/>
  <c r="BN426" i="5"/>
  <c r="BO426" i="5"/>
  <c r="BP426" i="5"/>
  <c r="BQ426" i="5"/>
  <c r="BS426" i="5"/>
  <c r="CD426" i="5"/>
  <c r="BE427" i="5"/>
  <c r="B427" i="5"/>
  <c r="BH427" i="5"/>
  <c r="BG427" i="5" s="1"/>
  <c r="BI427" i="5"/>
  <c r="BK427" i="5"/>
  <c r="BL427" i="5"/>
  <c r="BN427" i="5"/>
  <c r="BO427" i="5"/>
  <c r="BP427" i="5"/>
  <c r="BQ427" i="5"/>
  <c r="BS427" i="5"/>
  <c r="CD427" i="5"/>
  <c r="BE428" i="5"/>
  <c r="B428" i="5"/>
  <c r="BH428" i="5"/>
  <c r="BI428" i="5"/>
  <c r="BK428" i="5"/>
  <c r="BL428" i="5"/>
  <c r="BN428" i="5"/>
  <c r="BO428" i="5"/>
  <c r="BP428" i="5"/>
  <c r="BQ428" i="5"/>
  <c r="BS428" i="5"/>
  <c r="CD428" i="5"/>
  <c r="BE429" i="5"/>
  <c r="B429" i="5"/>
  <c r="BH429" i="5"/>
  <c r="BG429" i="5" s="1"/>
  <c r="BI429" i="5"/>
  <c r="BK429" i="5"/>
  <c r="BL429" i="5"/>
  <c r="BN429" i="5"/>
  <c r="BO429" i="5"/>
  <c r="BP429" i="5"/>
  <c r="BQ429" i="5"/>
  <c r="BS429" i="5"/>
  <c r="CD429" i="5"/>
  <c r="BE430" i="5"/>
  <c r="B430" i="5"/>
  <c r="BH430" i="5"/>
  <c r="BI430" i="5"/>
  <c r="BK430" i="5"/>
  <c r="BL430" i="5"/>
  <c r="BN430" i="5"/>
  <c r="BO430" i="5"/>
  <c r="BP430" i="5"/>
  <c r="BQ430" i="5"/>
  <c r="BS430" i="5"/>
  <c r="CD430" i="5"/>
  <c r="BE431" i="5"/>
  <c r="B431" i="5"/>
  <c r="BH431" i="5"/>
  <c r="BG431" i="5" s="1"/>
  <c r="BI431" i="5"/>
  <c r="BK431" i="5"/>
  <c r="BL431" i="5"/>
  <c r="BN431" i="5"/>
  <c r="BO431" i="5"/>
  <c r="BP431" i="5"/>
  <c r="BQ431" i="5"/>
  <c r="BS431" i="5"/>
  <c r="CD431" i="5"/>
  <c r="BE432" i="5"/>
  <c r="B432" i="5"/>
  <c r="BH432" i="5"/>
  <c r="BI432" i="5"/>
  <c r="BK432" i="5"/>
  <c r="BL432" i="5"/>
  <c r="BN432" i="5"/>
  <c r="BO432" i="5"/>
  <c r="BP432" i="5"/>
  <c r="BQ432" i="5"/>
  <c r="BS432" i="5"/>
  <c r="CD432" i="5"/>
  <c r="BE433" i="5"/>
  <c r="B433" i="5"/>
  <c r="BH433" i="5"/>
  <c r="BG433" i="5" s="1"/>
  <c r="BI433" i="5"/>
  <c r="BK433" i="5"/>
  <c r="BL433" i="5"/>
  <c r="BN433" i="5"/>
  <c r="BO433" i="5"/>
  <c r="BP433" i="5"/>
  <c r="BQ433" i="5"/>
  <c r="BS433" i="5"/>
  <c r="CD433" i="5"/>
  <c r="BE434" i="5"/>
  <c r="B434" i="5"/>
  <c r="BH434" i="5"/>
  <c r="BI434" i="5"/>
  <c r="BK434" i="5"/>
  <c r="BL434" i="5"/>
  <c r="BN434" i="5"/>
  <c r="BO434" i="5"/>
  <c r="BP434" i="5"/>
  <c r="BQ434" i="5"/>
  <c r="BS434" i="5"/>
  <c r="CD434" i="5"/>
  <c r="BE435" i="5"/>
  <c r="B435" i="5"/>
  <c r="BH435" i="5"/>
  <c r="BG435" i="5" s="1"/>
  <c r="BI435" i="5"/>
  <c r="BK435" i="5"/>
  <c r="BL435" i="5"/>
  <c r="BN435" i="5"/>
  <c r="BO435" i="5"/>
  <c r="BP435" i="5"/>
  <c r="BQ435" i="5"/>
  <c r="BS435" i="5"/>
  <c r="CD435" i="5"/>
  <c r="BE436" i="5"/>
  <c r="B436" i="5"/>
  <c r="BH436" i="5"/>
  <c r="BI436" i="5"/>
  <c r="BK436" i="5"/>
  <c r="BL436" i="5"/>
  <c r="BN436" i="5"/>
  <c r="BO436" i="5"/>
  <c r="BP436" i="5"/>
  <c r="BQ436" i="5"/>
  <c r="BS436" i="5"/>
  <c r="CD436" i="5"/>
  <c r="BE437" i="5"/>
  <c r="B437" i="5"/>
  <c r="BH437" i="5"/>
  <c r="BG437" i="5" s="1"/>
  <c r="BI437" i="5"/>
  <c r="BK437" i="5"/>
  <c r="BL437" i="5"/>
  <c r="BN437" i="5"/>
  <c r="BO437" i="5"/>
  <c r="BP437" i="5"/>
  <c r="BQ437" i="5"/>
  <c r="BS437" i="5"/>
  <c r="CD437" i="5"/>
  <c r="BE438" i="5"/>
  <c r="B438" i="5"/>
  <c r="BH438" i="5"/>
  <c r="BI438" i="5"/>
  <c r="BK438" i="5"/>
  <c r="BL438" i="5"/>
  <c r="BN438" i="5"/>
  <c r="BO438" i="5"/>
  <c r="BP438" i="5"/>
  <c r="BQ438" i="5"/>
  <c r="BS438" i="5"/>
  <c r="CD438" i="5"/>
  <c r="BE439" i="5"/>
  <c r="B439" i="5"/>
  <c r="BH439" i="5"/>
  <c r="BG439" i="5" s="1"/>
  <c r="BI439" i="5"/>
  <c r="BK439" i="5"/>
  <c r="BL439" i="5"/>
  <c r="BN439" i="5"/>
  <c r="BO439" i="5"/>
  <c r="BP439" i="5"/>
  <c r="BQ439" i="5"/>
  <c r="BS439" i="5"/>
  <c r="CD439" i="5"/>
  <c r="BE440" i="5"/>
  <c r="B440" i="5"/>
  <c r="BH440" i="5"/>
  <c r="BI440" i="5"/>
  <c r="BK440" i="5"/>
  <c r="BL440" i="5"/>
  <c r="BN440" i="5"/>
  <c r="BO440" i="5"/>
  <c r="BP440" i="5"/>
  <c r="BQ440" i="5"/>
  <c r="BS440" i="5"/>
  <c r="CD440" i="5"/>
  <c r="BE441" i="5"/>
  <c r="B441" i="5"/>
  <c r="BH441" i="5"/>
  <c r="BG441" i="5" s="1"/>
  <c r="BI441" i="5"/>
  <c r="BK441" i="5"/>
  <c r="BL441" i="5"/>
  <c r="BN441" i="5"/>
  <c r="BO441" i="5"/>
  <c r="BP441" i="5"/>
  <c r="BQ441" i="5"/>
  <c r="BS441" i="5"/>
  <c r="CD441" i="5"/>
  <c r="BE442" i="5"/>
  <c r="B442" i="5"/>
  <c r="BH442" i="5"/>
  <c r="BI442" i="5"/>
  <c r="BK442" i="5"/>
  <c r="BL442" i="5"/>
  <c r="BN442" i="5"/>
  <c r="BO442" i="5"/>
  <c r="BP442" i="5"/>
  <c r="BQ442" i="5"/>
  <c r="BS442" i="5"/>
  <c r="CD442" i="5"/>
  <c r="BE443" i="5"/>
  <c r="B443" i="5"/>
  <c r="BH443" i="5"/>
  <c r="BG443" i="5" s="1"/>
  <c r="BI443" i="5"/>
  <c r="BK443" i="5"/>
  <c r="BL443" i="5"/>
  <c r="BN443" i="5"/>
  <c r="BO443" i="5"/>
  <c r="BP443" i="5"/>
  <c r="BQ443" i="5"/>
  <c r="BS443" i="5"/>
  <c r="CD443" i="5"/>
  <c r="BE444" i="5"/>
  <c r="B444" i="5"/>
  <c r="BH444" i="5"/>
  <c r="BI444" i="5"/>
  <c r="BK444" i="5"/>
  <c r="BL444" i="5"/>
  <c r="BN444" i="5"/>
  <c r="BO444" i="5"/>
  <c r="BP444" i="5"/>
  <c r="BQ444" i="5"/>
  <c r="BS444" i="5"/>
  <c r="CD444" i="5"/>
  <c r="BE445" i="5"/>
  <c r="B445" i="5"/>
  <c r="BH445" i="5"/>
  <c r="BG445" i="5" s="1"/>
  <c r="BI445" i="5"/>
  <c r="BK445" i="5"/>
  <c r="BL445" i="5"/>
  <c r="BN445" i="5"/>
  <c r="BO445" i="5"/>
  <c r="BP445" i="5"/>
  <c r="BQ445" i="5"/>
  <c r="BS445" i="5"/>
  <c r="CD445" i="5"/>
  <c r="BE446" i="5"/>
  <c r="B446" i="5"/>
  <c r="BH446" i="5"/>
  <c r="BI446" i="5"/>
  <c r="BK446" i="5"/>
  <c r="BL446" i="5"/>
  <c r="BN446" i="5"/>
  <c r="BO446" i="5"/>
  <c r="BP446" i="5"/>
  <c r="BQ446" i="5"/>
  <c r="BS446" i="5"/>
  <c r="CD446" i="5"/>
  <c r="BE447" i="5"/>
  <c r="B447" i="5"/>
  <c r="BH447" i="5"/>
  <c r="BG447" i="5" s="1"/>
  <c r="BI447" i="5"/>
  <c r="BK447" i="5"/>
  <c r="BL447" i="5"/>
  <c r="BN447" i="5"/>
  <c r="BO447" i="5"/>
  <c r="BP447" i="5"/>
  <c r="BQ447" i="5"/>
  <c r="BS447" i="5"/>
  <c r="CD447" i="5"/>
  <c r="CU448" i="5"/>
  <c r="BE448" i="5"/>
  <c r="B448" i="5"/>
  <c r="BH448" i="5"/>
  <c r="BI448" i="5"/>
  <c r="BK448" i="5"/>
  <c r="BL448" i="5"/>
  <c r="BJ448" i="5" s="1"/>
  <c r="BN448" i="5"/>
  <c r="BO448" i="5"/>
  <c r="BP448" i="5"/>
  <c r="BQ448" i="5"/>
  <c r="BS448" i="5"/>
  <c r="CD448" i="5"/>
  <c r="BE449" i="5"/>
  <c r="B449" i="5"/>
  <c r="BH449" i="5"/>
  <c r="BI449" i="5"/>
  <c r="BK449" i="5"/>
  <c r="BL449" i="5"/>
  <c r="BN449" i="5"/>
  <c r="BO449" i="5"/>
  <c r="BP449" i="5"/>
  <c r="BQ449" i="5"/>
  <c r="BS449" i="5"/>
  <c r="CD449" i="5"/>
  <c r="BE450" i="5"/>
  <c r="B450" i="5"/>
  <c r="BH450" i="5"/>
  <c r="BI450" i="5"/>
  <c r="BK450" i="5"/>
  <c r="BL450" i="5"/>
  <c r="BN450" i="5"/>
  <c r="BO450" i="5"/>
  <c r="BP450" i="5"/>
  <c r="BQ450" i="5"/>
  <c r="BS450" i="5"/>
  <c r="CD450" i="5"/>
  <c r="BE451" i="5"/>
  <c r="B451" i="5"/>
  <c r="BH451" i="5"/>
  <c r="BI451" i="5"/>
  <c r="BK451" i="5"/>
  <c r="BL451" i="5"/>
  <c r="BN451" i="5"/>
  <c r="BO451" i="5"/>
  <c r="BP451" i="5"/>
  <c r="BQ451" i="5"/>
  <c r="BS451" i="5"/>
  <c r="CD451" i="5"/>
  <c r="BE452" i="5"/>
  <c r="B452" i="5"/>
  <c r="BH452" i="5"/>
  <c r="BI452" i="5"/>
  <c r="BG452" i="5" s="1"/>
  <c r="BK452" i="5"/>
  <c r="BL452" i="5"/>
  <c r="BJ452" i="5" s="1"/>
  <c r="BN452" i="5"/>
  <c r="BO452" i="5"/>
  <c r="BP452" i="5"/>
  <c r="BQ452" i="5"/>
  <c r="BS452" i="5"/>
  <c r="CD452" i="5"/>
  <c r="BE453" i="5"/>
  <c r="B453" i="5"/>
  <c r="BH453" i="5"/>
  <c r="BI453" i="5"/>
  <c r="BK453" i="5"/>
  <c r="BL453" i="5"/>
  <c r="BN453" i="5"/>
  <c r="BO453" i="5"/>
  <c r="BP453" i="5"/>
  <c r="BQ453" i="5"/>
  <c r="BS453" i="5"/>
  <c r="CD453" i="5"/>
  <c r="BE454" i="5"/>
  <c r="B454" i="5"/>
  <c r="BH454" i="5"/>
  <c r="BI454" i="5"/>
  <c r="BK454" i="5"/>
  <c r="BL454" i="5"/>
  <c r="BN454" i="5"/>
  <c r="BO454" i="5"/>
  <c r="BP454" i="5"/>
  <c r="BQ454" i="5"/>
  <c r="BS454" i="5"/>
  <c r="CD454" i="5"/>
  <c r="BE455" i="5"/>
  <c r="B455" i="5"/>
  <c r="BH455" i="5"/>
  <c r="BI455" i="5"/>
  <c r="BK455" i="5"/>
  <c r="BL455" i="5"/>
  <c r="BN455" i="5"/>
  <c r="BO455" i="5"/>
  <c r="BP455" i="5"/>
  <c r="BQ455" i="5"/>
  <c r="BS455" i="5"/>
  <c r="CD455" i="5"/>
  <c r="BE456" i="5"/>
  <c r="B456" i="5"/>
  <c r="BH456" i="5"/>
  <c r="BI456" i="5"/>
  <c r="BK456" i="5"/>
  <c r="BL456" i="5"/>
  <c r="BJ456" i="5" s="1"/>
  <c r="BN456" i="5"/>
  <c r="BO456" i="5"/>
  <c r="BP456" i="5"/>
  <c r="BQ456" i="5"/>
  <c r="BS456" i="5"/>
  <c r="CD456" i="5"/>
  <c r="BE457" i="5"/>
  <c r="B457" i="5"/>
  <c r="BH457" i="5"/>
  <c r="BI457" i="5"/>
  <c r="BK457" i="5"/>
  <c r="BL457" i="5"/>
  <c r="BN457" i="5"/>
  <c r="BO457" i="5"/>
  <c r="BP457" i="5"/>
  <c r="BQ457" i="5"/>
  <c r="BS457" i="5"/>
  <c r="CD457" i="5"/>
  <c r="BE458" i="5"/>
  <c r="B458" i="5"/>
  <c r="BH458" i="5"/>
  <c r="BI458" i="5"/>
  <c r="BK458" i="5"/>
  <c r="BL458" i="5"/>
  <c r="BJ458" i="5" s="1"/>
  <c r="BN458" i="5"/>
  <c r="BO458" i="5"/>
  <c r="BP458" i="5"/>
  <c r="BQ458" i="5"/>
  <c r="BS458" i="5"/>
  <c r="CD458" i="5"/>
  <c r="BE459" i="5"/>
  <c r="B459" i="5"/>
  <c r="BH459" i="5"/>
  <c r="BI459" i="5"/>
  <c r="BK459" i="5"/>
  <c r="BL459" i="5"/>
  <c r="BN459" i="5"/>
  <c r="BO459" i="5"/>
  <c r="BP459" i="5"/>
  <c r="BQ459" i="5"/>
  <c r="BS459" i="5"/>
  <c r="CD459" i="5"/>
  <c r="BE460" i="5"/>
  <c r="B460" i="5"/>
  <c r="BH460" i="5"/>
  <c r="BI460" i="5"/>
  <c r="BK460" i="5"/>
  <c r="BL460" i="5"/>
  <c r="BN460" i="5"/>
  <c r="BO460" i="5"/>
  <c r="BP460" i="5"/>
  <c r="BQ460" i="5"/>
  <c r="BS460" i="5"/>
  <c r="CD460" i="5"/>
  <c r="BE461" i="5"/>
  <c r="B461" i="5"/>
  <c r="BH461" i="5"/>
  <c r="BI461" i="5"/>
  <c r="BK461" i="5"/>
  <c r="BL461" i="5"/>
  <c r="BN461" i="5"/>
  <c r="BO461" i="5"/>
  <c r="BP461" i="5"/>
  <c r="BQ461" i="5"/>
  <c r="BT461" i="5" s="1"/>
  <c r="BS461" i="5"/>
  <c r="CD461" i="5"/>
  <c r="BE462" i="5"/>
  <c r="B462" i="5"/>
  <c r="BH462" i="5"/>
  <c r="BI462" i="5"/>
  <c r="BK462" i="5"/>
  <c r="BL462" i="5"/>
  <c r="BJ462" i="5" s="1"/>
  <c r="BN462" i="5"/>
  <c r="BO462" i="5"/>
  <c r="BP462" i="5"/>
  <c r="BQ462" i="5"/>
  <c r="BS462" i="5"/>
  <c r="CD462" i="5"/>
  <c r="BE463" i="5"/>
  <c r="B463" i="5"/>
  <c r="BH463" i="5"/>
  <c r="BI463" i="5"/>
  <c r="BK463" i="5"/>
  <c r="BL463" i="5"/>
  <c r="BN463" i="5"/>
  <c r="BO463" i="5"/>
  <c r="BP463" i="5"/>
  <c r="BQ463" i="5"/>
  <c r="BS463" i="5"/>
  <c r="CD463" i="5"/>
  <c r="BE464" i="5"/>
  <c r="B464" i="5"/>
  <c r="BH464" i="5"/>
  <c r="BI464" i="5"/>
  <c r="BK464" i="5"/>
  <c r="BL464" i="5"/>
  <c r="BJ464" i="5" s="1"/>
  <c r="BN464" i="5"/>
  <c r="BO464" i="5"/>
  <c r="BP464" i="5"/>
  <c r="BQ464" i="5"/>
  <c r="BS464" i="5"/>
  <c r="CD464" i="5"/>
  <c r="BE465" i="5"/>
  <c r="B465" i="5"/>
  <c r="BH465" i="5"/>
  <c r="BI465" i="5"/>
  <c r="BK465" i="5"/>
  <c r="BL465" i="5"/>
  <c r="BN465" i="5"/>
  <c r="BO465" i="5"/>
  <c r="BP465" i="5"/>
  <c r="BQ465" i="5"/>
  <c r="BT465" i="5" s="1"/>
  <c r="BS465" i="5"/>
  <c r="CD465" i="5"/>
  <c r="BE466" i="5"/>
  <c r="B466" i="5"/>
  <c r="BH466" i="5"/>
  <c r="BI466" i="5"/>
  <c r="BK466" i="5"/>
  <c r="BL466" i="5"/>
  <c r="BJ466" i="5" s="1"/>
  <c r="BN466" i="5"/>
  <c r="BO466" i="5"/>
  <c r="BP466" i="5"/>
  <c r="BQ466" i="5"/>
  <c r="BS466" i="5"/>
  <c r="CD466" i="5"/>
  <c r="BE467" i="5"/>
  <c r="B467" i="5"/>
  <c r="BH467" i="5"/>
  <c r="BI467" i="5"/>
  <c r="BK467" i="5"/>
  <c r="BL467" i="5"/>
  <c r="BN467" i="5"/>
  <c r="BO467" i="5"/>
  <c r="BP467" i="5"/>
  <c r="BQ467" i="5"/>
  <c r="BS467" i="5"/>
  <c r="CD467" i="5"/>
  <c r="BE468" i="5"/>
  <c r="B468" i="5"/>
  <c r="BH468" i="5"/>
  <c r="BI468" i="5"/>
  <c r="BK468" i="5"/>
  <c r="BL468" i="5"/>
  <c r="BN468" i="5"/>
  <c r="BO468" i="5"/>
  <c r="BP468" i="5"/>
  <c r="BQ468" i="5"/>
  <c r="BS468" i="5"/>
  <c r="CD468" i="5"/>
  <c r="BE469" i="5"/>
  <c r="B469" i="5"/>
  <c r="BH469" i="5"/>
  <c r="BI469" i="5"/>
  <c r="BK469" i="5"/>
  <c r="BL469" i="5"/>
  <c r="BN469" i="5"/>
  <c r="BO469" i="5"/>
  <c r="BP469" i="5"/>
  <c r="BQ469" i="5"/>
  <c r="BT469" i="5" s="1"/>
  <c r="BS469" i="5"/>
  <c r="CD469" i="5"/>
  <c r="BE470" i="5"/>
  <c r="B470" i="5"/>
  <c r="BH470" i="5"/>
  <c r="BI470" i="5"/>
  <c r="BK470" i="5"/>
  <c r="BL470" i="5"/>
  <c r="BJ470" i="5" s="1"/>
  <c r="BN470" i="5"/>
  <c r="BO470" i="5"/>
  <c r="BP470" i="5"/>
  <c r="BQ470" i="5"/>
  <c r="BS470" i="5"/>
  <c r="CD470" i="5"/>
  <c r="BE471" i="5"/>
  <c r="B471" i="5"/>
  <c r="BH471" i="5"/>
  <c r="BI471" i="5"/>
  <c r="BK471" i="5"/>
  <c r="BL471" i="5"/>
  <c r="BN471" i="5"/>
  <c r="BO471" i="5"/>
  <c r="BP471" i="5"/>
  <c r="BQ471" i="5"/>
  <c r="BS471" i="5"/>
  <c r="CD471" i="5"/>
  <c r="BE472" i="5"/>
  <c r="B472" i="5"/>
  <c r="BH472" i="5"/>
  <c r="BI472" i="5"/>
  <c r="BK472" i="5"/>
  <c r="BL472" i="5"/>
  <c r="BN472" i="5"/>
  <c r="BO472" i="5"/>
  <c r="BP472" i="5"/>
  <c r="BQ472" i="5"/>
  <c r="BS472" i="5"/>
  <c r="CD472" i="5"/>
  <c r="BE473" i="5"/>
  <c r="B473" i="5"/>
  <c r="BH473" i="5"/>
  <c r="BI473" i="5"/>
  <c r="BK473" i="5"/>
  <c r="BL473" i="5"/>
  <c r="BN473" i="5"/>
  <c r="BO473" i="5"/>
  <c r="BP473" i="5"/>
  <c r="BQ473" i="5"/>
  <c r="BT473" i="5" s="1"/>
  <c r="BS473" i="5"/>
  <c r="CD473" i="5"/>
  <c r="BE474" i="5"/>
  <c r="B474" i="5"/>
  <c r="BH474" i="5"/>
  <c r="BI474" i="5"/>
  <c r="BK474" i="5"/>
  <c r="BL474" i="5"/>
  <c r="BJ474" i="5" s="1"/>
  <c r="BN474" i="5"/>
  <c r="BO474" i="5"/>
  <c r="BP474" i="5"/>
  <c r="BQ474" i="5"/>
  <c r="BS474" i="5"/>
  <c r="CD474" i="5"/>
  <c r="BE475" i="5"/>
  <c r="B475" i="5"/>
  <c r="BH475" i="5"/>
  <c r="BI475" i="5"/>
  <c r="BK475" i="5"/>
  <c r="BL475" i="5"/>
  <c r="BN475" i="5"/>
  <c r="BO475" i="5"/>
  <c r="BP475" i="5"/>
  <c r="BQ475" i="5"/>
  <c r="BS475" i="5"/>
  <c r="CD475" i="5"/>
  <c r="BE476" i="5"/>
  <c r="B476" i="5"/>
  <c r="BH476" i="5"/>
  <c r="BI476" i="5"/>
  <c r="BK476" i="5"/>
  <c r="BL476" i="5"/>
  <c r="BN476" i="5"/>
  <c r="BO476" i="5"/>
  <c r="BP476" i="5"/>
  <c r="BQ476" i="5"/>
  <c r="BS476" i="5"/>
  <c r="CD476" i="5"/>
  <c r="BE477" i="5"/>
  <c r="B477" i="5"/>
  <c r="BH477" i="5"/>
  <c r="BI477" i="5"/>
  <c r="BK477" i="5"/>
  <c r="BL477" i="5"/>
  <c r="BN477" i="5"/>
  <c r="BO477" i="5"/>
  <c r="BP477" i="5"/>
  <c r="BQ477" i="5"/>
  <c r="BS477" i="5"/>
  <c r="CD477" i="5"/>
  <c r="BE478" i="5"/>
  <c r="B478" i="5"/>
  <c r="BH478" i="5"/>
  <c r="BI478" i="5"/>
  <c r="BK478" i="5"/>
  <c r="BL478" i="5"/>
  <c r="BJ478" i="5" s="1"/>
  <c r="BN478" i="5"/>
  <c r="BO478" i="5"/>
  <c r="BP478" i="5"/>
  <c r="BQ478" i="5"/>
  <c r="BS478" i="5"/>
  <c r="CD478" i="5"/>
  <c r="BE479" i="5"/>
  <c r="B479" i="5"/>
  <c r="BH479" i="5"/>
  <c r="BI479" i="5"/>
  <c r="BK479" i="5"/>
  <c r="BL479" i="5"/>
  <c r="BN479" i="5"/>
  <c r="BO479" i="5"/>
  <c r="BP479" i="5"/>
  <c r="BQ479" i="5"/>
  <c r="BS479" i="5"/>
  <c r="CD479" i="5"/>
  <c r="BE480" i="5"/>
  <c r="B480" i="5"/>
  <c r="BH480" i="5"/>
  <c r="BI480" i="5"/>
  <c r="BK480" i="5"/>
  <c r="BL480" i="5"/>
  <c r="BN480" i="5"/>
  <c r="BO480" i="5"/>
  <c r="BP480" i="5"/>
  <c r="BQ480" i="5"/>
  <c r="BS480" i="5"/>
  <c r="CD480" i="5"/>
  <c r="BE481" i="5"/>
  <c r="B481" i="5"/>
  <c r="BH481" i="5"/>
  <c r="BI481" i="5"/>
  <c r="BK481" i="5"/>
  <c r="BL481" i="5"/>
  <c r="BN481" i="5"/>
  <c r="BO481" i="5"/>
  <c r="BP481" i="5"/>
  <c r="BQ481" i="5"/>
  <c r="BT481" i="5" s="1"/>
  <c r="BS481" i="5"/>
  <c r="CD481" i="5"/>
  <c r="BE482" i="5"/>
  <c r="B482" i="5"/>
  <c r="BH482" i="5"/>
  <c r="BI482" i="5"/>
  <c r="BK482" i="5"/>
  <c r="BL482" i="5"/>
  <c r="BN482" i="5"/>
  <c r="BO482" i="5"/>
  <c r="BP482" i="5"/>
  <c r="BQ482" i="5"/>
  <c r="BS482" i="5"/>
  <c r="CD482" i="5"/>
  <c r="BE483" i="5"/>
  <c r="B483" i="5"/>
  <c r="BH483" i="5"/>
  <c r="BI483" i="5"/>
  <c r="BK483" i="5"/>
  <c r="BL483" i="5"/>
  <c r="BN483" i="5"/>
  <c r="BO483" i="5"/>
  <c r="BP483" i="5"/>
  <c r="BQ483" i="5"/>
  <c r="BS483" i="5"/>
  <c r="CD483" i="5"/>
  <c r="BE484" i="5"/>
  <c r="B484" i="5"/>
  <c r="BH484" i="5"/>
  <c r="BI484" i="5"/>
  <c r="BK484" i="5"/>
  <c r="BL484" i="5"/>
  <c r="BN484" i="5"/>
  <c r="BO484" i="5"/>
  <c r="BP484" i="5"/>
  <c r="BQ484" i="5"/>
  <c r="BS484" i="5"/>
  <c r="CD484" i="5"/>
  <c r="BE485" i="5"/>
  <c r="B485" i="5"/>
  <c r="BH485" i="5"/>
  <c r="BI485" i="5"/>
  <c r="BK485" i="5"/>
  <c r="BL485" i="5"/>
  <c r="BN485" i="5"/>
  <c r="BO485" i="5"/>
  <c r="BP485" i="5"/>
  <c r="BQ485" i="5"/>
  <c r="BT485" i="5" s="1"/>
  <c r="BS485" i="5"/>
  <c r="CD485" i="5"/>
  <c r="BE486" i="5"/>
  <c r="B486" i="5"/>
  <c r="BH486" i="5"/>
  <c r="BI486" i="5"/>
  <c r="BK486" i="5"/>
  <c r="BL486" i="5"/>
  <c r="BN486" i="5"/>
  <c r="BO486" i="5"/>
  <c r="BP486" i="5"/>
  <c r="BQ486" i="5"/>
  <c r="BS486" i="5"/>
  <c r="CD486" i="5"/>
  <c r="BE487" i="5"/>
  <c r="B487" i="5"/>
  <c r="BH487" i="5"/>
  <c r="BI487" i="5"/>
  <c r="BK487" i="5"/>
  <c r="BL487" i="5"/>
  <c r="BN487" i="5"/>
  <c r="BO487" i="5"/>
  <c r="BP487" i="5"/>
  <c r="BQ487" i="5"/>
  <c r="BS487" i="5"/>
  <c r="CD487" i="5"/>
  <c r="BE488" i="5"/>
  <c r="B488" i="5"/>
  <c r="BH488" i="5"/>
  <c r="BI488" i="5"/>
  <c r="BK488" i="5"/>
  <c r="BL488" i="5"/>
  <c r="BJ488" i="5" s="1"/>
  <c r="BN488" i="5"/>
  <c r="BO488" i="5"/>
  <c r="BP488" i="5"/>
  <c r="BQ488" i="5"/>
  <c r="BS488" i="5"/>
  <c r="CD488" i="5"/>
  <c r="BE489" i="5"/>
  <c r="B489" i="5"/>
  <c r="BH489" i="5"/>
  <c r="BI489" i="5"/>
  <c r="BK489" i="5"/>
  <c r="BL489" i="5"/>
  <c r="BN489" i="5"/>
  <c r="BO489" i="5"/>
  <c r="BP489" i="5"/>
  <c r="BQ489" i="5"/>
  <c r="BS489" i="5"/>
  <c r="CD489" i="5"/>
  <c r="BE490" i="5"/>
  <c r="B490" i="5"/>
  <c r="BH490" i="5"/>
  <c r="BI490" i="5"/>
  <c r="BK490" i="5"/>
  <c r="BL490" i="5"/>
  <c r="BJ490" i="5" s="1"/>
  <c r="BN490" i="5"/>
  <c r="BO490" i="5"/>
  <c r="BP490" i="5"/>
  <c r="BQ490" i="5"/>
  <c r="BS490" i="5"/>
  <c r="CD490" i="5"/>
  <c r="BE491" i="5"/>
  <c r="B491" i="5"/>
  <c r="BH491" i="5"/>
  <c r="BI491" i="5"/>
  <c r="BK491" i="5"/>
  <c r="BL491" i="5"/>
  <c r="BN491" i="5"/>
  <c r="BO491" i="5"/>
  <c r="BP491" i="5"/>
  <c r="BQ491" i="5"/>
  <c r="BS491" i="5"/>
  <c r="CD491" i="5"/>
  <c r="BE492" i="5"/>
  <c r="B492" i="5"/>
  <c r="BH492" i="5"/>
  <c r="BI492" i="5"/>
  <c r="BK492" i="5"/>
  <c r="BL492" i="5"/>
  <c r="BJ492" i="5" s="1"/>
  <c r="BN492" i="5"/>
  <c r="BO492" i="5"/>
  <c r="BP492" i="5"/>
  <c r="BQ492" i="5"/>
  <c r="BS492" i="5"/>
  <c r="CD492" i="5"/>
  <c r="BE493" i="5"/>
  <c r="B493" i="5"/>
  <c r="BH493" i="5"/>
  <c r="BI493" i="5"/>
  <c r="BK493" i="5"/>
  <c r="BL493" i="5"/>
  <c r="BN493" i="5"/>
  <c r="BO493" i="5"/>
  <c r="BP493" i="5"/>
  <c r="BQ493" i="5"/>
  <c r="BS493" i="5"/>
  <c r="CD493" i="5"/>
  <c r="BE494" i="5"/>
  <c r="B494" i="5"/>
  <c r="BH494" i="5"/>
  <c r="BI494" i="5"/>
  <c r="BK494" i="5"/>
  <c r="BL494" i="5"/>
  <c r="BN494" i="5"/>
  <c r="BO494" i="5"/>
  <c r="BP494" i="5"/>
  <c r="BQ494" i="5"/>
  <c r="BS494" i="5"/>
  <c r="CD494" i="5"/>
  <c r="BE495" i="5"/>
  <c r="B495" i="5"/>
  <c r="BH495" i="5"/>
  <c r="BI495" i="5"/>
  <c r="BK495" i="5"/>
  <c r="BL495" i="5"/>
  <c r="BN495" i="5"/>
  <c r="BO495" i="5"/>
  <c r="BP495" i="5"/>
  <c r="BQ495" i="5"/>
  <c r="BS495" i="5"/>
  <c r="CD495" i="5"/>
  <c r="CV496" i="5"/>
  <c r="BE496" i="5"/>
  <c r="B496" i="5"/>
  <c r="BH496" i="5"/>
  <c r="BI496" i="5"/>
  <c r="BK496" i="5"/>
  <c r="BL496" i="5"/>
  <c r="BN496" i="5"/>
  <c r="BO496" i="5"/>
  <c r="BP496" i="5"/>
  <c r="BQ496" i="5"/>
  <c r="BS496" i="5"/>
  <c r="CD496" i="5"/>
  <c r="BE497" i="5"/>
  <c r="B497" i="5"/>
  <c r="BH497" i="5"/>
  <c r="BI497" i="5"/>
  <c r="BK497" i="5"/>
  <c r="BL497" i="5"/>
  <c r="BN497" i="5"/>
  <c r="BO497" i="5"/>
  <c r="BP497" i="5"/>
  <c r="BQ497" i="5"/>
  <c r="BS497" i="5"/>
  <c r="CD497" i="5"/>
  <c r="BE498" i="5"/>
  <c r="B498" i="5"/>
  <c r="BH498" i="5"/>
  <c r="BI498" i="5"/>
  <c r="BK498" i="5"/>
  <c r="BL498" i="5"/>
  <c r="BN498" i="5"/>
  <c r="BO498" i="5"/>
  <c r="BP498" i="5"/>
  <c r="BQ498" i="5"/>
  <c r="BS498" i="5"/>
  <c r="CD498" i="5"/>
  <c r="BE499" i="5"/>
  <c r="B499" i="5"/>
  <c r="BH499" i="5"/>
  <c r="BI499" i="5"/>
  <c r="BK499" i="5"/>
  <c r="BL499" i="5"/>
  <c r="BN499" i="5"/>
  <c r="BO499" i="5"/>
  <c r="BP499" i="5"/>
  <c r="BQ499" i="5"/>
  <c r="BS499" i="5"/>
  <c r="CD499" i="5"/>
  <c r="BE500" i="5"/>
  <c r="B500" i="5"/>
  <c r="BH500" i="5"/>
  <c r="BI500" i="5"/>
  <c r="BK500" i="5"/>
  <c r="BL500" i="5"/>
  <c r="BN500" i="5"/>
  <c r="BO500" i="5"/>
  <c r="BP500" i="5"/>
  <c r="BQ500" i="5"/>
  <c r="BS500" i="5"/>
  <c r="CD500" i="5"/>
  <c r="BE501" i="5"/>
  <c r="B501" i="5"/>
  <c r="BH501" i="5"/>
  <c r="BI501" i="5"/>
  <c r="BK501" i="5"/>
  <c r="BL501" i="5"/>
  <c r="BN501" i="5"/>
  <c r="BO501" i="5"/>
  <c r="BP501" i="5"/>
  <c r="BQ501" i="5"/>
  <c r="BS501" i="5"/>
  <c r="CD501" i="5"/>
  <c r="BE502" i="5"/>
  <c r="B502" i="5"/>
  <c r="BH502" i="5"/>
  <c r="BI502" i="5"/>
  <c r="BK502" i="5"/>
  <c r="BL502" i="5"/>
  <c r="BN502" i="5"/>
  <c r="BO502" i="5"/>
  <c r="BP502" i="5"/>
  <c r="BQ502" i="5"/>
  <c r="BS502" i="5"/>
  <c r="CD502" i="5"/>
  <c r="BE503" i="5"/>
  <c r="B503" i="5"/>
  <c r="BH503" i="5"/>
  <c r="BI503" i="5"/>
  <c r="BK503" i="5"/>
  <c r="BL503" i="5"/>
  <c r="BN503" i="5"/>
  <c r="BO503" i="5"/>
  <c r="BP503" i="5"/>
  <c r="BQ503" i="5"/>
  <c r="BS503" i="5"/>
  <c r="CD503" i="5"/>
  <c r="BE504" i="5"/>
  <c r="B504" i="5"/>
  <c r="BH504" i="5"/>
  <c r="BI504" i="5"/>
  <c r="BK504" i="5"/>
  <c r="BJ504" i="5" s="1"/>
  <c r="BL504" i="5"/>
  <c r="BN504" i="5"/>
  <c r="BO504" i="5"/>
  <c r="BP504" i="5"/>
  <c r="BQ504" i="5"/>
  <c r="BS504" i="5"/>
  <c r="CD504" i="5"/>
  <c r="BE505" i="5"/>
  <c r="B505" i="5"/>
  <c r="BH505" i="5"/>
  <c r="BI505" i="5"/>
  <c r="BK505" i="5"/>
  <c r="BL505" i="5"/>
  <c r="BN505" i="5"/>
  <c r="BO505" i="5"/>
  <c r="BP505" i="5"/>
  <c r="BQ505" i="5"/>
  <c r="BS505" i="5"/>
  <c r="CD505" i="5"/>
  <c r="BE506" i="5"/>
  <c r="B506" i="5"/>
  <c r="BH506" i="5"/>
  <c r="BI506" i="5"/>
  <c r="BK506" i="5"/>
  <c r="BL506" i="5"/>
  <c r="BN506" i="5"/>
  <c r="BO506" i="5"/>
  <c r="BP506" i="5"/>
  <c r="BQ506" i="5"/>
  <c r="BS506" i="5"/>
  <c r="CD506" i="5"/>
  <c r="BE507" i="5"/>
  <c r="B507" i="5"/>
  <c r="BH507" i="5"/>
  <c r="BI507" i="5"/>
  <c r="BK507" i="5"/>
  <c r="BL507" i="5"/>
  <c r="BN507" i="5"/>
  <c r="BO507" i="5"/>
  <c r="BP507" i="5"/>
  <c r="BQ507" i="5"/>
  <c r="BS507" i="5"/>
  <c r="CD507" i="5"/>
  <c r="BE508" i="5"/>
  <c r="B508" i="5"/>
  <c r="BH508" i="5"/>
  <c r="BI508" i="5"/>
  <c r="BK508" i="5"/>
  <c r="BL508" i="5"/>
  <c r="BN508" i="5"/>
  <c r="BO508" i="5"/>
  <c r="BP508" i="5"/>
  <c r="BQ508" i="5"/>
  <c r="BS508" i="5"/>
  <c r="CD508" i="5"/>
  <c r="BE509" i="5"/>
  <c r="B509" i="5"/>
  <c r="BH509" i="5"/>
  <c r="BI509" i="5"/>
  <c r="BK509" i="5"/>
  <c r="BL509" i="5"/>
  <c r="BN509" i="5"/>
  <c r="BO509" i="5"/>
  <c r="BP509" i="5"/>
  <c r="BQ509" i="5"/>
  <c r="BS509" i="5"/>
  <c r="CD509" i="5"/>
  <c r="BE510" i="5"/>
  <c r="B510" i="5"/>
  <c r="BH510" i="5"/>
  <c r="BI510" i="5"/>
  <c r="BK510" i="5"/>
  <c r="BL510" i="5"/>
  <c r="BN510" i="5"/>
  <c r="BO510" i="5"/>
  <c r="BP510" i="5"/>
  <c r="BQ510" i="5"/>
  <c r="BS510" i="5"/>
  <c r="CD510" i="5"/>
  <c r="BE511" i="5"/>
  <c r="B511" i="5"/>
  <c r="BH511" i="5"/>
  <c r="BI511" i="5"/>
  <c r="BK511" i="5"/>
  <c r="BL511" i="5"/>
  <c r="BN511" i="5"/>
  <c r="BO511" i="5"/>
  <c r="BP511" i="5"/>
  <c r="BQ511" i="5"/>
  <c r="BS511" i="5"/>
  <c r="CD511" i="5"/>
  <c r="BE512" i="5"/>
  <c r="B512" i="5"/>
  <c r="BH512" i="5"/>
  <c r="BI512" i="5"/>
  <c r="BK512" i="5"/>
  <c r="BL512" i="5"/>
  <c r="BN512" i="5"/>
  <c r="BO512" i="5"/>
  <c r="BP512" i="5"/>
  <c r="BQ512" i="5"/>
  <c r="BS512" i="5"/>
  <c r="CD512" i="5"/>
  <c r="BE513" i="5"/>
  <c r="B513" i="5"/>
  <c r="BH513" i="5"/>
  <c r="BI513" i="5"/>
  <c r="BK513" i="5"/>
  <c r="BL513" i="5"/>
  <c r="BN513" i="5"/>
  <c r="BO513" i="5"/>
  <c r="BP513" i="5"/>
  <c r="BQ513" i="5"/>
  <c r="BS513" i="5"/>
  <c r="CD513" i="5"/>
  <c r="BE514" i="5"/>
  <c r="B514" i="5"/>
  <c r="BH514" i="5"/>
  <c r="BI514" i="5"/>
  <c r="BK514" i="5"/>
  <c r="BL514" i="5"/>
  <c r="BN514" i="5"/>
  <c r="BO514" i="5"/>
  <c r="BP514" i="5"/>
  <c r="BQ514" i="5"/>
  <c r="BS514" i="5"/>
  <c r="CD514" i="5"/>
  <c r="BE515" i="5"/>
  <c r="B515" i="5"/>
  <c r="BH515" i="5"/>
  <c r="BI515" i="5"/>
  <c r="BK515" i="5"/>
  <c r="BL515" i="5"/>
  <c r="BN515" i="5"/>
  <c r="BO515" i="5"/>
  <c r="BP515" i="5"/>
  <c r="BQ515" i="5"/>
  <c r="BS515" i="5"/>
  <c r="CD515" i="5"/>
  <c r="AV516" i="5"/>
  <c r="AW516" i="5" s="1"/>
  <c r="AU516" i="5" s="1"/>
  <c r="C516" i="5" s="1"/>
  <c r="BE516" i="5"/>
  <c r="B516" i="5"/>
  <c r="BH516" i="5"/>
  <c r="BI516" i="5"/>
  <c r="BG516" i="5" s="1"/>
  <c r="BK516" i="5"/>
  <c r="BL516" i="5"/>
  <c r="BN516" i="5"/>
  <c r="BO516" i="5"/>
  <c r="BP516" i="5"/>
  <c r="BQ516" i="5"/>
  <c r="BS516" i="5"/>
  <c r="CD516" i="5"/>
  <c r="BE517" i="5"/>
  <c r="B517" i="5"/>
  <c r="BH517" i="5"/>
  <c r="BI517" i="5"/>
  <c r="BK517" i="5"/>
  <c r="BL517" i="5"/>
  <c r="BN517" i="5"/>
  <c r="BO517" i="5"/>
  <c r="BP517" i="5"/>
  <c r="BQ517" i="5"/>
  <c r="BS517" i="5"/>
  <c r="CD517" i="5"/>
  <c r="BE518" i="5"/>
  <c r="B518" i="5"/>
  <c r="BH518" i="5"/>
  <c r="BI518" i="5"/>
  <c r="BG518" i="5" s="1"/>
  <c r="BK518" i="5"/>
  <c r="BL518" i="5"/>
  <c r="BN518" i="5"/>
  <c r="BO518" i="5"/>
  <c r="BP518" i="5"/>
  <c r="BQ518" i="5"/>
  <c r="BS518" i="5"/>
  <c r="CD518" i="5"/>
  <c r="BE519" i="5"/>
  <c r="B519" i="5"/>
  <c r="BH519" i="5"/>
  <c r="BI519" i="5"/>
  <c r="BK519" i="5"/>
  <c r="BL519" i="5"/>
  <c r="BN519" i="5"/>
  <c r="BO519" i="5"/>
  <c r="BP519" i="5"/>
  <c r="BQ519" i="5"/>
  <c r="BS519" i="5"/>
  <c r="CD519" i="5"/>
  <c r="BE520" i="5"/>
  <c r="B520" i="5"/>
  <c r="BH520" i="5"/>
  <c r="BI520" i="5"/>
  <c r="BG520" i="5" s="1"/>
  <c r="BK520" i="5"/>
  <c r="BL520" i="5"/>
  <c r="BN520" i="5"/>
  <c r="BO520" i="5"/>
  <c r="BP520" i="5"/>
  <c r="BQ520" i="5"/>
  <c r="BS520" i="5"/>
  <c r="CD520" i="5"/>
  <c r="BE521" i="5"/>
  <c r="B521" i="5"/>
  <c r="BH521" i="5"/>
  <c r="BI521" i="5"/>
  <c r="BK521" i="5"/>
  <c r="BL521" i="5"/>
  <c r="BN521" i="5"/>
  <c r="BO521" i="5"/>
  <c r="BP521" i="5"/>
  <c r="BQ521" i="5"/>
  <c r="BS521" i="5"/>
  <c r="CD521" i="5"/>
  <c r="BE522" i="5"/>
  <c r="B522" i="5"/>
  <c r="BH522" i="5"/>
  <c r="BI522" i="5"/>
  <c r="BK522" i="5"/>
  <c r="BL522" i="5"/>
  <c r="BN522" i="5"/>
  <c r="BO522" i="5"/>
  <c r="BP522" i="5"/>
  <c r="BQ522" i="5"/>
  <c r="BS522" i="5"/>
  <c r="CD522" i="5"/>
  <c r="BE523" i="5"/>
  <c r="B523" i="5"/>
  <c r="BH523" i="5"/>
  <c r="BI523" i="5"/>
  <c r="BK523" i="5"/>
  <c r="BL523" i="5"/>
  <c r="BN523" i="5"/>
  <c r="BO523" i="5"/>
  <c r="BP523" i="5"/>
  <c r="BQ523" i="5"/>
  <c r="BS523" i="5"/>
  <c r="CD523" i="5"/>
  <c r="CU524" i="5"/>
  <c r="BE524" i="5"/>
  <c r="B524" i="5"/>
  <c r="BH524" i="5"/>
  <c r="BG524" i="5" s="1"/>
  <c r="BI524" i="5"/>
  <c r="BK524" i="5"/>
  <c r="BL524" i="5"/>
  <c r="BN524" i="5"/>
  <c r="BO524" i="5"/>
  <c r="BP524" i="5"/>
  <c r="BQ524" i="5"/>
  <c r="BS524" i="5"/>
  <c r="CD524" i="5"/>
  <c r="BE525" i="5"/>
  <c r="B525" i="5"/>
  <c r="BH525" i="5"/>
  <c r="BI525" i="5"/>
  <c r="BK525" i="5"/>
  <c r="BL525" i="5"/>
  <c r="BN525" i="5"/>
  <c r="BO525" i="5"/>
  <c r="BP525" i="5"/>
  <c r="BQ525" i="5"/>
  <c r="BS525" i="5"/>
  <c r="CD525" i="5"/>
  <c r="BE526" i="5"/>
  <c r="B526" i="5"/>
  <c r="BH526" i="5"/>
  <c r="BG526" i="5" s="1"/>
  <c r="BI526" i="5"/>
  <c r="BK526" i="5"/>
  <c r="BL526" i="5"/>
  <c r="BN526" i="5"/>
  <c r="BO526" i="5"/>
  <c r="BP526" i="5"/>
  <c r="BQ526" i="5"/>
  <c r="BS526" i="5"/>
  <c r="CD526" i="5"/>
  <c r="BE527" i="5"/>
  <c r="B527" i="5"/>
  <c r="BH527" i="5"/>
  <c r="BI527" i="5"/>
  <c r="BK527" i="5"/>
  <c r="BL527" i="5"/>
  <c r="BN527" i="5"/>
  <c r="BO527" i="5"/>
  <c r="BP527" i="5"/>
  <c r="BQ527" i="5"/>
  <c r="BS527" i="5"/>
  <c r="CD527" i="5"/>
  <c r="BE528" i="5"/>
  <c r="B528" i="5"/>
  <c r="BH528" i="5"/>
  <c r="BG528" i="5" s="1"/>
  <c r="BI528" i="5"/>
  <c r="BK528" i="5"/>
  <c r="BL528" i="5"/>
  <c r="BN528" i="5"/>
  <c r="BO528" i="5"/>
  <c r="BP528" i="5"/>
  <c r="BQ528" i="5"/>
  <c r="BS528" i="5"/>
  <c r="CD528" i="5"/>
  <c r="BE529" i="5"/>
  <c r="B529" i="5"/>
  <c r="BH529" i="5"/>
  <c r="BI529" i="5"/>
  <c r="BK529" i="5"/>
  <c r="BL529" i="5"/>
  <c r="BN529" i="5"/>
  <c r="BO529" i="5"/>
  <c r="BP529" i="5"/>
  <c r="BQ529" i="5"/>
  <c r="BS529" i="5"/>
  <c r="CD529" i="5"/>
  <c r="BE530" i="5"/>
  <c r="B530" i="5"/>
  <c r="BH530" i="5"/>
  <c r="BG530" i="5" s="1"/>
  <c r="BI530" i="5"/>
  <c r="BK530" i="5"/>
  <c r="BL530" i="5"/>
  <c r="BN530" i="5"/>
  <c r="BO530" i="5"/>
  <c r="BP530" i="5"/>
  <c r="BQ530" i="5"/>
  <c r="BS530" i="5"/>
  <c r="CD530" i="5"/>
  <c r="BE531" i="5"/>
  <c r="B531" i="5"/>
  <c r="BH531" i="5"/>
  <c r="BI531" i="5"/>
  <c r="BK531" i="5"/>
  <c r="BL531" i="5"/>
  <c r="BN531" i="5"/>
  <c r="BO531" i="5"/>
  <c r="BP531" i="5"/>
  <c r="BQ531" i="5"/>
  <c r="BS531" i="5"/>
  <c r="CD531" i="5"/>
  <c r="BE532" i="5"/>
  <c r="B532" i="5"/>
  <c r="BH532" i="5"/>
  <c r="BG532" i="5" s="1"/>
  <c r="BI532" i="5"/>
  <c r="BK532" i="5"/>
  <c r="BL532" i="5"/>
  <c r="BN532" i="5"/>
  <c r="BO532" i="5"/>
  <c r="BP532" i="5"/>
  <c r="BQ532" i="5"/>
  <c r="BS532" i="5"/>
  <c r="CD532" i="5"/>
  <c r="BE533" i="5"/>
  <c r="B533" i="5"/>
  <c r="BH533" i="5"/>
  <c r="BI533" i="5"/>
  <c r="BK533" i="5"/>
  <c r="BL533" i="5"/>
  <c r="BN533" i="5"/>
  <c r="BO533" i="5"/>
  <c r="BP533" i="5"/>
  <c r="BQ533" i="5"/>
  <c r="BS533" i="5"/>
  <c r="CD533" i="5"/>
  <c r="BE534" i="5"/>
  <c r="B534" i="5"/>
  <c r="BH534" i="5"/>
  <c r="BG534" i="5" s="1"/>
  <c r="BI534" i="5"/>
  <c r="BK534" i="5"/>
  <c r="BL534" i="5"/>
  <c r="BN534" i="5"/>
  <c r="BO534" i="5"/>
  <c r="BP534" i="5"/>
  <c r="BQ534" i="5"/>
  <c r="BS534" i="5"/>
  <c r="CD534" i="5"/>
  <c r="BE535" i="5"/>
  <c r="B535" i="5"/>
  <c r="BH535" i="5"/>
  <c r="BI535" i="5"/>
  <c r="BK535" i="5"/>
  <c r="BL535" i="5"/>
  <c r="BN535" i="5"/>
  <c r="BO535" i="5"/>
  <c r="BP535" i="5"/>
  <c r="BQ535" i="5"/>
  <c r="BS535" i="5"/>
  <c r="CD535" i="5"/>
  <c r="BE536" i="5"/>
  <c r="B536" i="5"/>
  <c r="BH536" i="5"/>
  <c r="BG536" i="5" s="1"/>
  <c r="BI536" i="5"/>
  <c r="BK536" i="5"/>
  <c r="BL536" i="5"/>
  <c r="BN536" i="5"/>
  <c r="BO536" i="5"/>
  <c r="BP536" i="5"/>
  <c r="BQ536" i="5"/>
  <c r="BS536" i="5"/>
  <c r="CD536" i="5"/>
  <c r="BE537" i="5"/>
  <c r="B537" i="5"/>
  <c r="BH537" i="5"/>
  <c r="BI537" i="5"/>
  <c r="BK537" i="5"/>
  <c r="BL537" i="5"/>
  <c r="BN537" i="5"/>
  <c r="BO537" i="5"/>
  <c r="BP537" i="5"/>
  <c r="BQ537" i="5"/>
  <c r="BS537" i="5"/>
  <c r="CD537" i="5"/>
  <c r="BE538" i="5"/>
  <c r="B538" i="5"/>
  <c r="BH538" i="5"/>
  <c r="BG538" i="5" s="1"/>
  <c r="BI538" i="5"/>
  <c r="BK538" i="5"/>
  <c r="BL538" i="5"/>
  <c r="BN538" i="5"/>
  <c r="BO538" i="5"/>
  <c r="BP538" i="5"/>
  <c r="BQ538" i="5"/>
  <c r="BS538" i="5"/>
  <c r="CD538" i="5"/>
  <c r="BE539" i="5"/>
  <c r="B539" i="5"/>
  <c r="BH539" i="5"/>
  <c r="BI539" i="5"/>
  <c r="BK539" i="5"/>
  <c r="BL539" i="5"/>
  <c r="BN539" i="5"/>
  <c r="BO539" i="5"/>
  <c r="BP539" i="5"/>
  <c r="BQ539" i="5"/>
  <c r="BS539" i="5"/>
  <c r="CD539" i="5"/>
  <c r="BE540" i="5"/>
  <c r="B540" i="5"/>
  <c r="BH540" i="5"/>
  <c r="BG540" i="5" s="1"/>
  <c r="BI540" i="5"/>
  <c r="BK540" i="5"/>
  <c r="BL540" i="5"/>
  <c r="BN540" i="5"/>
  <c r="BO540" i="5"/>
  <c r="BP540" i="5"/>
  <c r="BQ540" i="5"/>
  <c r="BS540" i="5"/>
  <c r="CD540" i="5"/>
  <c r="BE541" i="5"/>
  <c r="B541" i="5"/>
  <c r="BH541" i="5"/>
  <c r="BI541" i="5"/>
  <c r="BK541" i="5"/>
  <c r="BL541" i="5"/>
  <c r="BN541" i="5"/>
  <c r="BO541" i="5"/>
  <c r="BP541" i="5"/>
  <c r="BQ541" i="5"/>
  <c r="BS541" i="5"/>
  <c r="CD541" i="5"/>
  <c r="BE542" i="5"/>
  <c r="B542" i="5"/>
  <c r="BH542" i="5"/>
  <c r="BI542" i="5"/>
  <c r="BK542" i="5"/>
  <c r="BL542" i="5"/>
  <c r="BN542" i="5"/>
  <c r="BO542" i="5"/>
  <c r="BP542" i="5"/>
  <c r="BQ542" i="5"/>
  <c r="BS542" i="5"/>
  <c r="CD542" i="5"/>
  <c r="BE543" i="5"/>
  <c r="B543" i="5"/>
  <c r="BH543" i="5"/>
  <c r="BI543" i="5"/>
  <c r="BK543" i="5"/>
  <c r="BL543" i="5"/>
  <c r="BN543" i="5"/>
  <c r="BO543" i="5"/>
  <c r="BP543" i="5"/>
  <c r="BQ543" i="5"/>
  <c r="BS543" i="5"/>
  <c r="CD543" i="5"/>
  <c r="BE544" i="5"/>
  <c r="B544" i="5"/>
  <c r="BH544" i="5"/>
  <c r="BG544" i="5" s="1"/>
  <c r="BI544" i="5"/>
  <c r="BK544" i="5"/>
  <c r="BL544" i="5"/>
  <c r="BN544" i="5"/>
  <c r="BO544" i="5"/>
  <c r="BP544" i="5"/>
  <c r="BQ544" i="5"/>
  <c r="BS544" i="5"/>
  <c r="CD544" i="5"/>
  <c r="BE545" i="5"/>
  <c r="B545" i="5"/>
  <c r="BH545" i="5"/>
  <c r="BI545" i="5"/>
  <c r="BK545" i="5"/>
  <c r="BL545" i="5"/>
  <c r="BN545" i="5"/>
  <c r="BO545" i="5"/>
  <c r="BP545" i="5"/>
  <c r="BQ545" i="5"/>
  <c r="BS545" i="5"/>
  <c r="CD545" i="5"/>
  <c r="BE546" i="5"/>
  <c r="B546" i="5"/>
  <c r="BH546" i="5"/>
  <c r="BG546" i="5" s="1"/>
  <c r="BI546" i="5"/>
  <c r="BK546" i="5"/>
  <c r="BL546" i="5"/>
  <c r="BN546" i="5"/>
  <c r="BO546" i="5"/>
  <c r="BP546" i="5"/>
  <c r="BQ546" i="5"/>
  <c r="BS546" i="5"/>
  <c r="CD546" i="5"/>
  <c r="BE547" i="5"/>
  <c r="B547" i="5"/>
  <c r="BH547" i="5"/>
  <c r="BI547" i="5"/>
  <c r="BK547" i="5"/>
  <c r="BL547" i="5"/>
  <c r="BN547" i="5"/>
  <c r="BO547" i="5"/>
  <c r="BP547" i="5"/>
  <c r="BQ547" i="5"/>
  <c r="BS547" i="5"/>
  <c r="CD547" i="5"/>
  <c r="BE548" i="5"/>
  <c r="B548" i="5"/>
  <c r="BH548" i="5"/>
  <c r="BG548" i="5" s="1"/>
  <c r="BI548" i="5"/>
  <c r="BK548" i="5"/>
  <c r="BL548" i="5"/>
  <c r="BN548" i="5"/>
  <c r="BO548" i="5"/>
  <c r="BP548" i="5"/>
  <c r="BQ548" i="5"/>
  <c r="BS548" i="5"/>
  <c r="CD548" i="5"/>
  <c r="BE549" i="5"/>
  <c r="B549" i="5"/>
  <c r="BH549" i="5"/>
  <c r="BI549" i="5"/>
  <c r="BK549" i="5"/>
  <c r="BL549" i="5"/>
  <c r="BN549" i="5"/>
  <c r="BO549" i="5"/>
  <c r="BP549" i="5"/>
  <c r="BQ549" i="5"/>
  <c r="BS549" i="5"/>
  <c r="CD549" i="5"/>
  <c r="BE550" i="5"/>
  <c r="B550" i="5"/>
  <c r="BH550" i="5"/>
  <c r="BG550" i="5" s="1"/>
  <c r="BI550" i="5"/>
  <c r="BK550" i="5"/>
  <c r="BL550" i="5"/>
  <c r="BN550" i="5"/>
  <c r="BO550" i="5"/>
  <c r="BP550" i="5"/>
  <c r="BQ550" i="5"/>
  <c r="BS550" i="5"/>
  <c r="CD550" i="5"/>
  <c r="BE551" i="5"/>
  <c r="B551" i="5"/>
  <c r="BH551" i="5"/>
  <c r="BI551" i="5"/>
  <c r="BK551" i="5"/>
  <c r="BL551" i="5"/>
  <c r="BN551" i="5"/>
  <c r="BO551" i="5"/>
  <c r="BP551" i="5"/>
  <c r="BQ551" i="5"/>
  <c r="BS551" i="5"/>
  <c r="CD551" i="5"/>
  <c r="BE552" i="5"/>
  <c r="B552" i="5"/>
  <c r="BH552" i="5"/>
  <c r="BG552" i="5" s="1"/>
  <c r="BI552" i="5"/>
  <c r="BK552" i="5"/>
  <c r="BL552" i="5"/>
  <c r="BN552" i="5"/>
  <c r="BO552" i="5"/>
  <c r="BP552" i="5"/>
  <c r="BQ552" i="5"/>
  <c r="BS552" i="5"/>
  <c r="CD552" i="5"/>
  <c r="BE553" i="5"/>
  <c r="B553" i="5"/>
  <c r="BH553" i="5"/>
  <c r="BI553" i="5"/>
  <c r="BK553" i="5"/>
  <c r="BL553" i="5"/>
  <c r="BN553" i="5"/>
  <c r="BO553" i="5"/>
  <c r="BP553" i="5"/>
  <c r="BQ553" i="5"/>
  <c r="BS553" i="5"/>
  <c r="CD553" i="5"/>
  <c r="BE554" i="5"/>
  <c r="B554" i="5"/>
  <c r="BH554" i="5"/>
  <c r="BG554" i="5" s="1"/>
  <c r="BI554" i="5"/>
  <c r="BK554" i="5"/>
  <c r="BL554" i="5"/>
  <c r="BN554" i="5"/>
  <c r="BO554" i="5"/>
  <c r="BP554" i="5"/>
  <c r="BQ554" i="5"/>
  <c r="BS554" i="5"/>
  <c r="CD554" i="5"/>
  <c r="BE555" i="5"/>
  <c r="B555" i="5"/>
  <c r="BH555" i="5"/>
  <c r="BI555" i="5"/>
  <c r="BK555" i="5"/>
  <c r="BL555" i="5"/>
  <c r="BN555" i="5"/>
  <c r="BO555" i="5"/>
  <c r="BP555" i="5"/>
  <c r="BQ555" i="5"/>
  <c r="BS555" i="5"/>
  <c r="CD555" i="5"/>
  <c r="BE556" i="5"/>
  <c r="B556" i="5"/>
  <c r="BH556" i="5"/>
  <c r="BG556" i="5" s="1"/>
  <c r="BI556" i="5"/>
  <c r="BK556" i="5"/>
  <c r="BL556" i="5"/>
  <c r="BN556" i="5"/>
  <c r="BO556" i="5"/>
  <c r="BP556" i="5"/>
  <c r="BQ556" i="5"/>
  <c r="BS556" i="5"/>
  <c r="CD556" i="5"/>
  <c r="BE557" i="5"/>
  <c r="B557" i="5"/>
  <c r="BH557" i="5"/>
  <c r="BG557" i="5" s="1"/>
  <c r="BI557" i="5"/>
  <c r="BK557" i="5"/>
  <c r="BL557" i="5"/>
  <c r="BN557" i="5"/>
  <c r="BO557" i="5"/>
  <c r="BP557" i="5"/>
  <c r="BQ557" i="5"/>
  <c r="BS557" i="5"/>
  <c r="CD557" i="5"/>
  <c r="BE558" i="5"/>
  <c r="B558" i="5"/>
  <c r="BH558" i="5"/>
  <c r="BG558" i="5" s="1"/>
  <c r="BI558" i="5"/>
  <c r="BK558" i="5"/>
  <c r="BL558" i="5"/>
  <c r="BN558" i="5"/>
  <c r="BO558" i="5"/>
  <c r="BP558" i="5"/>
  <c r="BQ558" i="5"/>
  <c r="BS558" i="5"/>
  <c r="CD558" i="5"/>
  <c r="BE559" i="5"/>
  <c r="B559" i="5"/>
  <c r="BH559" i="5"/>
  <c r="BI559" i="5"/>
  <c r="BK559" i="5"/>
  <c r="BL559" i="5"/>
  <c r="BN559" i="5"/>
  <c r="BO559" i="5"/>
  <c r="BP559" i="5"/>
  <c r="BQ559" i="5"/>
  <c r="BS559" i="5"/>
  <c r="CD559" i="5"/>
  <c r="BE560" i="5"/>
  <c r="B560" i="5"/>
  <c r="BH560" i="5"/>
  <c r="BG560" i="5" s="1"/>
  <c r="BI560" i="5"/>
  <c r="BK560" i="5"/>
  <c r="BL560" i="5"/>
  <c r="BN560" i="5"/>
  <c r="BO560" i="5"/>
  <c r="BP560" i="5"/>
  <c r="BQ560" i="5"/>
  <c r="BS560" i="5"/>
  <c r="CD560" i="5"/>
  <c r="BE561" i="5"/>
  <c r="B561" i="5"/>
  <c r="BH561" i="5"/>
  <c r="BI561" i="5"/>
  <c r="BK561" i="5"/>
  <c r="BL561" i="5"/>
  <c r="BN561" i="5"/>
  <c r="BO561" i="5"/>
  <c r="BP561" i="5"/>
  <c r="BQ561" i="5"/>
  <c r="BS561" i="5"/>
  <c r="CD561" i="5"/>
  <c r="BE562" i="5"/>
  <c r="B562" i="5"/>
  <c r="BH562" i="5"/>
  <c r="BG562" i="5" s="1"/>
  <c r="BI562" i="5"/>
  <c r="BK562" i="5"/>
  <c r="BL562" i="5"/>
  <c r="BN562" i="5"/>
  <c r="BO562" i="5"/>
  <c r="BP562" i="5"/>
  <c r="BQ562" i="5"/>
  <c r="BS562" i="5"/>
  <c r="CD562" i="5"/>
  <c r="BE563" i="5"/>
  <c r="B563" i="5"/>
  <c r="BH563" i="5"/>
  <c r="BI563" i="5"/>
  <c r="BK563" i="5"/>
  <c r="BL563" i="5"/>
  <c r="BN563" i="5"/>
  <c r="BO563" i="5"/>
  <c r="BP563" i="5"/>
  <c r="BQ563" i="5"/>
  <c r="BS563" i="5"/>
  <c r="CD563" i="5"/>
  <c r="BE564" i="5"/>
  <c r="B564" i="5"/>
  <c r="BH564" i="5"/>
  <c r="BI564" i="5"/>
  <c r="BK564" i="5"/>
  <c r="BL564" i="5"/>
  <c r="BN564" i="5"/>
  <c r="BO564" i="5"/>
  <c r="BP564" i="5"/>
  <c r="BQ564" i="5"/>
  <c r="BS564" i="5"/>
  <c r="CD564" i="5"/>
  <c r="BE565" i="5"/>
  <c r="B565" i="5"/>
  <c r="BH565" i="5"/>
  <c r="BI565" i="5"/>
  <c r="BK565" i="5"/>
  <c r="BL565" i="5"/>
  <c r="BN565" i="5"/>
  <c r="BO565" i="5"/>
  <c r="BP565" i="5"/>
  <c r="BQ565" i="5"/>
  <c r="BS565" i="5"/>
  <c r="CD565" i="5"/>
  <c r="BE566" i="5"/>
  <c r="B566" i="5"/>
  <c r="BH566" i="5"/>
  <c r="BG566" i="5" s="1"/>
  <c r="BI566" i="5"/>
  <c r="BK566" i="5"/>
  <c r="BL566" i="5"/>
  <c r="BN566" i="5"/>
  <c r="BO566" i="5"/>
  <c r="BP566" i="5"/>
  <c r="BQ566" i="5"/>
  <c r="BS566" i="5"/>
  <c r="CD566" i="5"/>
  <c r="BE567" i="5"/>
  <c r="B567" i="5"/>
  <c r="BH567" i="5"/>
  <c r="BI567" i="5"/>
  <c r="BK567" i="5"/>
  <c r="BL567" i="5"/>
  <c r="BN567" i="5"/>
  <c r="BO567" i="5"/>
  <c r="BP567" i="5"/>
  <c r="BQ567" i="5"/>
  <c r="BS567" i="5"/>
  <c r="CD567" i="5"/>
  <c r="BE568" i="5"/>
  <c r="B568" i="5"/>
  <c r="BH568" i="5"/>
  <c r="BG568" i="5" s="1"/>
  <c r="BI568" i="5"/>
  <c r="BK568" i="5"/>
  <c r="BL568" i="5"/>
  <c r="BN568" i="5"/>
  <c r="BO568" i="5"/>
  <c r="BP568" i="5"/>
  <c r="BQ568" i="5"/>
  <c r="BS568" i="5"/>
  <c r="CD568" i="5"/>
  <c r="BE569" i="5"/>
  <c r="B569" i="5"/>
  <c r="BH569" i="5"/>
  <c r="BI569" i="5"/>
  <c r="BK569" i="5"/>
  <c r="BL569" i="5"/>
  <c r="BN569" i="5"/>
  <c r="BO569" i="5"/>
  <c r="BP569" i="5"/>
  <c r="BQ569" i="5"/>
  <c r="BS569" i="5"/>
  <c r="CD569" i="5"/>
  <c r="BE570" i="5"/>
  <c r="B570" i="5"/>
  <c r="BH570" i="5"/>
  <c r="BG570" i="5" s="1"/>
  <c r="BI570" i="5"/>
  <c r="BK570" i="5"/>
  <c r="BL570" i="5"/>
  <c r="BN570" i="5"/>
  <c r="BO570" i="5"/>
  <c r="BP570" i="5"/>
  <c r="BQ570" i="5"/>
  <c r="BS570" i="5"/>
  <c r="CD570" i="5"/>
  <c r="BE571" i="5"/>
  <c r="B571" i="5"/>
  <c r="BH571" i="5"/>
  <c r="BI571" i="5"/>
  <c r="BK571" i="5"/>
  <c r="BL571" i="5"/>
  <c r="BN571" i="5"/>
  <c r="BO571" i="5"/>
  <c r="BP571" i="5"/>
  <c r="BQ571" i="5"/>
  <c r="BS571" i="5"/>
  <c r="CD571" i="5"/>
  <c r="BE572" i="5"/>
  <c r="B572" i="5"/>
  <c r="BH572" i="5"/>
  <c r="BI572" i="5"/>
  <c r="BK572" i="5"/>
  <c r="BL572" i="5"/>
  <c r="BN572" i="5"/>
  <c r="BO572" i="5"/>
  <c r="BP572" i="5"/>
  <c r="BQ572" i="5"/>
  <c r="BS572" i="5"/>
  <c r="CD572" i="5"/>
  <c r="BE573" i="5"/>
  <c r="B573" i="5"/>
  <c r="BH573" i="5"/>
  <c r="BI573" i="5"/>
  <c r="BK573" i="5"/>
  <c r="BL573" i="5"/>
  <c r="BN573" i="5"/>
  <c r="BO573" i="5"/>
  <c r="BP573" i="5"/>
  <c r="BQ573" i="5"/>
  <c r="BS573" i="5"/>
  <c r="CD573" i="5"/>
  <c r="BE574" i="5"/>
  <c r="B574" i="5"/>
  <c r="BH574" i="5"/>
  <c r="BG574" i="5" s="1"/>
  <c r="BI574" i="5"/>
  <c r="BK574" i="5"/>
  <c r="BL574" i="5"/>
  <c r="BN574" i="5"/>
  <c r="BO574" i="5"/>
  <c r="BP574" i="5"/>
  <c r="BQ574" i="5"/>
  <c r="BS574" i="5"/>
  <c r="CD574" i="5"/>
  <c r="BE575" i="5"/>
  <c r="B575" i="5"/>
  <c r="BH575" i="5"/>
  <c r="BI575" i="5"/>
  <c r="BK575" i="5"/>
  <c r="BL575" i="5"/>
  <c r="BN575" i="5"/>
  <c r="BO575" i="5"/>
  <c r="BP575" i="5"/>
  <c r="BQ575" i="5"/>
  <c r="BS575" i="5"/>
  <c r="CD575" i="5"/>
  <c r="BE576" i="5"/>
  <c r="B576" i="5"/>
  <c r="BH576" i="5"/>
  <c r="BG576" i="5" s="1"/>
  <c r="BI576" i="5"/>
  <c r="BK576" i="5"/>
  <c r="BL576" i="5"/>
  <c r="BN576" i="5"/>
  <c r="BO576" i="5"/>
  <c r="BP576" i="5"/>
  <c r="BQ576" i="5"/>
  <c r="BS576" i="5"/>
  <c r="CD576" i="5"/>
  <c r="BE577" i="5"/>
  <c r="B577" i="5"/>
  <c r="BH577" i="5"/>
  <c r="BI577" i="5"/>
  <c r="BK577" i="5"/>
  <c r="BL577" i="5"/>
  <c r="BN577" i="5"/>
  <c r="BO577" i="5"/>
  <c r="BP577" i="5"/>
  <c r="BQ577" i="5"/>
  <c r="BS577" i="5"/>
  <c r="CD577" i="5"/>
  <c r="BE578" i="5"/>
  <c r="B578" i="5"/>
  <c r="BH578" i="5"/>
  <c r="BG578" i="5" s="1"/>
  <c r="BI578" i="5"/>
  <c r="BK578" i="5"/>
  <c r="BL578" i="5"/>
  <c r="BN578" i="5"/>
  <c r="BO578" i="5"/>
  <c r="BP578" i="5"/>
  <c r="BQ578" i="5"/>
  <c r="BS578" i="5"/>
  <c r="CD578" i="5"/>
  <c r="BE579" i="5"/>
  <c r="B579" i="5"/>
  <c r="BH579" i="5"/>
  <c r="BI579" i="5"/>
  <c r="BK579" i="5"/>
  <c r="BL579" i="5"/>
  <c r="BN579" i="5"/>
  <c r="BO579" i="5"/>
  <c r="BP579" i="5"/>
  <c r="BQ579" i="5"/>
  <c r="BS579" i="5"/>
  <c r="CD579" i="5"/>
  <c r="BE580" i="5"/>
  <c r="B580" i="5"/>
  <c r="BH580" i="5"/>
  <c r="BG580" i="5" s="1"/>
  <c r="BI580" i="5"/>
  <c r="BK580" i="5"/>
  <c r="BL580" i="5"/>
  <c r="BN580" i="5"/>
  <c r="BO580" i="5"/>
  <c r="BP580" i="5"/>
  <c r="BQ580" i="5"/>
  <c r="BS580" i="5"/>
  <c r="CD580" i="5"/>
  <c r="BE581" i="5"/>
  <c r="B581" i="5"/>
  <c r="BH581" i="5"/>
  <c r="BI581" i="5"/>
  <c r="BK581" i="5"/>
  <c r="BL581" i="5"/>
  <c r="BN581" i="5"/>
  <c r="BO581" i="5"/>
  <c r="BP581" i="5"/>
  <c r="BQ581" i="5"/>
  <c r="BS581" i="5"/>
  <c r="CD581" i="5"/>
  <c r="BE582" i="5"/>
  <c r="B582" i="5"/>
  <c r="BH582" i="5"/>
  <c r="BI582" i="5"/>
  <c r="BK582" i="5"/>
  <c r="BL582" i="5"/>
  <c r="BN582" i="5"/>
  <c r="BO582" i="5"/>
  <c r="BP582" i="5"/>
  <c r="BQ582" i="5"/>
  <c r="BS582" i="5"/>
  <c r="CD582" i="5"/>
  <c r="BE583" i="5"/>
  <c r="B583" i="5"/>
  <c r="BH583" i="5"/>
  <c r="BI583" i="5"/>
  <c r="BK583" i="5"/>
  <c r="BL583" i="5"/>
  <c r="BN583" i="5"/>
  <c r="BO583" i="5"/>
  <c r="BP583" i="5"/>
  <c r="BQ583" i="5"/>
  <c r="BS583" i="5"/>
  <c r="CD583" i="5"/>
  <c r="BE584" i="5"/>
  <c r="B584" i="5"/>
  <c r="BH584" i="5"/>
  <c r="BG584" i="5" s="1"/>
  <c r="BI584" i="5"/>
  <c r="BK584" i="5"/>
  <c r="BL584" i="5"/>
  <c r="BN584" i="5"/>
  <c r="BO584" i="5"/>
  <c r="BP584" i="5"/>
  <c r="BQ584" i="5"/>
  <c r="BS584" i="5"/>
  <c r="CD584" i="5"/>
  <c r="BE585" i="5"/>
  <c r="B585" i="5"/>
  <c r="BH585" i="5"/>
  <c r="BI585" i="5"/>
  <c r="BK585" i="5"/>
  <c r="BL585" i="5"/>
  <c r="BN585" i="5"/>
  <c r="BO585" i="5"/>
  <c r="BP585" i="5"/>
  <c r="BQ585" i="5"/>
  <c r="BS585" i="5"/>
  <c r="CD585" i="5"/>
  <c r="BE586" i="5"/>
  <c r="B586" i="5"/>
  <c r="BH586" i="5"/>
  <c r="BI586" i="5"/>
  <c r="BK586" i="5"/>
  <c r="BL586" i="5"/>
  <c r="BN586" i="5"/>
  <c r="BO586" i="5"/>
  <c r="BP586" i="5"/>
  <c r="BQ586" i="5"/>
  <c r="BS586" i="5"/>
  <c r="CD586" i="5"/>
  <c r="BE587" i="5"/>
  <c r="B587" i="5"/>
  <c r="BH587" i="5"/>
  <c r="BI587" i="5"/>
  <c r="BK587" i="5"/>
  <c r="BL587" i="5"/>
  <c r="BN587" i="5"/>
  <c r="BO587" i="5"/>
  <c r="BP587" i="5"/>
  <c r="BQ587" i="5"/>
  <c r="BS587" i="5"/>
  <c r="CD587" i="5"/>
  <c r="BE588" i="5"/>
  <c r="B588" i="5"/>
  <c r="BH588" i="5"/>
  <c r="BG588" i="5" s="1"/>
  <c r="BI588" i="5"/>
  <c r="BK588" i="5"/>
  <c r="BL588" i="5"/>
  <c r="BN588" i="5"/>
  <c r="BO588" i="5"/>
  <c r="BP588" i="5"/>
  <c r="BQ588" i="5"/>
  <c r="BS588" i="5"/>
  <c r="CD588" i="5"/>
  <c r="BE589" i="5"/>
  <c r="B589" i="5"/>
  <c r="BH589" i="5"/>
  <c r="BG589" i="5" s="1"/>
  <c r="BI589" i="5"/>
  <c r="BK589" i="5"/>
  <c r="BL589" i="5"/>
  <c r="BN589" i="5"/>
  <c r="BO589" i="5"/>
  <c r="BP589" i="5"/>
  <c r="BQ589" i="5"/>
  <c r="BS589" i="5"/>
  <c r="CD589" i="5"/>
  <c r="BE590" i="5"/>
  <c r="B590" i="5"/>
  <c r="BH590" i="5"/>
  <c r="BG590" i="5" s="1"/>
  <c r="BI590" i="5"/>
  <c r="BK590" i="5"/>
  <c r="BL590" i="5"/>
  <c r="BN590" i="5"/>
  <c r="BO590" i="5"/>
  <c r="BP590" i="5"/>
  <c r="BQ590" i="5"/>
  <c r="BS590" i="5"/>
  <c r="CD590" i="5"/>
  <c r="BE591" i="5"/>
  <c r="B591" i="5"/>
  <c r="BH591" i="5"/>
  <c r="BI591" i="5"/>
  <c r="BK591" i="5"/>
  <c r="BL591" i="5"/>
  <c r="BN591" i="5"/>
  <c r="BO591" i="5"/>
  <c r="BP591" i="5"/>
  <c r="BQ591" i="5"/>
  <c r="BS591" i="5"/>
  <c r="CD591" i="5"/>
  <c r="BE592" i="5"/>
  <c r="B592" i="5"/>
  <c r="BH592" i="5"/>
  <c r="BG592" i="5" s="1"/>
  <c r="BI592" i="5"/>
  <c r="BK592" i="5"/>
  <c r="BL592" i="5"/>
  <c r="BN592" i="5"/>
  <c r="BO592" i="5"/>
  <c r="BP592" i="5"/>
  <c r="BQ592" i="5"/>
  <c r="BS592" i="5"/>
  <c r="CD592" i="5"/>
  <c r="BE593" i="5"/>
  <c r="B593" i="5"/>
  <c r="BH593" i="5"/>
  <c r="BI593" i="5"/>
  <c r="BK593" i="5"/>
  <c r="BL593" i="5"/>
  <c r="BN593" i="5"/>
  <c r="BO593" i="5"/>
  <c r="BP593" i="5"/>
  <c r="BQ593" i="5"/>
  <c r="BS593" i="5"/>
  <c r="CD593" i="5"/>
  <c r="BE594" i="5"/>
  <c r="B594" i="5"/>
  <c r="BH594" i="5"/>
  <c r="BI594" i="5"/>
  <c r="BK594" i="5"/>
  <c r="BL594" i="5"/>
  <c r="BN594" i="5"/>
  <c r="BO594" i="5"/>
  <c r="BP594" i="5"/>
  <c r="BQ594" i="5"/>
  <c r="BS594" i="5"/>
  <c r="CD594" i="5"/>
  <c r="BE595" i="5"/>
  <c r="B595" i="5"/>
  <c r="BH595" i="5"/>
  <c r="BI595" i="5"/>
  <c r="BK595" i="5"/>
  <c r="BL595" i="5"/>
  <c r="BN595" i="5"/>
  <c r="BO595" i="5"/>
  <c r="BP595" i="5"/>
  <c r="BQ595" i="5"/>
  <c r="BS595" i="5"/>
  <c r="CD595" i="5"/>
  <c r="BE596" i="5"/>
  <c r="B596" i="5"/>
  <c r="BH596" i="5"/>
  <c r="BG596" i="5" s="1"/>
  <c r="BI596" i="5"/>
  <c r="BK596" i="5"/>
  <c r="BL596" i="5"/>
  <c r="BN596" i="5"/>
  <c r="BO596" i="5"/>
  <c r="BP596" i="5"/>
  <c r="BQ596" i="5"/>
  <c r="BS596" i="5"/>
  <c r="CD596" i="5"/>
  <c r="BE597" i="5"/>
  <c r="B597" i="5"/>
  <c r="BH597" i="5"/>
  <c r="BI597" i="5"/>
  <c r="BK597" i="5"/>
  <c r="BL597" i="5"/>
  <c r="BN597" i="5"/>
  <c r="BO597" i="5"/>
  <c r="BP597" i="5"/>
  <c r="BQ597" i="5"/>
  <c r="BS597" i="5"/>
  <c r="CD597" i="5"/>
  <c r="BE598" i="5"/>
  <c r="B598" i="5"/>
  <c r="BH598" i="5"/>
  <c r="BG598" i="5" s="1"/>
  <c r="BI598" i="5"/>
  <c r="BK598" i="5"/>
  <c r="BL598" i="5"/>
  <c r="BN598" i="5"/>
  <c r="BO598" i="5"/>
  <c r="BP598" i="5"/>
  <c r="BQ598" i="5"/>
  <c r="BS598" i="5"/>
  <c r="CD598" i="5"/>
  <c r="BE599" i="5"/>
  <c r="B599" i="5"/>
  <c r="BH599" i="5"/>
  <c r="BI599" i="5"/>
  <c r="BK599" i="5"/>
  <c r="BL599" i="5"/>
  <c r="BN599" i="5"/>
  <c r="BO599" i="5"/>
  <c r="BP599" i="5"/>
  <c r="BQ599" i="5"/>
  <c r="BS599" i="5"/>
  <c r="CD599" i="5"/>
  <c r="BE600" i="5"/>
  <c r="B600" i="5"/>
  <c r="BH600" i="5"/>
  <c r="BG600" i="5" s="1"/>
  <c r="BI600" i="5"/>
  <c r="BK600" i="5"/>
  <c r="BL600" i="5"/>
  <c r="BN600" i="5"/>
  <c r="BO600" i="5"/>
  <c r="BP600" i="5"/>
  <c r="BQ600" i="5"/>
  <c r="BS600" i="5"/>
  <c r="CD600" i="5"/>
  <c r="BE601" i="5"/>
  <c r="B601" i="5"/>
  <c r="BH601" i="5"/>
  <c r="BI601" i="5"/>
  <c r="BK601" i="5"/>
  <c r="BL601" i="5"/>
  <c r="BN601" i="5"/>
  <c r="BO601" i="5"/>
  <c r="BP601" i="5"/>
  <c r="BQ601" i="5"/>
  <c r="BS601" i="5"/>
  <c r="CD601" i="5"/>
  <c r="BE602" i="5"/>
  <c r="B602" i="5"/>
  <c r="BH602" i="5"/>
  <c r="BI602" i="5"/>
  <c r="BK602" i="5"/>
  <c r="BL602" i="5"/>
  <c r="BN602" i="5"/>
  <c r="BO602" i="5"/>
  <c r="BP602" i="5"/>
  <c r="BQ602" i="5"/>
  <c r="BS602" i="5"/>
  <c r="CD602" i="5"/>
  <c r="BE603" i="5"/>
  <c r="B603" i="5"/>
  <c r="BH603" i="5"/>
  <c r="BI603" i="5"/>
  <c r="BK603" i="5"/>
  <c r="BL603" i="5"/>
  <c r="BN603" i="5"/>
  <c r="BO603" i="5"/>
  <c r="BP603" i="5"/>
  <c r="BQ603" i="5"/>
  <c r="BS603" i="5"/>
  <c r="CD603" i="5"/>
  <c r="BE604" i="5"/>
  <c r="B604" i="5"/>
  <c r="BH604" i="5"/>
  <c r="BI604" i="5"/>
  <c r="BK604" i="5"/>
  <c r="BL604" i="5"/>
  <c r="BN604" i="5"/>
  <c r="BO604" i="5"/>
  <c r="BP604" i="5"/>
  <c r="BQ604" i="5"/>
  <c r="BS604" i="5"/>
  <c r="CD604" i="5"/>
  <c r="BE605" i="5"/>
  <c r="B605" i="5"/>
  <c r="BH605" i="5"/>
  <c r="BI605" i="5"/>
  <c r="BK605" i="5"/>
  <c r="BL605" i="5"/>
  <c r="BN605" i="5"/>
  <c r="BO605" i="5"/>
  <c r="BP605" i="5"/>
  <c r="BQ605" i="5"/>
  <c r="BS605" i="5"/>
  <c r="CD605" i="5"/>
  <c r="BE606" i="5"/>
  <c r="B606" i="5"/>
  <c r="BH606" i="5"/>
  <c r="BG606" i="5" s="1"/>
  <c r="BI606" i="5"/>
  <c r="BK606" i="5"/>
  <c r="BL606" i="5"/>
  <c r="BN606" i="5"/>
  <c r="BO606" i="5"/>
  <c r="BP606" i="5"/>
  <c r="BQ606" i="5"/>
  <c r="BS606" i="5"/>
  <c r="CD606" i="5"/>
  <c r="BE607" i="5"/>
  <c r="B607" i="5"/>
  <c r="BH607" i="5"/>
  <c r="BI607" i="5"/>
  <c r="BK607" i="5"/>
  <c r="BL607" i="5"/>
  <c r="BN607" i="5"/>
  <c r="BO607" i="5"/>
  <c r="BP607" i="5"/>
  <c r="BQ607" i="5"/>
  <c r="BS607" i="5"/>
  <c r="CD607" i="5"/>
  <c r="BE608" i="5"/>
  <c r="B608" i="5"/>
  <c r="BH608" i="5"/>
  <c r="BG608" i="5" s="1"/>
  <c r="BI608" i="5"/>
  <c r="BK608" i="5"/>
  <c r="BL608" i="5"/>
  <c r="BN608" i="5"/>
  <c r="BO608" i="5"/>
  <c r="BP608" i="5"/>
  <c r="BQ608" i="5"/>
  <c r="BS608" i="5"/>
  <c r="CD608" i="5"/>
  <c r="BE609" i="5"/>
  <c r="B609" i="5"/>
  <c r="BH609" i="5"/>
  <c r="BI609" i="5"/>
  <c r="BK609" i="5"/>
  <c r="BL609" i="5"/>
  <c r="BN609" i="5"/>
  <c r="BO609" i="5"/>
  <c r="BP609" i="5"/>
  <c r="BQ609" i="5"/>
  <c r="BS609" i="5"/>
  <c r="CD609" i="5"/>
  <c r="BE610" i="5"/>
  <c r="B610" i="5"/>
  <c r="BH610" i="5"/>
  <c r="BG610" i="5" s="1"/>
  <c r="BI610" i="5"/>
  <c r="BK610" i="5"/>
  <c r="BL610" i="5"/>
  <c r="BN610" i="5"/>
  <c r="BO610" i="5"/>
  <c r="BP610" i="5"/>
  <c r="BQ610" i="5"/>
  <c r="BS610" i="5"/>
  <c r="CD610" i="5"/>
  <c r="BE611" i="5"/>
  <c r="B611" i="5"/>
  <c r="BH611" i="5"/>
  <c r="BI611" i="5"/>
  <c r="BK611" i="5"/>
  <c r="BL611" i="5"/>
  <c r="BN611" i="5"/>
  <c r="BO611" i="5"/>
  <c r="BP611" i="5"/>
  <c r="BQ611" i="5"/>
  <c r="BS611" i="5"/>
  <c r="CD611" i="5"/>
  <c r="BE612" i="5"/>
  <c r="B612" i="5"/>
  <c r="BH612" i="5"/>
  <c r="BI612" i="5"/>
  <c r="BK612" i="5"/>
  <c r="BL612" i="5"/>
  <c r="BN612" i="5"/>
  <c r="BO612" i="5"/>
  <c r="BP612" i="5"/>
  <c r="BQ612" i="5"/>
  <c r="BS612" i="5"/>
  <c r="CD612" i="5"/>
  <c r="BE613" i="5"/>
  <c r="B613" i="5"/>
  <c r="BH613" i="5"/>
  <c r="BI613" i="5"/>
  <c r="BK613" i="5"/>
  <c r="BL613" i="5"/>
  <c r="BN613" i="5"/>
  <c r="BO613" i="5"/>
  <c r="BP613" i="5"/>
  <c r="BQ613" i="5"/>
  <c r="BS613" i="5"/>
  <c r="CD613" i="5"/>
  <c r="BE614" i="5"/>
  <c r="B614" i="5"/>
  <c r="BH614" i="5"/>
  <c r="BG614" i="5" s="1"/>
  <c r="BI614" i="5"/>
  <c r="BK614" i="5"/>
  <c r="BL614" i="5"/>
  <c r="BN614" i="5"/>
  <c r="BO614" i="5"/>
  <c r="BP614" i="5"/>
  <c r="BQ614" i="5"/>
  <c r="BS614" i="5"/>
  <c r="CD614" i="5"/>
  <c r="BE615" i="5"/>
  <c r="B615" i="5"/>
  <c r="BH615" i="5"/>
  <c r="BI615" i="5"/>
  <c r="BK615" i="5"/>
  <c r="BL615" i="5"/>
  <c r="BN615" i="5"/>
  <c r="BO615" i="5"/>
  <c r="BP615" i="5"/>
  <c r="BQ615" i="5"/>
  <c r="BS615" i="5"/>
  <c r="CD615" i="5"/>
  <c r="BE616" i="5"/>
  <c r="B616" i="5"/>
  <c r="BH616" i="5"/>
  <c r="BG616" i="5" s="1"/>
  <c r="BI616" i="5"/>
  <c r="BK616" i="5"/>
  <c r="BL616" i="5"/>
  <c r="BN616" i="5"/>
  <c r="BO616" i="5"/>
  <c r="BP616" i="5"/>
  <c r="BQ616" i="5"/>
  <c r="BS616" i="5"/>
  <c r="CD616" i="5"/>
  <c r="BE617" i="5"/>
  <c r="B617" i="5"/>
  <c r="BH617" i="5"/>
  <c r="BI617" i="5"/>
  <c r="BK617" i="5"/>
  <c r="BL617" i="5"/>
  <c r="BN617" i="5"/>
  <c r="BO617" i="5"/>
  <c r="BP617" i="5"/>
  <c r="BQ617" i="5"/>
  <c r="BS617" i="5"/>
  <c r="CD617" i="5"/>
  <c r="BE618" i="5"/>
  <c r="B618" i="5"/>
  <c r="BH618" i="5"/>
  <c r="BG618" i="5" s="1"/>
  <c r="BI618" i="5"/>
  <c r="BK618" i="5"/>
  <c r="BL618" i="5"/>
  <c r="BN618" i="5"/>
  <c r="BO618" i="5"/>
  <c r="BP618" i="5"/>
  <c r="BQ618" i="5"/>
  <c r="BS618" i="5"/>
  <c r="CD618" i="5"/>
  <c r="BE619" i="5"/>
  <c r="B619" i="5"/>
  <c r="BH619" i="5"/>
  <c r="BI619" i="5"/>
  <c r="BK619" i="5"/>
  <c r="BL619" i="5"/>
  <c r="BN619" i="5"/>
  <c r="BO619" i="5"/>
  <c r="BP619" i="5"/>
  <c r="BQ619" i="5"/>
  <c r="BS619" i="5"/>
  <c r="CD619" i="5"/>
  <c r="BE620" i="5"/>
  <c r="B620" i="5"/>
  <c r="BH620" i="5"/>
  <c r="BG620" i="5" s="1"/>
  <c r="BI620" i="5"/>
  <c r="BK620" i="5"/>
  <c r="BL620" i="5"/>
  <c r="BN620" i="5"/>
  <c r="BO620" i="5"/>
  <c r="BP620" i="5"/>
  <c r="BQ620" i="5"/>
  <c r="BS620" i="5"/>
  <c r="CD620" i="5"/>
  <c r="BE621" i="5"/>
  <c r="B621" i="5"/>
  <c r="BH621" i="5"/>
  <c r="BI621" i="5"/>
  <c r="BK621" i="5"/>
  <c r="BL621" i="5"/>
  <c r="BN621" i="5"/>
  <c r="BO621" i="5"/>
  <c r="BP621" i="5"/>
  <c r="BQ621" i="5"/>
  <c r="BS621" i="5"/>
  <c r="CD621" i="5"/>
  <c r="BE622" i="5"/>
  <c r="B622" i="5"/>
  <c r="BH622" i="5"/>
  <c r="BG622" i="5" s="1"/>
  <c r="BI622" i="5"/>
  <c r="BK622" i="5"/>
  <c r="BL622" i="5"/>
  <c r="BN622" i="5"/>
  <c r="BO622" i="5"/>
  <c r="BP622" i="5"/>
  <c r="BQ622" i="5"/>
  <c r="BS622" i="5"/>
  <c r="CD622" i="5"/>
  <c r="BE623" i="5"/>
  <c r="B623" i="5"/>
  <c r="BH623" i="5"/>
  <c r="BI623" i="5"/>
  <c r="BK623" i="5"/>
  <c r="BL623" i="5"/>
  <c r="BN623" i="5"/>
  <c r="BO623" i="5"/>
  <c r="BP623" i="5"/>
  <c r="BQ623" i="5"/>
  <c r="BS623" i="5"/>
  <c r="CD623" i="5"/>
  <c r="BE624" i="5"/>
  <c r="B624" i="5"/>
  <c r="BH624" i="5"/>
  <c r="BG624" i="5" s="1"/>
  <c r="BI624" i="5"/>
  <c r="BK624" i="5"/>
  <c r="BL624" i="5"/>
  <c r="BN624" i="5"/>
  <c r="BO624" i="5"/>
  <c r="BP624" i="5"/>
  <c r="BQ624" i="5"/>
  <c r="BS624" i="5"/>
  <c r="CD624" i="5"/>
  <c r="BE625" i="5"/>
  <c r="B625" i="5"/>
  <c r="BH625" i="5"/>
  <c r="BI625" i="5"/>
  <c r="BK625" i="5"/>
  <c r="BL625" i="5"/>
  <c r="BN625" i="5"/>
  <c r="BO625" i="5"/>
  <c r="BP625" i="5"/>
  <c r="BQ625" i="5"/>
  <c r="BS625" i="5"/>
  <c r="CD625" i="5"/>
  <c r="BE626" i="5"/>
  <c r="B626" i="5"/>
  <c r="BH626" i="5"/>
  <c r="BG626" i="5" s="1"/>
  <c r="BI626" i="5"/>
  <c r="BK626" i="5"/>
  <c r="BL626" i="5"/>
  <c r="BN626" i="5"/>
  <c r="BO626" i="5"/>
  <c r="BP626" i="5"/>
  <c r="BQ626" i="5"/>
  <c r="BS626" i="5"/>
  <c r="CD626" i="5"/>
  <c r="BE627" i="5"/>
  <c r="B627" i="5"/>
  <c r="BH627" i="5"/>
  <c r="BI627" i="5"/>
  <c r="BK627" i="5"/>
  <c r="BL627" i="5"/>
  <c r="BN627" i="5"/>
  <c r="BO627" i="5"/>
  <c r="BP627" i="5"/>
  <c r="BQ627" i="5"/>
  <c r="BS627" i="5"/>
  <c r="CD627" i="5"/>
  <c r="BE628" i="5"/>
  <c r="B628" i="5"/>
  <c r="BH628" i="5"/>
  <c r="BG628" i="5" s="1"/>
  <c r="BI628" i="5"/>
  <c r="BK628" i="5"/>
  <c r="BL628" i="5"/>
  <c r="BN628" i="5"/>
  <c r="BO628" i="5"/>
  <c r="BP628" i="5"/>
  <c r="BQ628" i="5"/>
  <c r="BS628" i="5"/>
  <c r="CD628" i="5"/>
  <c r="BE629" i="5"/>
  <c r="B629" i="5"/>
  <c r="BH629" i="5"/>
  <c r="BI629" i="5"/>
  <c r="BK629" i="5"/>
  <c r="BL629" i="5"/>
  <c r="BN629" i="5"/>
  <c r="BO629" i="5"/>
  <c r="BP629" i="5"/>
  <c r="BQ629" i="5"/>
  <c r="BS629" i="5"/>
  <c r="CD629" i="5"/>
  <c r="BE630" i="5"/>
  <c r="B630" i="5"/>
  <c r="BH630" i="5"/>
  <c r="BG630" i="5" s="1"/>
  <c r="BI630" i="5"/>
  <c r="BK630" i="5"/>
  <c r="BL630" i="5"/>
  <c r="BN630" i="5"/>
  <c r="BO630" i="5"/>
  <c r="BP630" i="5"/>
  <c r="BQ630" i="5"/>
  <c r="BS630" i="5"/>
  <c r="CD630" i="5"/>
  <c r="BE631" i="5"/>
  <c r="B631" i="5"/>
  <c r="BH631" i="5"/>
  <c r="BI631" i="5"/>
  <c r="BK631" i="5"/>
  <c r="BL631" i="5"/>
  <c r="BN631" i="5"/>
  <c r="BO631" i="5"/>
  <c r="BP631" i="5"/>
  <c r="BQ631" i="5"/>
  <c r="BS631" i="5"/>
  <c r="CD631" i="5"/>
  <c r="BE632" i="5"/>
  <c r="B632" i="5"/>
  <c r="BH632" i="5"/>
  <c r="BG632" i="5" s="1"/>
  <c r="BI632" i="5"/>
  <c r="BK632" i="5"/>
  <c r="BL632" i="5"/>
  <c r="BN632" i="5"/>
  <c r="BO632" i="5"/>
  <c r="BP632" i="5"/>
  <c r="BQ632" i="5"/>
  <c r="BS632" i="5"/>
  <c r="CD632" i="5"/>
  <c r="BE633" i="5"/>
  <c r="B633" i="5"/>
  <c r="BH633" i="5"/>
  <c r="BI633" i="5"/>
  <c r="BK633" i="5"/>
  <c r="BL633" i="5"/>
  <c r="BN633" i="5"/>
  <c r="BO633" i="5"/>
  <c r="BP633" i="5"/>
  <c r="BQ633" i="5"/>
  <c r="BS633" i="5"/>
  <c r="CD633" i="5"/>
  <c r="BE634" i="5"/>
  <c r="B634" i="5"/>
  <c r="BH634" i="5"/>
  <c r="BG634" i="5" s="1"/>
  <c r="BI634" i="5"/>
  <c r="BK634" i="5"/>
  <c r="BL634" i="5"/>
  <c r="BN634" i="5"/>
  <c r="BO634" i="5"/>
  <c r="BP634" i="5"/>
  <c r="BQ634" i="5"/>
  <c r="BS634" i="5"/>
  <c r="CD634" i="5"/>
  <c r="BE635" i="5"/>
  <c r="B635" i="5"/>
  <c r="BH635" i="5"/>
  <c r="BI635" i="5"/>
  <c r="BK635" i="5"/>
  <c r="BL635" i="5"/>
  <c r="BN635" i="5"/>
  <c r="BO635" i="5"/>
  <c r="BP635" i="5"/>
  <c r="BQ635" i="5"/>
  <c r="BS635" i="5"/>
  <c r="CD635" i="5"/>
  <c r="BE636" i="5"/>
  <c r="B636" i="5"/>
  <c r="BH636" i="5"/>
  <c r="BI636" i="5"/>
  <c r="BK636" i="5"/>
  <c r="BL636" i="5"/>
  <c r="BN636" i="5"/>
  <c r="BO636" i="5"/>
  <c r="BP636" i="5"/>
  <c r="BQ636" i="5"/>
  <c r="BS636" i="5"/>
  <c r="CD636" i="5"/>
  <c r="BE637" i="5"/>
  <c r="B637" i="5"/>
  <c r="BH637" i="5"/>
  <c r="BG637" i="5" s="1"/>
  <c r="BI637" i="5"/>
  <c r="BK637" i="5"/>
  <c r="BL637" i="5"/>
  <c r="BN637" i="5"/>
  <c r="BO637" i="5"/>
  <c r="BP637" i="5"/>
  <c r="BQ637" i="5"/>
  <c r="BS637" i="5"/>
  <c r="CD637" i="5"/>
  <c r="BE638" i="5"/>
  <c r="B638" i="5"/>
  <c r="BH638" i="5"/>
  <c r="BG638" i="5" s="1"/>
  <c r="BI638" i="5"/>
  <c r="BK638" i="5"/>
  <c r="BL638" i="5"/>
  <c r="BN638" i="5"/>
  <c r="BO638" i="5"/>
  <c r="BP638" i="5"/>
  <c r="BQ638" i="5"/>
  <c r="BS638" i="5"/>
  <c r="CD638" i="5"/>
  <c r="BE639" i="5"/>
  <c r="B639" i="5"/>
  <c r="BH639" i="5"/>
  <c r="BI639" i="5"/>
  <c r="BK639" i="5"/>
  <c r="BL639" i="5"/>
  <c r="BN639" i="5"/>
  <c r="BO639" i="5"/>
  <c r="BP639" i="5"/>
  <c r="BQ639" i="5"/>
  <c r="BS639" i="5"/>
  <c r="CD639" i="5"/>
  <c r="BE640" i="5"/>
  <c r="B640" i="5"/>
  <c r="BH640" i="5"/>
  <c r="BG640" i="5" s="1"/>
  <c r="BI640" i="5"/>
  <c r="BK640" i="5"/>
  <c r="BL640" i="5"/>
  <c r="BN640" i="5"/>
  <c r="BO640" i="5"/>
  <c r="BP640" i="5"/>
  <c r="BQ640" i="5"/>
  <c r="BS640" i="5"/>
  <c r="CD640" i="5"/>
  <c r="BE641" i="5"/>
  <c r="B641" i="5"/>
  <c r="BH641" i="5"/>
  <c r="BG641" i="5" s="1"/>
  <c r="BI641" i="5"/>
  <c r="BK641" i="5"/>
  <c r="BL641" i="5"/>
  <c r="BN641" i="5"/>
  <c r="BO641" i="5"/>
  <c r="BP641" i="5"/>
  <c r="BQ641" i="5"/>
  <c r="BS641" i="5"/>
  <c r="CD641" i="5"/>
  <c r="BE642" i="5"/>
  <c r="B642" i="5"/>
  <c r="BH642" i="5"/>
  <c r="BG642" i="5" s="1"/>
  <c r="BI642" i="5"/>
  <c r="BK642" i="5"/>
  <c r="BL642" i="5"/>
  <c r="BN642" i="5"/>
  <c r="BO642" i="5"/>
  <c r="BP642" i="5"/>
  <c r="BQ642" i="5"/>
  <c r="BS642" i="5"/>
  <c r="CD642" i="5"/>
  <c r="BE643" i="5"/>
  <c r="B643" i="5"/>
  <c r="BH643" i="5"/>
  <c r="BI643" i="5"/>
  <c r="BK643" i="5"/>
  <c r="BL643" i="5"/>
  <c r="BN643" i="5"/>
  <c r="BO643" i="5"/>
  <c r="BP643" i="5"/>
  <c r="BQ643" i="5"/>
  <c r="BS643" i="5"/>
  <c r="CD643" i="5"/>
  <c r="BE644" i="5"/>
  <c r="B644" i="5"/>
  <c r="BH644" i="5"/>
  <c r="BI644" i="5"/>
  <c r="BK644" i="5"/>
  <c r="BL644" i="5"/>
  <c r="BN644" i="5"/>
  <c r="BO644" i="5"/>
  <c r="BP644" i="5"/>
  <c r="BQ644" i="5"/>
  <c r="BS644" i="5"/>
  <c r="CD644" i="5"/>
  <c r="BE645" i="5"/>
  <c r="B645" i="5"/>
  <c r="BH645" i="5"/>
  <c r="BI645" i="5"/>
  <c r="BK645" i="5"/>
  <c r="BL645" i="5"/>
  <c r="BN645" i="5"/>
  <c r="BO645" i="5"/>
  <c r="BP645" i="5"/>
  <c r="BQ645" i="5"/>
  <c r="BS645" i="5"/>
  <c r="CD645" i="5"/>
  <c r="BE646" i="5"/>
  <c r="B646" i="5"/>
  <c r="BH646" i="5"/>
  <c r="BG646" i="5" s="1"/>
  <c r="BI646" i="5"/>
  <c r="BK646" i="5"/>
  <c r="BL646" i="5"/>
  <c r="BN646" i="5"/>
  <c r="BO646" i="5"/>
  <c r="BP646" i="5"/>
  <c r="BQ646" i="5"/>
  <c r="BS646" i="5"/>
  <c r="CD646" i="5"/>
  <c r="BE647" i="5"/>
  <c r="B647" i="5"/>
  <c r="BH647" i="5"/>
  <c r="BI647" i="5"/>
  <c r="BK647" i="5"/>
  <c r="BL647" i="5"/>
  <c r="BN647" i="5"/>
  <c r="BO647" i="5"/>
  <c r="BP647" i="5"/>
  <c r="BQ647" i="5"/>
  <c r="BS647" i="5"/>
  <c r="CD647" i="5"/>
  <c r="BE648" i="5"/>
  <c r="B648" i="5"/>
  <c r="BH648" i="5"/>
  <c r="BI648" i="5"/>
  <c r="BK648" i="5"/>
  <c r="BL648" i="5"/>
  <c r="BN648" i="5"/>
  <c r="BO648" i="5"/>
  <c r="BP648" i="5"/>
  <c r="BQ648" i="5"/>
  <c r="BS648" i="5"/>
  <c r="CD648" i="5"/>
  <c r="BE649" i="5"/>
  <c r="B649" i="5"/>
  <c r="BH649" i="5"/>
  <c r="BI649" i="5"/>
  <c r="BK649" i="5"/>
  <c r="BL649" i="5"/>
  <c r="BN649" i="5"/>
  <c r="BO649" i="5"/>
  <c r="BP649" i="5"/>
  <c r="BQ649" i="5"/>
  <c r="BS649" i="5"/>
  <c r="CD649" i="5"/>
  <c r="BE650" i="5"/>
  <c r="B650" i="5"/>
  <c r="BH650" i="5"/>
  <c r="BG650" i="5" s="1"/>
  <c r="BI650" i="5"/>
  <c r="BK650" i="5"/>
  <c r="BL650" i="5"/>
  <c r="BN650" i="5"/>
  <c r="BO650" i="5"/>
  <c r="BP650" i="5"/>
  <c r="BQ650" i="5"/>
  <c r="BS650" i="5"/>
  <c r="CD650" i="5"/>
  <c r="BE651" i="5"/>
  <c r="B651" i="5"/>
  <c r="BH651" i="5"/>
  <c r="BG651" i="5" s="1"/>
  <c r="BI651" i="5"/>
  <c r="BK651" i="5"/>
  <c r="BL651" i="5"/>
  <c r="BN651" i="5"/>
  <c r="BO651" i="5"/>
  <c r="BP651" i="5"/>
  <c r="BQ651" i="5"/>
  <c r="BS651" i="5"/>
  <c r="CD651" i="5"/>
  <c r="BE652" i="5"/>
  <c r="B652" i="5"/>
  <c r="BH652" i="5"/>
  <c r="BI652" i="5"/>
  <c r="BK652" i="5"/>
  <c r="BL652" i="5"/>
  <c r="BN652" i="5"/>
  <c r="BO652" i="5"/>
  <c r="BP652" i="5"/>
  <c r="BQ652" i="5"/>
  <c r="BS652" i="5"/>
  <c r="CD652" i="5"/>
  <c r="BE653" i="5"/>
  <c r="B653" i="5"/>
  <c r="BH653" i="5"/>
  <c r="BI653" i="5"/>
  <c r="BK653" i="5"/>
  <c r="BL653" i="5"/>
  <c r="BN653" i="5"/>
  <c r="BO653" i="5"/>
  <c r="BP653" i="5"/>
  <c r="BQ653" i="5"/>
  <c r="BS653" i="5"/>
  <c r="CD653" i="5"/>
  <c r="BE654" i="5"/>
  <c r="B654" i="5"/>
  <c r="BH654" i="5"/>
  <c r="BG654" i="5" s="1"/>
  <c r="BI654" i="5"/>
  <c r="BK654" i="5"/>
  <c r="BL654" i="5"/>
  <c r="BN654" i="5"/>
  <c r="BO654" i="5"/>
  <c r="BP654" i="5"/>
  <c r="BQ654" i="5"/>
  <c r="BS654" i="5"/>
  <c r="CD654" i="5"/>
  <c r="BE655" i="5"/>
  <c r="B655" i="5"/>
  <c r="BH655" i="5"/>
  <c r="BI655" i="5"/>
  <c r="BK655" i="5"/>
  <c r="BL655" i="5"/>
  <c r="BN655" i="5"/>
  <c r="BO655" i="5"/>
  <c r="BP655" i="5"/>
  <c r="BQ655" i="5"/>
  <c r="BS655" i="5"/>
  <c r="CD655" i="5"/>
  <c r="BE656" i="5"/>
  <c r="B656" i="5"/>
  <c r="BH656" i="5"/>
  <c r="BG656" i="5" s="1"/>
  <c r="BI656" i="5"/>
  <c r="BK656" i="5"/>
  <c r="BL656" i="5"/>
  <c r="BN656" i="5"/>
  <c r="BO656" i="5"/>
  <c r="BP656" i="5"/>
  <c r="BQ656" i="5"/>
  <c r="BS656" i="5"/>
  <c r="CD656" i="5"/>
  <c r="BE657" i="5"/>
  <c r="B657" i="5"/>
  <c r="BH657" i="5"/>
  <c r="BI657" i="5"/>
  <c r="BK657" i="5"/>
  <c r="BL657" i="5"/>
  <c r="BN657" i="5"/>
  <c r="BO657" i="5"/>
  <c r="BP657" i="5"/>
  <c r="BQ657" i="5"/>
  <c r="BS657" i="5"/>
  <c r="CD657" i="5"/>
  <c r="BE658" i="5"/>
  <c r="B658" i="5"/>
  <c r="BH658" i="5"/>
  <c r="BG658" i="5" s="1"/>
  <c r="BI658" i="5"/>
  <c r="BK658" i="5"/>
  <c r="BL658" i="5"/>
  <c r="BN658" i="5"/>
  <c r="BO658" i="5"/>
  <c r="BP658" i="5"/>
  <c r="BQ658" i="5"/>
  <c r="BS658" i="5"/>
  <c r="CD658" i="5"/>
  <c r="BE659" i="5"/>
  <c r="B659" i="5"/>
  <c r="BH659" i="5"/>
  <c r="BI659" i="5"/>
  <c r="BK659" i="5"/>
  <c r="BL659" i="5"/>
  <c r="BN659" i="5"/>
  <c r="BO659" i="5"/>
  <c r="BP659" i="5"/>
  <c r="BQ659" i="5"/>
  <c r="BS659" i="5"/>
  <c r="CD659" i="5"/>
  <c r="BE660" i="5"/>
  <c r="B660" i="5"/>
  <c r="BH660" i="5"/>
  <c r="BG660" i="5" s="1"/>
  <c r="BI660" i="5"/>
  <c r="BK660" i="5"/>
  <c r="BL660" i="5"/>
  <c r="BN660" i="5"/>
  <c r="BO660" i="5"/>
  <c r="BP660" i="5"/>
  <c r="BQ660" i="5"/>
  <c r="BS660" i="5"/>
  <c r="CD660" i="5"/>
  <c r="BE661" i="5"/>
  <c r="B661" i="5"/>
  <c r="BH661" i="5"/>
  <c r="BI661" i="5"/>
  <c r="BK661" i="5"/>
  <c r="BL661" i="5"/>
  <c r="BN661" i="5"/>
  <c r="BO661" i="5"/>
  <c r="BP661" i="5"/>
  <c r="BQ661" i="5"/>
  <c r="BS661" i="5"/>
  <c r="CD661" i="5"/>
  <c r="BE662" i="5"/>
  <c r="B662" i="5"/>
  <c r="BH662" i="5"/>
  <c r="BI662" i="5"/>
  <c r="BK662" i="5"/>
  <c r="BL662" i="5"/>
  <c r="BN662" i="5"/>
  <c r="BO662" i="5"/>
  <c r="BP662" i="5"/>
  <c r="BQ662" i="5"/>
  <c r="BS662" i="5"/>
  <c r="CD662" i="5"/>
  <c r="BE663" i="5"/>
  <c r="B663" i="5"/>
  <c r="BH663" i="5"/>
  <c r="BI663" i="5"/>
  <c r="BK663" i="5"/>
  <c r="BL663" i="5"/>
  <c r="BN663" i="5"/>
  <c r="BO663" i="5"/>
  <c r="BP663" i="5"/>
  <c r="BQ663" i="5"/>
  <c r="BS663" i="5"/>
  <c r="CD663" i="5"/>
  <c r="BE664" i="5"/>
  <c r="B664" i="5"/>
  <c r="BH664" i="5"/>
  <c r="BG664" i="5" s="1"/>
  <c r="BI664" i="5"/>
  <c r="BK664" i="5"/>
  <c r="BL664" i="5"/>
  <c r="BN664" i="5"/>
  <c r="BO664" i="5"/>
  <c r="BP664" i="5"/>
  <c r="BQ664" i="5"/>
  <c r="BS664" i="5"/>
  <c r="CD664" i="5"/>
  <c r="BE665" i="5"/>
  <c r="B665" i="5"/>
  <c r="BH665" i="5"/>
  <c r="BI665" i="5"/>
  <c r="BK665" i="5"/>
  <c r="BL665" i="5"/>
  <c r="BN665" i="5"/>
  <c r="BO665" i="5"/>
  <c r="BP665" i="5"/>
  <c r="BQ665" i="5"/>
  <c r="BS665" i="5"/>
  <c r="CD665" i="5"/>
  <c r="BE666" i="5"/>
  <c r="B666" i="5"/>
  <c r="BH666" i="5"/>
  <c r="BG666" i="5" s="1"/>
  <c r="BI666" i="5"/>
  <c r="BK666" i="5"/>
  <c r="BL666" i="5"/>
  <c r="BN666" i="5"/>
  <c r="BO666" i="5"/>
  <c r="BP666" i="5"/>
  <c r="BQ666" i="5"/>
  <c r="BS666" i="5"/>
  <c r="CD666" i="5"/>
  <c r="BE667" i="5"/>
  <c r="B667" i="5"/>
  <c r="BH667" i="5"/>
  <c r="BI667" i="5"/>
  <c r="BK667" i="5"/>
  <c r="BL667" i="5"/>
  <c r="BN667" i="5"/>
  <c r="BO667" i="5"/>
  <c r="BP667" i="5"/>
  <c r="BQ667" i="5"/>
  <c r="BS667" i="5"/>
  <c r="CD667" i="5"/>
  <c r="BE668" i="5"/>
  <c r="B668" i="5"/>
  <c r="BH668" i="5"/>
  <c r="BI668" i="5"/>
  <c r="BK668" i="5"/>
  <c r="BL668" i="5"/>
  <c r="BN668" i="5"/>
  <c r="BO668" i="5"/>
  <c r="BP668" i="5"/>
  <c r="BQ668" i="5"/>
  <c r="BS668" i="5"/>
  <c r="CD668" i="5"/>
  <c r="BE669" i="5"/>
  <c r="B669" i="5"/>
  <c r="BH669" i="5"/>
  <c r="BG669" i="5" s="1"/>
  <c r="BI669" i="5"/>
  <c r="BK669" i="5"/>
  <c r="BL669" i="5"/>
  <c r="BN669" i="5"/>
  <c r="BO669" i="5"/>
  <c r="BP669" i="5"/>
  <c r="BQ669" i="5"/>
  <c r="BS669" i="5"/>
  <c r="CD669" i="5"/>
  <c r="BE670" i="5"/>
  <c r="B670" i="5"/>
  <c r="BH670" i="5"/>
  <c r="BG670" i="5" s="1"/>
  <c r="BI670" i="5"/>
  <c r="BK670" i="5"/>
  <c r="BL670" i="5"/>
  <c r="BN670" i="5"/>
  <c r="BO670" i="5"/>
  <c r="BP670" i="5"/>
  <c r="BQ670" i="5"/>
  <c r="BS670" i="5"/>
  <c r="CD670" i="5"/>
  <c r="BE671" i="5"/>
  <c r="B671" i="5"/>
  <c r="BH671" i="5"/>
  <c r="BI671" i="5"/>
  <c r="BK671" i="5"/>
  <c r="BL671" i="5"/>
  <c r="BN671" i="5"/>
  <c r="BO671" i="5"/>
  <c r="BP671" i="5"/>
  <c r="BQ671" i="5"/>
  <c r="BS671" i="5"/>
  <c r="CD671" i="5"/>
  <c r="BE672" i="5"/>
  <c r="B672" i="5"/>
  <c r="BH672" i="5"/>
  <c r="BG672" i="5" s="1"/>
  <c r="BI672" i="5"/>
  <c r="BK672" i="5"/>
  <c r="BL672" i="5"/>
  <c r="BN672" i="5"/>
  <c r="BO672" i="5"/>
  <c r="BP672" i="5"/>
  <c r="BQ672" i="5"/>
  <c r="BS672" i="5"/>
  <c r="CD672" i="5"/>
  <c r="BE673" i="5"/>
  <c r="B673" i="5"/>
  <c r="BH673" i="5"/>
  <c r="BI673" i="5"/>
  <c r="BK673" i="5"/>
  <c r="BL673" i="5"/>
  <c r="BN673" i="5"/>
  <c r="BO673" i="5"/>
  <c r="BP673" i="5"/>
  <c r="BQ673" i="5"/>
  <c r="BS673" i="5"/>
  <c r="CD673" i="5"/>
  <c r="BE674" i="5"/>
  <c r="B674" i="5"/>
  <c r="BH674" i="5"/>
  <c r="BG674" i="5" s="1"/>
  <c r="BI674" i="5"/>
  <c r="BK674" i="5"/>
  <c r="BL674" i="5"/>
  <c r="BN674" i="5"/>
  <c r="BO674" i="5"/>
  <c r="BP674" i="5"/>
  <c r="BQ674" i="5"/>
  <c r="BS674" i="5"/>
  <c r="CD674" i="5"/>
  <c r="BE675" i="5"/>
  <c r="B675" i="5"/>
  <c r="BH675" i="5"/>
  <c r="BI675" i="5"/>
  <c r="BK675" i="5"/>
  <c r="BL675" i="5"/>
  <c r="BN675" i="5"/>
  <c r="BO675" i="5"/>
  <c r="BP675" i="5"/>
  <c r="BQ675" i="5"/>
  <c r="BS675" i="5"/>
  <c r="CD675" i="5"/>
  <c r="BE676" i="5"/>
  <c r="B676" i="5"/>
  <c r="BH676" i="5"/>
  <c r="BG676" i="5" s="1"/>
  <c r="BI676" i="5"/>
  <c r="BK676" i="5"/>
  <c r="BL676" i="5"/>
  <c r="BN676" i="5"/>
  <c r="BO676" i="5"/>
  <c r="BP676" i="5"/>
  <c r="BQ676" i="5"/>
  <c r="BS676" i="5"/>
  <c r="CD676" i="5"/>
  <c r="BE677" i="5"/>
  <c r="B677" i="5"/>
  <c r="BH677" i="5"/>
  <c r="BI677" i="5"/>
  <c r="BK677" i="5"/>
  <c r="BL677" i="5"/>
  <c r="BN677" i="5"/>
  <c r="BO677" i="5"/>
  <c r="BP677" i="5"/>
  <c r="BQ677" i="5"/>
  <c r="BS677" i="5"/>
  <c r="CD677" i="5"/>
  <c r="BE678" i="5"/>
  <c r="B678" i="5"/>
  <c r="BH678" i="5"/>
  <c r="BG678" i="5" s="1"/>
  <c r="BI678" i="5"/>
  <c r="BK678" i="5"/>
  <c r="BL678" i="5"/>
  <c r="BN678" i="5"/>
  <c r="BO678" i="5"/>
  <c r="BP678" i="5"/>
  <c r="BQ678" i="5"/>
  <c r="BS678" i="5"/>
  <c r="CD678" i="5"/>
  <c r="BE679" i="5"/>
  <c r="B679" i="5"/>
  <c r="BH679" i="5"/>
  <c r="BI679" i="5"/>
  <c r="BK679" i="5"/>
  <c r="BL679" i="5"/>
  <c r="BN679" i="5"/>
  <c r="BO679" i="5"/>
  <c r="BP679" i="5"/>
  <c r="BQ679" i="5"/>
  <c r="BS679" i="5"/>
  <c r="CD679" i="5"/>
  <c r="BE680" i="5"/>
  <c r="B680" i="5"/>
  <c r="BH680" i="5"/>
  <c r="BG680" i="5" s="1"/>
  <c r="BI680" i="5"/>
  <c r="BK680" i="5"/>
  <c r="BL680" i="5"/>
  <c r="BN680" i="5"/>
  <c r="BO680" i="5"/>
  <c r="BP680" i="5"/>
  <c r="BQ680" i="5"/>
  <c r="BS680" i="5"/>
  <c r="CD680" i="5"/>
  <c r="BE681" i="5"/>
  <c r="B681" i="5"/>
  <c r="BH681" i="5"/>
  <c r="BI681" i="5"/>
  <c r="BK681" i="5"/>
  <c r="BL681" i="5"/>
  <c r="BN681" i="5"/>
  <c r="BO681" i="5"/>
  <c r="BP681" i="5"/>
  <c r="BQ681" i="5"/>
  <c r="BS681" i="5"/>
  <c r="CD681" i="5"/>
  <c r="BE682" i="5"/>
  <c r="B682" i="5"/>
  <c r="BH682" i="5"/>
  <c r="BI682" i="5"/>
  <c r="BK682" i="5"/>
  <c r="BL682" i="5"/>
  <c r="BN682" i="5"/>
  <c r="BO682" i="5"/>
  <c r="BP682" i="5"/>
  <c r="BQ682" i="5"/>
  <c r="BS682" i="5"/>
  <c r="CD682" i="5"/>
  <c r="BE683" i="5"/>
  <c r="B683" i="5"/>
  <c r="BH683" i="5"/>
  <c r="BI683" i="5"/>
  <c r="BK683" i="5"/>
  <c r="BL683" i="5"/>
  <c r="BN683" i="5"/>
  <c r="BO683" i="5"/>
  <c r="BP683" i="5"/>
  <c r="BQ683" i="5"/>
  <c r="BS683" i="5"/>
  <c r="CD683" i="5"/>
  <c r="BE684" i="5"/>
  <c r="B684" i="5"/>
  <c r="BH684" i="5"/>
  <c r="BI684" i="5"/>
  <c r="BK684" i="5"/>
  <c r="BL684" i="5"/>
  <c r="BN684" i="5"/>
  <c r="BO684" i="5"/>
  <c r="BP684" i="5"/>
  <c r="BQ684" i="5"/>
  <c r="BS684" i="5"/>
  <c r="CD684" i="5"/>
  <c r="BE685" i="5"/>
  <c r="B685" i="5"/>
  <c r="BH685" i="5"/>
  <c r="BI685" i="5"/>
  <c r="BK685" i="5"/>
  <c r="BL685" i="5"/>
  <c r="BN685" i="5"/>
  <c r="BO685" i="5"/>
  <c r="BP685" i="5"/>
  <c r="BQ685" i="5"/>
  <c r="BS685" i="5"/>
  <c r="CD685" i="5"/>
  <c r="BE686" i="5"/>
  <c r="B686" i="5"/>
  <c r="BH686" i="5"/>
  <c r="BG686" i="5" s="1"/>
  <c r="BI686" i="5"/>
  <c r="BK686" i="5"/>
  <c r="BL686" i="5"/>
  <c r="BN686" i="5"/>
  <c r="BO686" i="5"/>
  <c r="BP686" i="5"/>
  <c r="BQ686" i="5"/>
  <c r="BS686" i="5"/>
  <c r="CD686" i="5"/>
  <c r="BE687" i="5"/>
  <c r="B687" i="5"/>
  <c r="BH687" i="5"/>
  <c r="BI687" i="5"/>
  <c r="BK687" i="5"/>
  <c r="BL687" i="5"/>
  <c r="BN687" i="5"/>
  <c r="BO687" i="5"/>
  <c r="BP687" i="5"/>
  <c r="BQ687" i="5"/>
  <c r="BS687" i="5"/>
  <c r="CD687" i="5"/>
  <c r="BE688" i="5"/>
  <c r="B688" i="5"/>
  <c r="BH688" i="5"/>
  <c r="BG688" i="5" s="1"/>
  <c r="BI688" i="5"/>
  <c r="BK688" i="5"/>
  <c r="BL688" i="5"/>
  <c r="BN688" i="5"/>
  <c r="BO688" i="5"/>
  <c r="BP688" i="5"/>
  <c r="BQ688" i="5"/>
  <c r="BS688" i="5"/>
  <c r="CD688" i="5"/>
  <c r="BE689" i="5"/>
  <c r="B689" i="5"/>
  <c r="BH689" i="5"/>
  <c r="BI689" i="5"/>
  <c r="BK689" i="5"/>
  <c r="BL689" i="5"/>
  <c r="BN689" i="5"/>
  <c r="BO689" i="5"/>
  <c r="BP689" i="5"/>
  <c r="BQ689" i="5"/>
  <c r="BS689" i="5"/>
  <c r="CD689" i="5"/>
  <c r="BE690" i="5"/>
  <c r="B690" i="5"/>
  <c r="BH690" i="5"/>
  <c r="BG690" i="5" s="1"/>
  <c r="BI690" i="5"/>
  <c r="BK690" i="5"/>
  <c r="BL690" i="5"/>
  <c r="BN690" i="5"/>
  <c r="BO690" i="5"/>
  <c r="BP690" i="5"/>
  <c r="BQ690" i="5"/>
  <c r="BS690" i="5"/>
  <c r="CD690" i="5"/>
  <c r="BE691" i="5"/>
  <c r="B691" i="5"/>
  <c r="BH691" i="5"/>
  <c r="BI691" i="5"/>
  <c r="BK691" i="5"/>
  <c r="BL691" i="5"/>
  <c r="BN691" i="5"/>
  <c r="BO691" i="5"/>
  <c r="BP691" i="5"/>
  <c r="BQ691" i="5"/>
  <c r="BS691" i="5"/>
  <c r="CD691" i="5"/>
  <c r="BE692" i="5"/>
  <c r="B692" i="5"/>
  <c r="BH692" i="5"/>
  <c r="BG692" i="5" s="1"/>
  <c r="BI692" i="5"/>
  <c r="BK692" i="5"/>
  <c r="BL692" i="5"/>
  <c r="BN692" i="5"/>
  <c r="BO692" i="5"/>
  <c r="BP692" i="5"/>
  <c r="BQ692" i="5"/>
  <c r="BS692" i="5"/>
  <c r="CD692" i="5"/>
  <c r="BE693" i="5"/>
  <c r="B693" i="5"/>
  <c r="BH693" i="5"/>
  <c r="BI693" i="5"/>
  <c r="BK693" i="5"/>
  <c r="BL693" i="5"/>
  <c r="BN693" i="5"/>
  <c r="BO693" i="5"/>
  <c r="BP693" i="5"/>
  <c r="BQ693" i="5"/>
  <c r="BS693" i="5"/>
  <c r="CD693" i="5"/>
  <c r="BE694" i="5"/>
  <c r="B694" i="5"/>
  <c r="BH694" i="5"/>
  <c r="BG694" i="5" s="1"/>
  <c r="BI694" i="5"/>
  <c r="BK694" i="5"/>
  <c r="BL694" i="5"/>
  <c r="BN694" i="5"/>
  <c r="BO694" i="5"/>
  <c r="BP694" i="5"/>
  <c r="BQ694" i="5"/>
  <c r="BS694" i="5"/>
  <c r="CD694" i="5"/>
  <c r="BE695" i="5"/>
  <c r="B695" i="5"/>
  <c r="BH695" i="5"/>
  <c r="BI695" i="5"/>
  <c r="BK695" i="5"/>
  <c r="BL695" i="5"/>
  <c r="BN695" i="5"/>
  <c r="BO695" i="5"/>
  <c r="BP695" i="5"/>
  <c r="BQ695" i="5"/>
  <c r="BS695" i="5"/>
  <c r="CD695" i="5"/>
  <c r="BE696" i="5"/>
  <c r="B696" i="5"/>
  <c r="BH696" i="5"/>
  <c r="BG696" i="5" s="1"/>
  <c r="BI696" i="5"/>
  <c r="BK696" i="5"/>
  <c r="BL696" i="5"/>
  <c r="BN696" i="5"/>
  <c r="BO696" i="5"/>
  <c r="BP696" i="5"/>
  <c r="BQ696" i="5"/>
  <c r="BS696" i="5"/>
  <c r="CD696" i="5"/>
  <c r="BE697" i="5"/>
  <c r="B697" i="5"/>
  <c r="BH697" i="5"/>
  <c r="BI697" i="5"/>
  <c r="BK697" i="5"/>
  <c r="BL697" i="5"/>
  <c r="BN697" i="5"/>
  <c r="BO697" i="5"/>
  <c r="BP697" i="5"/>
  <c r="BQ697" i="5"/>
  <c r="BS697" i="5"/>
  <c r="CD697" i="5"/>
  <c r="BE698" i="5"/>
  <c r="B698" i="5"/>
  <c r="BH698" i="5"/>
  <c r="BG698" i="5" s="1"/>
  <c r="BI698" i="5"/>
  <c r="BK698" i="5"/>
  <c r="BL698" i="5"/>
  <c r="BN698" i="5"/>
  <c r="BO698" i="5"/>
  <c r="BP698" i="5"/>
  <c r="BQ698" i="5"/>
  <c r="BS698" i="5"/>
  <c r="CD698" i="5"/>
  <c r="BE699" i="5"/>
  <c r="B699" i="5"/>
  <c r="BH699" i="5"/>
  <c r="BI699" i="5"/>
  <c r="BK699" i="5"/>
  <c r="BL699" i="5"/>
  <c r="BN699" i="5"/>
  <c r="BO699" i="5"/>
  <c r="BP699" i="5"/>
  <c r="BQ699" i="5"/>
  <c r="BS699" i="5"/>
  <c r="CD699" i="5"/>
  <c r="BE700" i="5"/>
  <c r="B700" i="5"/>
  <c r="BH700" i="5"/>
  <c r="BG700" i="5" s="1"/>
  <c r="BI700" i="5"/>
  <c r="BK700" i="5"/>
  <c r="BL700" i="5"/>
  <c r="BN700" i="5"/>
  <c r="BO700" i="5"/>
  <c r="BP700" i="5"/>
  <c r="BQ700" i="5"/>
  <c r="BS700" i="5"/>
  <c r="CD700" i="5"/>
  <c r="BE701" i="5"/>
  <c r="B701" i="5"/>
  <c r="BH701" i="5"/>
  <c r="BI701" i="5"/>
  <c r="BK701" i="5"/>
  <c r="BL701" i="5"/>
  <c r="BN701" i="5"/>
  <c r="BO701" i="5"/>
  <c r="BP701" i="5"/>
  <c r="BQ701" i="5"/>
  <c r="BS701" i="5"/>
  <c r="CD701" i="5"/>
  <c r="BE702" i="5"/>
  <c r="B702" i="5"/>
  <c r="BH702" i="5"/>
  <c r="BG702" i="5" s="1"/>
  <c r="BI702" i="5"/>
  <c r="BK702" i="5"/>
  <c r="BL702" i="5"/>
  <c r="BN702" i="5"/>
  <c r="BO702" i="5"/>
  <c r="BP702" i="5"/>
  <c r="BQ702" i="5"/>
  <c r="BS702" i="5"/>
  <c r="CD702" i="5"/>
  <c r="BE703" i="5"/>
  <c r="B703" i="5"/>
  <c r="BH703" i="5"/>
  <c r="BI703" i="5"/>
  <c r="BK703" i="5"/>
  <c r="BL703" i="5"/>
  <c r="BN703" i="5"/>
  <c r="BO703" i="5"/>
  <c r="BP703" i="5"/>
  <c r="BQ703" i="5"/>
  <c r="BS703" i="5"/>
  <c r="CD703" i="5"/>
  <c r="BE704" i="5"/>
  <c r="B704" i="5"/>
  <c r="BH704" i="5"/>
  <c r="BG704" i="5" s="1"/>
  <c r="BI704" i="5"/>
  <c r="BK704" i="5"/>
  <c r="BL704" i="5"/>
  <c r="BN704" i="5"/>
  <c r="BO704" i="5"/>
  <c r="BP704" i="5"/>
  <c r="BQ704" i="5"/>
  <c r="BS704" i="5"/>
  <c r="CD704" i="5"/>
  <c r="BE705" i="5"/>
  <c r="B705" i="5"/>
  <c r="BH705" i="5"/>
  <c r="BI705" i="5"/>
  <c r="BK705" i="5"/>
  <c r="BL705" i="5"/>
  <c r="BN705" i="5"/>
  <c r="BO705" i="5"/>
  <c r="BP705" i="5"/>
  <c r="BQ705" i="5"/>
  <c r="BS705" i="5"/>
  <c r="CD705" i="5"/>
  <c r="BE706" i="5"/>
  <c r="B706" i="5"/>
  <c r="BH706" i="5"/>
  <c r="BG706" i="5" s="1"/>
  <c r="BI706" i="5"/>
  <c r="BK706" i="5"/>
  <c r="BL706" i="5"/>
  <c r="BN706" i="5"/>
  <c r="BO706" i="5"/>
  <c r="BP706" i="5"/>
  <c r="BQ706" i="5"/>
  <c r="BS706" i="5"/>
  <c r="CD706" i="5"/>
  <c r="BE707" i="5"/>
  <c r="B707" i="5"/>
  <c r="BH707" i="5"/>
  <c r="BI707" i="5"/>
  <c r="BK707" i="5"/>
  <c r="BL707" i="5"/>
  <c r="BN707" i="5"/>
  <c r="BO707" i="5"/>
  <c r="BP707" i="5"/>
  <c r="BQ707" i="5"/>
  <c r="BS707" i="5"/>
  <c r="CD707" i="5"/>
  <c r="BE708" i="5"/>
  <c r="B708" i="5"/>
  <c r="BH708" i="5"/>
  <c r="BG708" i="5" s="1"/>
  <c r="BI708" i="5"/>
  <c r="BK708" i="5"/>
  <c r="BL708" i="5"/>
  <c r="BN708" i="5"/>
  <c r="BO708" i="5"/>
  <c r="BP708" i="5"/>
  <c r="BQ708" i="5"/>
  <c r="BS708" i="5"/>
  <c r="CD708" i="5"/>
  <c r="BE709" i="5"/>
  <c r="B709" i="5"/>
  <c r="BH709" i="5"/>
  <c r="BI709" i="5"/>
  <c r="BK709" i="5"/>
  <c r="BL709" i="5"/>
  <c r="BN709" i="5"/>
  <c r="BO709" i="5"/>
  <c r="BP709" i="5"/>
  <c r="BQ709" i="5"/>
  <c r="BS709" i="5"/>
  <c r="CD709" i="5"/>
  <c r="BE710" i="5"/>
  <c r="B710" i="5"/>
  <c r="BH710" i="5"/>
  <c r="BG710" i="5" s="1"/>
  <c r="BI710" i="5"/>
  <c r="BK710" i="5"/>
  <c r="BL710" i="5"/>
  <c r="BN710" i="5"/>
  <c r="BO710" i="5"/>
  <c r="BP710" i="5"/>
  <c r="BQ710" i="5"/>
  <c r="BS710" i="5"/>
  <c r="CD710" i="5"/>
  <c r="Q51" i="14"/>
  <c r="P51" i="14"/>
  <c r="O51" i="14"/>
  <c r="T1" i="14"/>
  <c r="D3" i="14"/>
  <c r="F4" i="9"/>
  <c r="R40" i="16"/>
  <c r="E2" i="16"/>
  <c r="K46" i="13"/>
  <c r="J46" i="13"/>
  <c r="I46" i="13"/>
  <c r="Z57" i="13"/>
  <c r="Z58" i="13" s="1"/>
  <c r="Z59" i="13" s="1"/>
  <c r="Z60" i="13" s="1"/>
  <c r="Z61" i="13" s="1"/>
  <c r="Z62" i="13" s="1"/>
  <c r="Z63" i="13" s="1"/>
  <c r="Z64" i="13" s="1"/>
  <c r="Z65" i="13" s="1"/>
  <c r="Z66" i="13" s="1"/>
  <c r="Z67" i="13" s="1"/>
  <c r="Z68" i="13" s="1"/>
  <c r="Z69" i="13" s="1"/>
  <c r="Z70" i="13" s="1"/>
  <c r="Z71" i="13" s="1"/>
  <c r="Y69" i="13"/>
  <c r="Y70" i="13" s="1"/>
  <c r="Y71" i="13" s="1"/>
  <c r="Y72" i="13" s="1"/>
  <c r="Y73" i="13" s="1"/>
  <c r="Y74" i="13" s="1"/>
  <c r="Y75" i="13" s="1"/>
  <c r="Y76" i="13" s="1"/>
  <c r="Y77" i="13" s="1"/>
  <c r="Y78" i="13" s="1"/>
  <c r="Y79" i="13" s="1"/>
  <c r="Y57" i="13"/>
  <c r="Y58" i="13" s="1"/>
  <c r="Y59" i="13" s="1"/>
  <c r="Y60" i="13" s="1"/>
  <c r="Y61" i="13" s="1"/>
  <c r="Y62" i="13" s="1"/>
  <c r="Y63" i="13" s="1"/>
  <c r="Y64" i="13" s="1"/>
  <c r="Y65" i="13" s="1"/>
  <c r="Y66" i="13" s="1"/>
  <c r="Y67" i="13" s="1"/>
  <c r="F4" i="13"/>
  <c r="N4" i="13"/>
  <c r="BD12" i="5"/>
  <c r="BE12" i="5"/>
  <c r="BD13" i="5"/>
  <c r="BE13" i="5"/>
  <c r="BD14" i="5"/>
  <c r="BE14" i="5"/>
  <c r="BD15" i="5"/>
  <c r="BE15" i="5"/>
  <c r="BD16" i="5"/>
  <c r="BE16" i="5"/>
  <c r="BD17" i="5"/>
  <c r="BE17" i="5"/>
  <c r="BD18" i="5"/>
  <c r="BE18" i="5"/>
  <c r="BD19" i="5"/>
  <c r="BE19" i="5"/>
  <c r="BD20" i="5"/>
  <c r="BE20" i="5"/>
  <c r="BD21" i="5"/>
  <c r="BE21" i="5"/>
  <c r="BD22" i="5"/>
  <c r="BE22" i="5"/>
  <c r="BD23" i="5"/>
  <c r="BE23" i="5"/>
  <c r="BD24" i="5"/>
  <c r="BE24" i="5"/>
  <c r="BD25" i="5"/>
  <c r="BE25" i="5"/>
  <c r="BE26" i="5"/>
  <c r="BE27" i="5"/>
  <c r="BE28" i="5"/>
  <c r="BE29" i="5"/>
  <c r="BE30" i="5"/>
  <c r="B30" i="5"/>
  <c r="BE31" i="5"/>
  <c r="B31" i="5"/>
  <c r="BE32" i="5"/>
  <c r="B32" i="5"/>
  <c r="BE33" i="5"/>
  <c r="B33" i="5"/>
  <c r="BE34" i="5"/>
  <c r="B34" i="5"/>
  <c r="BE35" i="5"/>
  <c r="B35" i="5"/>
  <c r="BE36" i="5"/>
  <c r="B36" i="5"/>
  <c r="BE37" i="5"/>
  <c r="B37" i="5"/>
  <c r="BE38" i="5"/>
  <c r="B38" i="5"/>
  <c r="BE39" i="5"/>
  <c r="B39" i="5"/>
  <c r="BE40" i="5"/>
  <c r="B40" i="5"/>
  <c r="BE41" i="5"/>
  <c r="B41" i="5"/>
  <c r="BE42" i="5"/>
  <c r="B42" i="5"/>
  <c r="BE43" i="5"/>
  <c r="B43" i="5"/>
  <c r="BE44" i="5"/>
  <c r="B44" i="5"/>
  <c r="BE45" i="5"/>
  <c r="B45" i="5"/>
  <c r="BE46" i="5"/>
  <c r="B46" i="5"/>
  <c r="BE47" i="5"/>
  <c r="B47" i="5"/>
  <c r="BE48" i="5"/>
  <c r="B48" i="5"/>
  <c r="BE49" i="5"/>
  <c r="B49" i="5"/>
  <c r="BE50" i="5"/>
  <c r="B50" i="5"/>
  <c r="BE51" i="5"/>
  <c r="B51" i="5"/>
  <c r="BE52" i="5"/>
  <c r="B52" i="5"/>
  <c r="BE53" i="5"/>
  <c r="BE54" i="5"/>
  <c r="B54" i="5"/>
  <c r="BE55" i="5"/>
  <c r="B55" i="5"/>
  <c r="BE56" i="5"/>
  <c r="B56" i="5"/>
  <c r="BE57" i="5"/>
  <c r="B57" i="5"/>
  <c r="BE58" i="5"/>
  <c r="B58" i="5"/>
  <c r="BE59" i="5"/>
  <c r="B59" i="5"/>
  <c r="BE60" i="5"/>
  <c r="B60" i="5"/>
  <c r="BE61" i="5"/>
  <c r="B61" i="5"/>
  <c r="BE62" i="5"/>
  <c r="B62" i="5"/>
  <c r="BE63" i="5"/>
  <c r="B63" i="5"/>
  <c r="BE64" i="5"/>
  <c r="B64" i="5"/>
  <c r="BE65" i="5"/>
  <c r="B65" i="5"/>
  <c r="BE66" i="5"/>
  <c r="B66" i="5"/>
  <c r="BE67" i="5"/>
  <c r="B67" i="5"/>
  <c r="BE68" i="5"/>
  <c r="B68" i="5"/>
  <c r="BE69" i="5"/>
  <c r="B69" i="5"/>
  <c r="BE70" i="5"/>
  <c r="B70" i="5"/>
  <c r="BE71" i="5"/>
  <c r="B71" i="5"/>
  <c r="BE72" i="5"/>
  <c r="B72" i="5"/>
  <c r="BE73" i="5"/>
  <c r="B73" i="5"/>
  <c r="BE74" i="5"/>
  <c r="B74" i="5"/>
  <c r="BE75" i="5"/>
  <c r="B75" i="5"/>
  <c r="BE76" i="5"/>
  <c r="B76" i="5"/>
  <c r="BE77" i="5"/>
  <c r="B77" i="5"/>
  <c r="BE78" i="5"/>
  <c r="B78" i="5"/>
  <c r="BE79" i="5"/>
  <c r="B79" i="5"/>
  <c r="BE80" i="5"/>
  <c r="B80" i="5"/>
  <c r="BE81" i="5"/>
  <c r="B81" i="5"/>
  <c r="BE82" i="5"/>
  <c r="B82" i="5"/>
  <c r="BE83" i="5"/>
  <c r="B83" i="5"/>
  <c r="BE84" i="5"/>
  <c r="B84" i="5"/>
  <c r="BE85" i="5"/>
  <c r="B85" i="5"/>
  <c r="BE86" i="5"/>
  <c r="B86" i="5"/>
  <c r="BE87" i="5"/>
  <c r="B87" i="5"/>
  <c r="BE88" i="5"/>
  <c r="B88" i="5"/>
  <c r="BE89" i="5"/>
  <c r="B89" i="5"/>
  <c r="BE90" i="5"/>
  <c r="B90" i="5"/>
  <c r="BE91" i="5"/>
  <c r="B91" i="5"/>
  <c r="BE92" i="5"/>
  <c r="B92" i="5"/>
  <c r="BE93" i="5"/>
  <c r="B93" i="5"/>
  <c r="BE94" i="5"/>
  <c r="B94" i="5"/>
  <c r="BE95" i="5"/>
  <c r="B95" i="5"/>
  <c r="BE96" i="5"/>
  <c r="B96" i="5"/>
  <c r="BE97" i="5"/>
  <c r="B97" i="5"/>
  <c r="BE98" i="5"/>
  <c r="B98" i="5"/>
  <c r="BE99" i="5"/>
  <c r="B99" i="5"/>
  <c r="BE100" i="5"/>
  <c r="B100" i="5"/>
  <c r="BE101" i="5"/>
  <c r="B101" i="5"/>
  <c r="BE102" i="5"/>
  <c r="B102" i="5"/>
  <c r="BE103" i="5"/>
  <c r="B103" i="5"/>
  <c r="BE104" i="5"/>
  <c r="B104" i="5"/>
  <c r="BE105" i="5"/>
  <c r="B105" i="5"/>
  <c r="BE106" i="5"/>
  <c r="B106" i="5"/>
  <c r="BE107" i="5"/>
  <c r="B107" i="5"/>
  <c r="BE108" i="5"/>
  <c r="B108" i="5"/>
  <c r="BE109" i="5"/>
  <c r="B109" i="5"/>
  <c r="BE110" i="5"/>
  <c r="B110" i="5"/>
  <c r="BE111" i="5"/>
  <c r="B111" i="5"/>
  <c r="BE112" i="5"/>
  <c r="B112" i="5"/>
  <c r="BE113" i="5"/>
  <c r="B113" i="5"/>
  <c r="BE114" i="5"/>
  <c r="B114" i="5"/>
  <c r="BE115" i="5"/>
  <c r="B115" i="5"/>
  <c r="BE116" i="5"/>
  <c r="B116" i="5"/>
  <c r="BE117" i="5"/>
  <c r="B117" i="5"/>
  <c r="BE118" i="5"/>
  <c r="B118" i="5"/>
  <c r="BE119" i="5"/>
  <c r="B119" i="5"/>
  <c r="BE120" i="5"/>
  <c r="B120" i="5"/>
  <c r="BE121" i="5"/>
  <c r="B121" i="5"/>
  <c r="BE122" i="5"/>
  <c r="B122" i="5"/>
  <c r="BE123" i="5"/>
  <c r="B123" i="5"/>
  <c r="BE124" i="5"/>
  <c r="B124" i="5"/>
  <c r="BE125" i="5"/>
  <c r="B125" i="5"/>
  <c r="BE126" i="5"/>
  <c r="B126" i="5"/>
  <c r="BE127" i="5"/>
  <c r="B127" i="5"/>
  <c r="BE128" i="5"/>
  <c r="B128" i="5"/>
  <c r="BE129" i="5"/>
  <c r="B129" i="5"/>
  <c r="BE130" i="5"/>
  <c r="B130" i="5"/>
  <c r="BE131" i="5"/>
  <c r="B131" i="5"/>
  <c r="BE132" i="5"/>
  <c r="B132" i="5"/>
  <c r="BE133" i="5"/>
  <c r="B133" i="5"/>
  <c r="BE134" i="5"/>
  <c r="B134" i="5"/>
  <c r="BE135" i="5"/>
  <c r="B135" i="5"/>
  <c r="BE136" i="5"/>
  <c r="B136" i="5"/>
  <c r="BE137" i="5"/>
  <c r="B137" i="5"/>
  <c r="BE138" i="5"/>
  <c r="B138" i="5"/>
  <c r="BE139" i="5"/>
  <c r="B139" i="5"/>
  <c r="BE140" i="5"/>
  <c r="B140" i="5"/>
  <c r="BE141" i="5"/>
  <c r="B141" i="5"/>
  <c r="BE142" i="5"/>
  <c r="B142" i="5"/>
  <c r="BE143" i="5"/>
  <c r="B143" i="5"/>
  <c r="BE144" i="5"/>
  <c r="B144" i="5"/>
  <c r="BE145" i="5"/>
  <c r="B145" i="5"/>
  <c r="BE146" i="5"/>
  <c r="B146" i="5"/>
  <c r="BE147" i="5"/>
  <c r="B147" i="5"/>
  <c r="BE148" i="5"/>
  <c r="B148" i="5"/>
  <c r="BE149" i="5"/>
  <c r="B149" i="5"/>
  <c r="BE150" i="5"/>
  <c r="B150" i="5"/>
  <c r="BE151" i="5"/>
  <c r="B151" i="5"/>
  <c r="BE152" i="5"/>
  <c r="B152" i="5"/>
  <c r="BE153" i="5"/>
  <c r="B153" i="5"/>
  <c r="BE154" i="5"/>
  <c r="B154" i="5"/>
  <c r="BE155" i="5"/>
  <c r="B155" i="5"/>
  <c r="BE156" i="5"/>
  <c r="B156" i="5"/>
  <c r="BE157" i="5"/>
  <c r="B157" i="5"/>
  <c r="BE158" i="5"/>
  <c r="B158" i="5"/>
  <c r="BE159" i="5"/>
  <c r="B159" i="5"/>
  <c r="BE160" i="5"/>
  <c r="B160" i="5"/>
  <c r="BE161" i="5"/>
  <c r="B161" i="5"/>
  <c r="BE162" i="5"/>
  <c r="B162" i="5"/>
  <c r="BE163" i="5"/>
  <c r="B163" i="5"/>
  <c r="BE164" i="5"/>
  <c r="B164" i="5"/>
  <c r="BE165" i="5"/>
  <c r="B165" i="5"/>
  <c r="BE166" i="5"/>
  <c r="B166" i="5"/>
  <c r="BE167" i="5"/>
  <c r="B167" i="5"/>
  <c r="BE168" i="5"/>
  <c r="B168" i="5"/>
  <c r="BE169" i="5"/>
  <c r="B169" i="5"/>
  <c r="BE170" i="5"/>
  <c r="B170" i="5"/>
  <c r="BE171" i="5"/>
  <c r="B171" i="5"/>
  <c r="BE172" i="5"/>
  <c r="B172" i="5"/>
  <c r="BE173" i="5"/>
  <c r="B173" i="5"/>
  <c r="BE174" i="5"/>
  <c r="B174" i="5"/>
  <c r="BE175" i="5"/>
  <c r="B175" i="5"/>
  <c r="BE176" i="5"/>
  <c r="B176" i="5"/>
  <c r="BE177" i="5"/>
  <c r="B177" i="5"/>
  <c r="BE178" i="5"/>
  <c r="B178" i="5"/>
  <c r="BE179" i="5"/>
  <c r="B179" i="5"/>
  <c r="BE180" i="5"/>
  <c r="B180" i="5"/>
  <c r="BE181" i="5"/>
  <c r="B181" i="5"/>
  <c r="BE182" i="5"/>
  <c r="B182" i="5"/>
  <c r="BE183" i="5"/>
  <c r="B183" i="5"/>
  <c r="BE184" i="5"/>
  <c r="B184" i="5"/>
  <c r="BE185" i="5"/>
  <c r="B185" i="5"/>
  <c r="BE186" i="5"/>
  <c r="B186" i="5"/>
  <c r="BE187" i="5"/>
  <c r="B187" i="5"/>
  <c r="BE188" i="5"/>
  <c r="B188" i="5"/>
  <c r="BE189" i="5"/>
  <c r="B189" i="5"/>
  <c r="BE190" i="5"/>
  <c r="B190" i="5"/>
  <c r="BE191" i="5"/>
  <c r="B191" i="5"/>
  <c r="BE192" i="5"/>
  <c r="B192" i="5"/>
  <c r="BE193" i="5"/>
  <c r="B193" i="5"/>
  <c r="BE194" i="5"/>
  <c r="B194" i="5"/>
  <c r="BE195" i="5"/>
  <c r="B195" i="5"/>
  <c r="BE196" i="5"/>
  <c r="B196" i="5"/>
  <c r="BE197" i="5"/>
  <c r="B197" i="5"/>
  <c r="BE198" i="5"/>
  <c r="B198" i="5"/>
  <c r="BE199" i="5"/>
  <c r="B199" i="5"/>
  <c r="BE200" i="5"/>
  <c r="B200" i="5"/>
  <c r="BE201" i="5"/>
  <c r="B201" i="5"/>
  <c r="BE202" i="5"/>
  <c r="B202" i="5"/>
  <c r="BE203" i="5"/>
  <c r="B203" i="5"/>
  <c r="BE204" i="5"/>
  <c r="B204" i="5"/>
  <c r="BE205" i="5"/>
  <c r="B205" i="5"/>
  <c r="BE206" i="5"/>
  <c r="B206" i="5"/>
  <c r="BE207" i="5"/>
  <c r="B207" i="5"/>
  <c r="BE208" i="5"/>
  <c r="B208" i="5"/>
  <c r="BE209" i="5"/>
  <c r="B209" i="5"/>
  <c r="BE210" i="5"/>
  <c r="B210" i="5"/>
  <c r="BE211" i="5"/>
  <c r="B211" i="5"/>
  <c r="BE212" i="5"/>
  <c r="B212" i="5"/>
  <c r="BE213" i="5"/>
  <c r="B213" i="5"/>
  <c r="BE214" i="5"/>
  <c r="B214" i="5"/>
  <c r="BE215" i="5"/>
  <c r="B215" i="5"/>
  <c r="BE216" i="5"/>
  <c r="B216" i="5"/>
  <c r="BE217" i="5"/>
  <c r="B217" i="5"/>
  <c r="BE218" i="5"/>
  <c r="B218" i="5"/>
  <c r="BE219" i="5"/>
  <c r="B219" i="5"/>
  <c r="BE220" i="5"/>
  <c r="B220" i="5"/>
  <c r="BE221" i="5"/>
  <c r="B221" i="5"/>
  <c r="BE222" i="5"/>
  <c r="B222" i="5"/>
  <c r="BE223" i="5"/>
  <c r="B223" i="5"/>
  <c r="BE224" i="5"/>
  <c r="B224" i="5"/>
  <c r="BE225" i="5"/>
  <c r="B225" i="5"/>
  <c r="BE226" i="5"/>
  <c r="B226" i="5"/>
  <c r="BE227" i="5"/>
  <c r="B227" i="5"/>
  <c r="BE228" i="5"/>
  <c r="B228" i="5"/>
  <c r="BE229" i="5"/>
  <c r="B229" i="5"/>
  <c r="BE230" i="5"/>
  <c r="B230" i="5"/>
  <c r="BE231" i="5"/>
  <c r="B231" i="5"/>
  <c r="BE232" i="5"/>
  <c r="B232" i="5"/>
  <c r="BE233" i="5"/>
  <c r="B233" i="5"/>
  <c r="BE234" i="5"/>
  <c r="B234" i="5"/>
  <c r="BE235" i="5"/>
  <c r="B235" i="5"/>
  <c r="BE236" i="5"/>
  <c r="B236" i="5"/>
  <c r="BE237" i="5"/>
  <c r="B237" i="5"/>
  <c r="BE238" i="5"/>
  <c r="B238" i="5"/>
  <c r="BE239" i="5"/>
  <c r="B239" i="5"/>
  <c r="BE240" i="5"/>
  <c r="B240" i="5"/>
  <c r="BE241" i="5"/>
  <c r="B241" i="5"/>
  <c r="BE242" i="5"/>
  <c r="B242" i="5"/>
  <c r="BE243" i="5"/>
  <c r="B243" i="5"/>
  <c r="BE244" i="5"/>
  <c r="B244" i="5"/>
  <c r="BE245" i="5"/>
  <c r="B245" i="5"/>
  <c r="BE246" i="5"/>
  <c r="B246" i="5"/>
  <c r="BE247" i="5"/>
  <c r="B247" i="5"/>
  <c r="BE248" i="5"/>
  <c r="B248" i="5"/>
  <c r="BE249" i="5"/>
  <c r="B249" i="5"/>
  <c r="BE250" i="5"/>
  <c r="B250" i="5"/>
  <c r="BE251" i="5"/>
  <c r="B251" i="5"/>
  <c r="BE252" i="5"/>
  <c r="B252" i="5"/>
  <c r="BE253" i="5"/>
  <c r="B253" i="5"/>
  <c r="BE254" i="5"/>
  <c r="B254" i="5"/>
  <c r="BE255" i="5"/>
  <c r="B255" i="5"/>
  <c r="BE256" i="5"/>
  <c r="B256" i="5"/>
  <c r="BE257" i="5"/>
  <c r="B257" i="5"/>
  <c r="BE258" i="5"/>
  <c r="B258" i="5"/>
  <c r="BE259" i="5"/>
  <c r="B259" i="5"/>
  <c r="BE260" i="5"/>
  <c r="B260" i="5"/>
  <c r="BE261" i="5"/>
  <c r="B261" i="5"/>
  <c r="BE262" i="5"/>
  <c r="B262" i="5"/>
  <c r="BE263" i="5"/>
  <c r="B263" i="5"/>
  <c r="BE264" i="5"/>
  <c r="B264" i="5"/>
  <c r="BE265" i="5"/>
  <c r="B265" i="5"/>
  <c r="BE266" i="5"/>
  <c r="B266" i="5"/>
  <c r="BE267" i="5"/>
  <c r="B267" i="5"/>
  <c r="BE268" i="5"/>
  <c r="B268" i="5"/>
  <c r="BE269" i="5"/>
  <c r="B269" i="5"/>
  <c r="BE270" i="5"/>
  <c r="B270" i="5"/>
  <c r="BE271" i="5"/>
  <c r="B271" i="5"/>
  <c r="BE272" i="5"/>
  <c r="B272" i="5"/>
  <c r="BE273" i="5"/>
  <c r="B273" i="5"/>
  <c r="BE274" i="5"/>
  <c r="B274" i="5"/>
  <c r="BE275" i="5"/>
  <c r="B275" i="5"/>
  <c r="BE276" i="5"/>
  <c r="B276" i="5"/>
  <c r="BE277" i="5"/>
  <c r="B277" i="5"/>
  <c r="BE278" i="5"/>
  <c r="B278" i="5"/>
  <c r="BE279" i="5"/>
  <c r="B279" i="5"/>
  <c r="BE280" i="5"/>
  <c r="B280" i="5"/>
  <c r="BE281" i="5"/>
  <c r="B281" i="5"/>
  <c r="BE282" i="5"/>
  <c r="B282" i="5"/>
  <c r="BE283" i="5"/>
  <c r="B283" i="5"/>
  <c r="BE284" i="5"/>
  <c r="B284" i="5"/>
  <c r="BE285" i="5"/>
  <c r="B285" i="5"/>
  <c r="BE286" i="5"/>
  <c r="B286" i="5"/>
  <c r="BE287" i="5"/>
  <c r="B287" i="5"/>
  <c r="BE288" i="5"/>
  <c r="B288" i="5"/>
  <c r="BE289" i="5"/>
  <c r="B289" i="5"/>
  <c r="BE290" i="5"/>
  <c r="B290" i="5"/>
  <c r="BE291" i="5"/>
  <c r="B291" i="5"/>
  <c r="BE292" i="5"/>
  <c r="B292" i="5"/>
  <c r="BE293" i="5"/>
  <c r="B293" i="5"/>
  <c r="BE294" i="5"/>
  <c r="B294" i="5"/>
  <c r="BE295" i="5"/>
  <c r="B295" i="5"/>
  <c r="BE296" i="5"/>
  <c r="B296" i="5"/>
  <c r="BE297" i="5"/>
  <c r="B297" i="5"/>
  <c r="BE298" i="5"/>
  <c r="B298" i="5"/>
  <c r="BE299" i="5"/>
  <c r="B299" i="5"/>
  <c r="BE300" i="5"/>
  <c r="B300" i="5"/>
  <c r="BE301" i="5"/>
  <c r="B301" i="5"/>
  <c r="BE302" i="5"/>
  <c r="B302" i="5"/>
  <c r="BE303" i="5"/>
  <c r="B303" i="5"/>
  <c r="BE304" i="5"/>
  <c r="B304" i="5"/>
  <c r="BE305" i="5"/>
  <c r="B305" i="5"/>
  <c r="BE306" i="5"/>
  <c r="B306" i="5"/>
  <c r="BE307" i="5"/>
  <c r="B307" i="5"/>
  <c r="BE308" i="5"/>
  <c r="B308" i="5"/>
  <c r="BE309" i="5"/>
  <c r="B309" i="5"/>
  <c r="BE310" i="5"/>
  <c r="B310" i="5"/>
  <c r="BE311" i="5"/>
  <c r="B311" i="5"/>
  <c r="BE312" i="5"/>
  <c r="B312" i="5"/>
  <c r="BE313" i="5"/>
  <c r="B313" i="5"/>
  <c r="BE314" i="5"/>
  <c r="B314" i="5"/>
  <c r="BE315" i="5"/>
  <c r="B315" i="5"/>
  <c r="BE316" i="5"/>
  <c r="B316" i="5"/>
  <c r="BE317" i="5"/>
  <c r="B317" i="5"/>
  <c r="BE318" i="5"/>
  <c r="B318" i="5"/>
  <c r="BE319" i="5"/>
  <c r="B319" i="5"/>
  <c r="BE320" i="5"/>
  <c r="B320" i="5"/>
  <c r="BE321" i="5"/>
  <c r="B321" i="5"/>
  <c r="BE322" i="5"/>
  <c r="B322" i="5"/>
  <c r="BE323" i="5"/>
  <c r="B323" i="5"/>
  <c r="BE324" i="5"/>
  <c r="B324" i="5"/>
  <c r="BE325" i="5"/>
  <c r="B325" i="5"/>
  <c r="BE326" i="5"/>
  <c r="B326" i="5"/>
  <c r="BE327" i="5"/>
  <c r="B327" i="5"/>
  <c r="BE328" i="5"/>
  <c r="B328" i="5"/>
  <c r="BE329" i="5"/>
  <c r="B329" i="5"/>
  <c r="BE330" i="5"/>
  <c r="B330" i="5"/>
  <c r="BE331" i="5"/>
  <c r="B331" i="5"/>
  <c r="BE332" i="5"/>
  <c r="B332" i="5"/>
  <c r="BE333" i="5"/>
  <c r="B333" i="5"/>
  <c r="BE334" i="5"/>
  <c r="B334" i="5"/>
  <c r="BE335" i="5"/>
  <c r="B335" i="5"/>
  <c r="BE336" i="5"/>
  <c r="B336" i="5"/>
  <c r="BE337" i="5"/>
  <c r="B337" i="5"/>
  <c r="BE338" i="5"/>
  <c r="B338" i="5"/>
  <c r="BE339" i="5"/>
  <c r="B339" i="5"/>
  <c r="BE340" i="5"/>
  <c r="B340" i="5"/>
  <c r="BE341" i="5"/>
  <c r="B341" i="5"/>
  <c r="BE342" i="5"/>
  <c r="B342" i="5"/>
  <c r="BE343" i="5"/>
  <c r="B343" i="5"/>
  <c r="BE344" i="5"/>
  <c r="B344" i="5"/>
  <c r="BE345" i="5"/>
  <c r="B345" i="5"/>
  <c r="BE346" i="5"/>
  <c r="B346" i="5"/>
  <c r="BE347" i="5"/>
  <c r="B347" i="5"/>
  <c r="BE348" i="5"/>
  <c r="B348" i="5"/>
  <c r="BE349" i="5"/>
  <c r="B349" i="5"/>
  <c r="BE350" i="5"/>
  <c r="B350" i="5"/>
  <c r="BE351" i="5"/>
  <c r="B351" i="5"/>
  <c r="BE352" i="5"/>
  <c r="B352" i="5"/>
  <c r="BE353" i="5"/>
  <c r="B353" i="5"/>
  <c r="BE354" i="5"/>
  <c r="B354" i="5"/>
  <c r="BE355" i="5"/>
  <c r="B355" i="5"/>
  <c r="BE356" i="5"/>
  <c r="B356" i="5"/>
  <c r="BE357" i="5"/>
  <c r="B357" i="5"/>
  <c r="BE358" i="5"/>
  <c r="B358" i="5"/>
  <c r="BE359" i="5"/>
  <c r="B359" i="5"/>
  <c r="BE360" i="5"/>
  <c r="B360" i="5"/>
  <c r="BE361" i="5"/>
  <c r="B361" i="5"/>
  <c r="BE362" i="5"/>
  <c r="B362" i="5"/>
  <c r="BE363" i="5"/>
  <c r="B363" i="5"/>
  <c r="BE364" i="5"/>
  <c r="B364" i="5"/>
  <c r="BE365" i="5"/>
  <c r="B365" i="5"/>
  <c r="BE366" i="5"/>
  <c r="B366" i="5"/>
  <c r="BE367" i="5"/>
  <c r="B367" i="5"/>
  <c r="BE368" i="5"/>
  <c r="B368" i="5"/>
  <c r="BE369" i="5"/>
  <c r="B369" i="5"/>
  <c r="BE370" i="5"/>
  <c r="B370" i="5"/>
  <c r="BE371" i="5"/>
  <c r="B371" i="5"/>
  <c r="BE372" i="5"/>
  <c r="B372" i="5"/>
  <c r="BE373" i="5"/>
  <c r="B373" i="5"/>
  <c r="BE374" i="5"/>
  <c r="B374" i="5"/>
  <c r="BE375" i="5"/>
  <c r="B375" i="5"/>
  <c r="BE376" i="5"/>
  <c r="B376" i="5"/>
  <c r="BE377" i="5"/>
  <c r="B377" i="5"/>
  <c r="BE378" i="5"/>
  <c r="B378" i="5"/>
  <c r="BE379" i="5"/>
  <c r="B379" i="5"/>
  <c r="BE380" i="5"/>
  <c r="B380" i="5"/>
  <c r="BE381" i="5"/>
  <c r="B381" i="5"/>
  <c r="BE382" i="5"/>
  <c r="B382" i="5"/>
  <c r="BE383" i="5"/>
  <c r="B383" i="5"/>
  <c r="BE384" i="5"/>
  <c r="B384" i="5"/>
  <c r="BE385" i="5"/>
  <c r="B385" i="5"/>
  <c r="BE386" i="5"/>
  <c r="B386" i="5"/>
  <c r="BE387" i="5"/>
  <c r="B387" i="5"/>
  <c r="BE388" i="5"/>
  <c r="B388" i="5"/>
  <c r="BE389" i="5"/>
  <c r="B389" i="5"/>
  <c r="BE390" i="5"/>
  <c r="B390" i="5"/>
  <c r="BE391" i="5"/>
  <c r="B391" i="5"/>
  <c r="BE392" i="5"/>
  <c r="B392" i="5"/>
  <c r="BE393" i="5"/>
  <c r="B393" i="5"/>
  <c r="BE394" i="5"/>
  <c r="B394" i="5"/>
  <c r="BE395" i="5"/>
  <c r="B395" i="5"/>
  <c r="BE396" i="5"/>
  <c r="B396" i="5"/>
  <c r="BE397" i="5"/>
  <c r="B397" i="5"/>
  <c r="BE398" i="5"/>
  <c r="B398" i="5"/>
  <c r="BE11" i="5"/>
  <c r="BD11" i="5"/>
  <c r="B24" i="9"/>
  <c r="B26" i="9"/>
  <c r="B28" i="9"/>
  <c r="B29" i="9"/>
  <c r="B31" i="9"/>
  <c r="B32" i="9"/>
  <c r="B33" i="9"/>
  <c r="B35" i="9"/>
  <c r="B36" i="9"/>
  <c r="B37" i="9"/>
  <c r="B39" i="9"/>
  <c r="B40" i="9"/>
  <c r="B41" i="9"/>
  <c r="N6" i="11"/>
  <c r="N7" i="11" s="1"/>
  <c r="N8" i="11" s="1"/>
  <c r="N9" i="11" s="1"/>
  <c r="N10" i="11" s="1"/>
  <c r="N11" i="11" s="1"/>
  <c r="N12" i="11" s="1"/>
  <c r="N13" i="11" s="1"/>
  <c r="N15" i="11" s="1"/>
  <c r="N16" i="11" s="1"/>
  <c r="N17" i="11" s="1"/>
  <c r="N18" i="11" s="1"/>
  <c r="N19" i="11" s="1"/>
  <c r="N20" i="11" s="1"/>
  <c r="N21" i="11" s="1"/>
  <c r="N22" i="11" s="1"/>
  <c r="N24" i="11" s="1"/>
  <c r="N25" i="11" s="1"/>
  <c r="N26" i="11" s="1"/>
  <c r="N27" i="11" s="1"/>
  <c r="N28" i="11" s="1"/>
  <c r="N29" i="11" s="1"/>
  <c r="N31" i="11" s="1"/>
  <c r="N32" i="11" s="1"/>
  <c r="N33" i="11" s="1"/>
  <c r="N34" i="11" s="1"/>
  <c r="N35" i="11" s="1"/>
  <c r="N36" i="11" s="1"/>
  <c r="N38" i="11" s="1"/>
  <c r="N39" i="11" s="1"/>
  <c r="N40" i="11" s="1"/>
  <c r="N42" i="11" s="1"/>
  <c r="N43" i="11" s="1"/>
  <c r="N44" i="11" s="1"/>
  <c r="N45" i="11" s="1"/>
  <c r="N46" i="11" s="1"/>
  <c r="N47" i="11" s="1"/>
  <c r="N48" i="11" s="1"/>
  <c r="N49" i="11" s="1"/>
  <c r="N50" i="11" s="1"/>
  <c r="N51" i="11" s="1"/>
  <c r="N52" i="11" s="1"/>
  <c r="N53" i="11" s="1"/>
  <c r="N54" i="11" s="1"/>
  <c r="N56" i="11" s="1"/>
  <c r="N57" i="11" s="1"/>
  <c r="N59" i="11" s="1"/>
  <c r="N60" i="11" s="1"/>
  <c r="N61" i="11" s="1"/>
  <c r="N62" i="11" s="1"/>
  <c r="N63" i="11" s="1"/>
  <c r="N64" i="11" s="1"/>
  <c r="N65" i="11" s="1"/>
  <c r="BC12" i="9"/>
  <c r="BC13" i="9" s="1"/>
  <c r="BC14" i="9" s="1"/>
  <c r="BC15" i="9" s="1"/>
  <c r="BC16" i="9"/>
  <c r="BC17" i="9" s="1"/>
  <c r="BC19" i="9" s="1"/>
  <c r="BC21" i="9" s="1"/>
  <c r="BC22" i="9" s="1"/>
  <c r="BC24" i="9" s="1"/>
  <c r="BC25" i="9"/>
  <c r="BC26" i="9" s="1"/>
  <c r="BC28" i="9" s="1"/>
  <c r="BC30" i="9" s="1"/>
  <c r="BC31" i="9" s="1"/>
  <c r="BC32" i="9" s="1"/>
  <c r="BC33" i="9" s="1"/>
  <c r="BC34" i="9" s="1"/>
  <c r="BC35" i="9" s="1"/>
  <c r="BC37" i="9" s="1"/>
  <c r="BC38" i="9" s="1"/>
  <c r="BC39" i="9" s="1"/>
  <c r="BC40" i="9" s="1"/>
  <c r="BC41" i="9" s="1"/>
  <c r="BC42" i="9" s="1"/>
  <c r="BC45" i="9"/>
  <c r="BC46" i="9" s="1"/>
  <c r="BC48" i="9" s="1"/>
  <c r="BC49" i="9" s="1"/>
  <c r="BC50" i="9" s="1"/>
  <c r="BC51" i="9" s="1"/>
  <c r="BC52" i="9" s="1"/>
  <c r="BC53" i="9" s="1"/>
  <c r="BC54" i="9" s="1"/>
  <c r="BC55" i="9" s="1"/>
  <c r="BC56" i="9" s="1"/>
  <c r="BC57" i="9" s="1"/>
  <c r="BC58" i="9" s="1"/>
  <c r="BC59" i="9" s="1"/>
  <c r="BC60" i="9" s="1"/>
  <c r="BC62" i="9" s="1"/>
  <c r="BC63" i="9" s="1"/>
  <c r="BC65" i="9" s="1"/>
  <c r="BC66" i="9" s="1"/>
  <c r="BC67" i="9" s="1"/>
  <c r="BC68" i="9" s="1"/>
  <c r="BC69" i="9" s="1"/>
  <c r="BC70" i="9" s="1"/>
  <c r="BC71" i="9" s="1"/>
  <c r="L12" i="9"/>
  <c r="L13" i="9"/>
  <c r="L14" i="9"/>
  <c r="L15" i="9"/>
  <c r="L16" i="9"/>
  <c r="L17" i="9"/>
  <c r="L18" i="9"/>
  <c r="L19" i="9"/>
  <c r="L21" i="9"/>
  <c r="L22" i="9"/>
  <c r="L24" i="9"/>
  <c r="L25" i="9"/>
  <c r="L26" i="9"/>
  <c r="L28" i="9"/>
  <c r="L29" i="9"/>
  <c r="L30" i="9"/>
  <c r="L31" i="9"/>
  <c r="L32" i="9"/>
  <c r="L33" i="9"/>
  <c r="L34" i="9"/>
  <c r="L35" i="9"/>
  <c r="L36" i="9"/>
  <c r="L38" i="9"/>
  <c r="L39" i="9"/>
  <c r="L40" i="9"/>
  <c r="L41" i="9"/>
  <c r="L11" i="9"/>
  <c r="L37" i="9"/>
  <c r="A8" i="11"/>
  <c r="A9" i="11" s="1"/>
  <c r="A10" i="11" s="1"/>
  <c r="A11" i="11" s="1"/>
  <c r="A12" i="11" s="1"/>
  <c r="A13" i="11" s="1"/>
  <c r="A14" i="11" s="1"/>
  <c r="A15" i="11" s="1"/>
  <c r="A17" i="11" s="1"/>
  <c r="A19" i="11" s="1"/>
  <c r="A21" i="11" s="1"/>
  <c r="A23" i="11" s="1"/>
  <c r="A24" i="11" s="1"/>
  <c r="A25" i="11" s="1"/>
  <c r="A27" i="11" s="1"/>
  <c r="A28" i="11" s="1"/>
  <c r="A30" i="11" s="1"/>
  <c r="A31" i="11" s="1"/>
  <c r="A32" i="11" s="1"/>
  <c r="A33" i="11" s="1"/>
  <c r="A34" i="11" s="1"/>
  <c r="A35" i="11" s="1"/>
  <c r="A37" i="11" s="1"/>
  <c r="A38" i="11" s="1"/>
  <c r="BN12" i="5"/>
  <c r="BO12" i="5"/>
  <c r="BP12" i="5"/>
  <c r="BQ12" i="5"/>
  <c r="BS12" i="5"/>
  <c r="BN13" i="5"/>
  <c r="BO13" i="5"/>
  <c r="BP13" i="5"/>
  <c r="BQ13" i="5"/>
  <c r="BS13" i="5"/>
  <c r="BN14" i="5"/>
  <c r="BO14" i="5"/>
  <c r="BP14" i="5"/>
  <c r="BQ14" i="5"/>
  <c r="BS14" i="5"/>
  <c r="BN15" i="5"/>
  <c r="BO15" i="5"/>
  <c r="BP15" i="5"/>
  <c r="BQ15" i="5"/>
  <c r="BS15" i="5"/>
  <c r="BN16" i="5"/>
  <c r="BO16" i="5"/>
  <c r="BP16" i="5"/>
  <c r="BQ16" i="5"/>
  <c r="BS16" i="5"/>
  <c r="BN17" i="5"/>
  <c r="BO17" i="5"/>
  <c r="BP17" i="5"/>
  <c r="BQ17" i="5"/>
  <c r="BS17" i="5"/>
  <c r="BN18" i="5"/>
  <c r="BO18" i="5"/>
  <c r="BP18" i="5"/>
  <c r="BQ18" i="5"/>
  <c r="BS18" i="5"/>
  <c r="BN19" i="5"/>
  <c r="BO19" i="5"/>
  <c r="BP19" i="5"/>
  <c r="BQ19" i="5"/>
  <c r="BS19" i="5"/>
  <c r="BN20" i="5"/>
  <c r="BO20" i="5"/>
  <c r="BP20" i="5"/>
  <c r="BQ20" i="5"/>
  <c r="BS20" i="5"/>
  <c r="BN21" i="5"/>
  <c r="BO21" i="5"/>
  <c r="BP21" i="5"/>
  <c r="BQ21" i="5"/>
  <c r="BS21" i="5"/>
  <c r="BN22" i="5"/>
  <c r="BO22" i="5"/>
  <c r="BP22" i="5"/>
  <c r="BQ22" i="5"/>
  <c r="BS22" i="5"/>
  <c r="BN23" i="5"/>
  <c r="BO23" i="5"/>
  <c r="BP23" i="5"/>
  <c r="BQ23" i="5"/>
  <c r="BS23" i="5"/>
  <c r="BN24" i="5"/>
  <c r="BO24" i="5"/>
  <c r="BP24" i="5"/>
  <c r="BQ24" i="5"/>
  <c r="BS24" i="5"/>
  <c r="BN25" i="5"/>
  <c r="BO25" i="5"/>
  <c r="BP25" i="5"/>
  <c r="BQ25" i="5"/>
  <c r="BS25" i="5"/>
  <c r="BN26" i="5"/>
  <c r="BO26" i="5"/>
  <c r="BP26" i="5"/>
  <c r="BQ26" i="5"/>
  <c r="BS26" i="5"/>
  <c r="BN27" i="5"/>
  <c r="BO27" i="5"/>
  <c r="BP27" i="5"/>
  <c r="BQ27" i="5"/>
  <c r="BS27" i="5"/>
  <c r="BN28" i="5"/>
  <c r="BO28" i="5"/>
  <c r="BP28" i="5"/>
  <c r="BQ28" i="5"/>
  <c r="BS28" i="5"/>
  <c r="BN29" i="5"/>
  <c r="BO29" i="5"/>
  <c r="BP29" i="5"/>
  <c r="BQ29" i="5"/>
  <c r="BS29" i="5"/>
  <c r="BN30" i="5"/>
  <c r="BO30" i="5"/>
  <c r="BP30" i="5"/>
  <c r="BQ30" i="5"/>
  <c r="BS30" i="5"/>
  <c r="BN31" i="5"/>
  <c r="BO31" i="5"/>
  <c r="BP31" i="5"/>
  <c r="BQ31" i="5"/>
  <c r="BS31" i="5"/>
  <c r="BN32" i="5"/>
  <c r="BO32" i="5"/>
  <c r="BP32" i="5"/>
  <c r="BQ32" i="5"/>
  <c r="BS32" i="5"/>
  <c r="BN33" i="5"/>
  <c r="BO33" i="5"/>
  <c r="BP33" i="5"/>
  <c r="BQ33" i="5"/>
  <c r="BS33" i="5"/>
  <c r="BN34" i="5"/>
  <c r="BO34" i="5"/>
  <c r="BP34" i="5"/>
  <c r="BQ34" i="5"/>
  <c r="BS34" i="5"/>
  <c r="BN35" i="5"/>
  <c r="BO35" i="5"/>
  <c r="BP35" i="5"/>
  <c r="BQ35" i="5"/>
  <c r="BS35" i="5"/>
  <c r="BN36" i="5"/>
  <c r="BO36" i="5"/>
  <c r="BP36" i="5"/>
  <c r="BQ36" i="5"/>
  <c r="BS36" i="5"/>
  <c r="BN37" i="5"/>
  <c r="BO37" i="5"/>
  <c r="BP37" i="5"/>
  <c r="BQ37" i="5"/>
  <c r="BS37" i="5"/>
  <c r="BN38" i="5"/>
  <c r="BO38" i="5"/>
  <c r="BP38" i="5"/>
  <c r="BQ38" i="5"/>
  <c r="BS38" i="5"/>
  <c r="BN39" i="5"/>
  <c r="BO39" i="5"/>
  <c r="BP39" i="5"/>
  <c r="BQ39" i="5"/>
  <c r="BS39" i="5"/>
  <c r="BN40" i="5"/>
  <c r="BO40" i="5"/>
  <c r="BP40" i="5"/>
  <c r="BQ40" i="5"/>
  <c r="BS40" i="5"/>
  <c r="BN41" i="5"/>
  <c r="BO41" i="5"/>
  <c r="BP41" i="5"/>
  <c r="BQ41" i="5"/>
  <c r="BS41" i="5"/>
  <c r="BN42" i="5"/>
  <c r="BO42" i="5"/>
  <c r="BP42" i="5"/>
  <c r="BQ42" i="5"/>
  <c r="BS42" i="5"/>
  <c r="BN43" i="5"/>
  <c r="BO43" i="5"/>
  <c r="BP43" i="5"/>
  <c r="BQ43" i="5"/>
  <c r="BS43" i="5"/>
  <c r="BN44" i="5"/>
  <c r="BO44" i="5"/>
  <c r="BP44" i="5"/>
  <c r="BQ44" i="5"/>
  <c r="BS44" i="5"/>
  <c r="BN45" i="5"/>
  <c r="BO45" i="5"/>
  <c r="BP45" i="5"/>
  <c r="BQ45" i="5"/>
  <c r="BS45" i="5"/>
  <c r="BN46" i="5"/>
  <c r="BO46" i="5"/>
  <c r="BP46" i="5"/>
  <c r="BQ46" i="5"/>
  <c r="BS46" i="5"/>
  <c r="BN47" i="5"/>
  <c r="BO47" i="5"/>
  <c r="BP47" i="5"/>
  <c r="BQ47" i="5"/>
  <c r="BS47" i="5"/>
  <c r="BN48" i="5"/>
  <c r="BO48" i="5"/>
  <c r="BP48" i="5"/>
  <c r="BQ48" i="5"/>
  <c r="BS48" i="5"/>
  <c r="BN49" i="5"/>
  <c r="BO49" i="5"/>
  <c r="BP49" i="5"/>
  <c r="BQ49" i="5"/>
  <c r="BS49" i="5"/>
  <c r="BN50" i="5"/>
  <c r="BO50" i="5"/>
  <c r="BP50" i="5"/>
  <c r="BQ50" i="5"/>
  <c r="BS50" i="5"/>
  <c r="BN51" i="5"/>
  <c r="BO51" i="5"/>
  <c r="BP51" i="5"/>
  <c r="BQ51" i="5"/>
  <c r="BS51" i="5"/>
  <c r="BN52" i="5"/>
  <c r="BO52" i="5"/>
  <c r="BP52" i="5"/>
  <c r="BQ52" i="5"/>
  <c r="BS52" i="5"/>
  <c r="BN53" i="5"/>
  <c r="BO53" i="5"/>
  <c r="BP53" i="5"/>
  <c r="BQ53" i="5"/>
  <c r="BS53" i="5"/>
  <c r="BN54" i="5"/>
  <c r="BO54" i="5"/>
  <c r="BP54" i="5"/>
  <c r="BQ54" i="5"/>
  <c r="BS54" i="5"/>
  <c r="BN55" i="5"/>
  <c r="BO55" i="5"/>
  <c r="BP55" i="5"/>
  <c r="BQ55" i="5"/>
  <c r="BS55" i="5"/>
  <c r="BN56" i="5"/>
  <c r="BO56" i="5"/>
  <c r="BP56" i="5"/>
  <c r="BQ56" i="5"/>
  <c r="BS56" i="5"/>
  <c r="BN57" i="5"/>
  <c r="BO57" i="5"/>
  <c r="BP57" i="5"/>
  <c r="BQ57" i="5"/>
  <c r="BS57" i="5"/>
  <c r="BN58" i="5"/>
  <c r="BO58" i="5"/>
  <c r="BP58" i="5"/>
  <c r="BQ58" i="5"/>
  <c r="BS58" i="5"/>
  <c r="BN59" i="5"/>
  <c r="BO59" i="5"/>
  <c r="BP59" i="5"/>
  <c r="BQ59" i="5"/>
  <c r="BS59" i="5"/>
  <c r="BN60" i="5"/>
  <c r="BO60" i="5"/>
  <c r="BP60" i="5"/>
  <c r="BQ60" i="5"/>
  <c r="BS60" i="5"/>
  <c r="BN61" i="5"/>
  <c r="BO61" i="5"/>
  <c r="BP61" i="5"/>
  <c r="BQ61" i="5"/>
  <c r="BS61" i="5"/>
  <c r="BN62" i="5"/>
  <c r="BO62" i="5"/>
  <c r="BP62" i="5"/>
  <c r="BQ62" i="5"/>
  <c r="BS62" i="5"/>
  <c r="BN63" i="5"/>
  <c r="BO63" i="5"/>
  <c r="BP63" i="5"/>
  <c r="BQ63" i="5"/>
  <c r="BS63" i="5"/>
  <c r="BN64" i="5"/>
  <c r="BO64" i="5"/>
  <c r="BP64" i="5"/>
  <c r="BQ64" i="5"/>
  <c r="BS64" i="5"/>
  <c r="BN65" i="5"/>
  <c r="BO65" i="5"/>
  <c r="BP65" i="5"/>
  <c r="BQ65" i="5"/>
  <c r="BS65" i="5"/>
  <c r="BN66" i="5"/>
  <c r="BO66" i="5"/>
  <c r="BP66" i="5"/>
  <c r="BQ66" i="5"/>
  <c r="BS66" i="5"/>
  <c r="BN67" i="5"/>
  <c r="BO67" i="5"/>
  <c r="BP67" i="5"/>
  <c r="BQ67" i="5"/>
  <c r="BS67" i="5"/>
  <c r="BN68" i="5"/>
  <c r="BO68" i="5"/>
  <c r="BP68" i="5"/>
  <c r="BQ68" i="5"/>
  <c r="BS68" i="5"/>
  <c r="BN69" i="5"/>
  <c r="BO69" i="5"/>
  <c r="BP69" i="5"/>
  <c r="BQ69" i="5"/>
  <c r="BS69" i="5"/>
  <c r="BN70" i="5"/>
  <c r="BO70" i="5"/>
  <c r="BP70" i="5"/>
  <c r="BQ70" i="5"/>
  <c r="BS70" i="5"/>
  <c r="BN71" i="5"/>
  <c r="BO71" i="5"/>
  <c r="BP71" i="5"/>
  <c r="BQ71" i="5"/>
  <c r="BS71" i="5"/>
  <c r="BN72" i="5"/>
  <c r="BO72" i="5"/>
  <c r="BP72" i="5"/>
  <c r="BQ72" i="5"/>
  <c r="BS72" i="5"/>
  <c r="BN73" i="5"/>
  <c r="BO73" i="5"/>
  <c r="BP73" i="5"/>
  <c r="BQ73" i="5"/>
  <c r="BS73" i="5"/>
  <c r="BN74" i="5"/>
  <c r="BO74" i="5"/>
  <c r="BP74" i="5"/>
  <c r="BQ74" i="5"/>
  <c r="BS74" i="5"/>
  <c r="BN75" i="5"/>
  <c r="BO75" i="5"/>
  <c r="BP75" i="5"/>
  <c r="BQ75" i="5"/>
  <c r="BS75" i="5"/>
  <c r="BN76" i="5"/>
  <c r="BO76" i="5"/>
  <c r="BP76" i="5"/>
  <c r="BQ76" i="5"/>
  <c r="BS76" i="5"/>
  <c r="BN77" i="5"/>
  <c r="BO77" i="5"/>
  <c r="BP77" i="5"/>
  <c r="BQ77" i="5"/>
  <c r="BS77" i="5"/>
  <c r="BN78" i="5"/>
  <c r="BO78" i="5"/>
  <c r="BP78" i="5"/>
  <c r="BQ78" i="5"/>
  <c r="BS78" i="5"/>
  <c r="BN79" i="5"/>
  <c r="BO79" i="5"/>
  <c r="BP79" i="5"/>
  <c r="BQ79" i="5"/>
  <c r="BS79" i="5"/>
  <c r="BN80" i="5"/>
  <c r="BO80" i="5"/>
  <c r="BP80" i="5"/>
  <c r="BQ80" i="5"/>
  <c r="BS80" i="5"/>
  <c r="BN81" i="5"/>
  <c r="BO81" i="5"/>
  <c r="BP81" i="5"/>
  <c r="BQ81" i="5"/>
  <c r="BS81" i="5"/>
  <c r="BN82" i="5"/>
  <c r="BO82" i="5"/>
  <c r="BP82" i="5"/>
  <c r="BQ82" i="5"/>
  <c r="BS82" i="5"/>
  <c r="BN83" i="5"/>
  <c r="BO83" i="5"/>
  <c r="BP83" i="5"/>
  <c r="BQ83" i="5"/>
  <c r="BS83" i="5"/>
  <c r="BN84" i="5"/>
  <c r="BO84" i="5"/>
  <c r="BP84" i="5"/>
  <c r="BQ84" i="5"/>
  <c r="BS84" i="5"/>
  <c r="BN85" i="5"/>
  <c r="BO85" i="5"/>
  <c r="BP85" i="5"/>
  <c r="BQ85" i="5"/>
  <c r="BS85" i="5"/>
  <c r="BN86" i="5"/>
  <c r="BO86" i="5"/>
  <c r="BP86" i="5"/>
  <c r="BQ86" i="5"/>
  <c r="BS86" i="5"/>
  <c r="BN87" i="5"/>
  <c r="BO87" i="5"/>
  <c r="BP87" i="5"/>
  <c r="BQ87" i="5"/>
  <c r="BS87" i="5"/>
  <c r="BN88" i="5"/>
  <c r="BO88" i="5"/>
  <c r="BP88" i="5"/>
  <c r="BQ88" i="5"/>
  <c r="BS88" i="5"/>
  <c r="BN89" i="5"/>
  <c r="BO89" i="5"/>
  <c r="BP89" i="5"/>
  <c r="BQ89" i="5"/>
  <c r="BS89" i="5"/>
  <c r="BN90" i="5"/>
  <c r="BO90" i="5"/>
  <c r="BP90" i="5"/>
  <c r="BQ90" i="5"/>
  <c r="BS90" i="5"/>
  <c r="BN91" i="5"/>
  <c r="BO91" i="5"/>
  <c r="BP91" i="5"/>
  <c r="BQ91" i="5"/>
  <c r="BS91" i="5"/>
  <c r="BN92" i="5"/>
  <c r="BO92" i="5"/>
  <c r="BP92" i="5"/>
  <c r="BQ92" i="5"/>
  <c r="BS92" i="5"/>
  <c r="BN93" i="5"/>
  <c r="BO93" i="5"/>
  <c r="BP93" i="5"/>
  <c r="BQ93" i="5"/>
  <c r="BS93" i="5"/>
  <c r="BN94" i="5"/>
  <c r="BO94" i="5"/>
  <c r="BP94" i="5"/>
  <c r="BQ94" i="5"/>
  <c r="BS94" i="5"/>
  <c r="BN95" i="5"/>
  <c r="BO95" i="5"/>
  <c r="BP95" i="5"/>
  <c r="BQ95" i="5"/>
  <c r="BS95" i="5"/>
  <c r="BN96" i="5"/>
  <c r="BO96" i="5"/>
  <c r="BP96" i="5"/>
  <c r="BQ96" i="5"/>
  <c r="BS96" i="5"/>
  <c r="BN97" i="5"/>
  <c r="BO97" i="5"/>
  <c r="BP97" i="5"/>
  <c r="BQ97" i="5"/>
  <c r="BS97" i="5"/>
  <c r="BN98" i="5"/>
  <c r="BO98" i="5"/>
  <c r="BP98" i="5"/>
  <c r="BQ98" i="5"/>
  <c r="BS98" i="5"/>
  <c r="BN99" i="5"/>
  <c r="BO99" i="5"/>
  <c r="BP99" i="5"/>
  <c r="BQ99" i="5"/>
  <c r="BS99" i="5"/>
  <c r="BN100" i="5"/>
  <c r="BO100" i="5"/>
  <c r="BP100" i="5"/>
  <c r="BQ100" i="5"/>
  <c r="BS100" i="5"/>
  <c r="BN101" i="5"/>
  <c r="BO101" i="5"/>
  <c r="BP101" i="5"/>
  <c r="BQ101" i="5"/>
  <c r="BS101" i="5"/>
  <c r="BN102" i="5"/>
  <c r="BO102" i="5"/>
  <c r="BP102" i="5"/>
  <c r="BQ102" i="5"/>
  <c r="BS102" i="5"/>
  <c r="BN103" i="5"/>
  <c r="BO103" i="5"/>
  <c r="BP103" i="5"/>
  <c r="BQ103" i="5"/>
  <c r="BS103" i="5"/>
  <c r="BN104" i="5"/>
  <c r="BO104" i="5"/>
  <c r="BP104" i="5"/>
  <c r="BQ104" i="5"/>
  <c r="BS104" i="5"/>
  <c r="BN105" i="5"/>
  <c r="BO105" i="5"/>
  <c r="BP105" i="5"/>
  <c r="BQ105" i="5"/>
  <c r="BS105" i="5"/>
  <c r="BN106" i="5"/>
  <c r="BO106" i="5"/>
  <c r="BP106" i="5"/>
  <c r="BQ106" i="5"/>
  <c r="BS106" i="5"/>
  <c r="BN107" i="5"/>
  <c r="BO107" i="5"/>
  <c r="BP107" i="5"/>
  <c r="BQ107" i="5"/>
  <c r="BS107" i="5"/>
  <c r="BN108" i="5"/>
  <c r="BO108" i="5"/>
  <c r="BP108" i="5"/>
  <c r="BQ108" i="5"/>
  <c r="BS108" i="5"/>
  <c r="BN109" i="5"/>
  <c r="BO109" i="5"/>
  <c r="BP109" i="5"/>
  <c r="BQ109" i="5"/>
  <c r="BS109" i="5"/>
  <c r="BN110" i="5"/>
  <c r="BO110" i="5"/>
  <c r="BP110" i="5"/>
  <c r="BQ110" i="5"/>
  <c r="BS110" i="5"/>
  <c r="BN111" i="5"/>
  <c r="BO111" i="5"/>
  <c r="BP111" i="5"/>
  <c r="BQ111" i="5"/>
  <c r="BS111" i="5"/>
  <c r="BN112" i="5"/>
  <c r="BO112" i="5"/>
  <c r="BP112" i="5"/>
  <c r="BQ112" i="5"/>
  <c r="BS112" i="5"/>
  <c r="BN113" i="5"/>
  <c r="BO113" i="5"/>
  <c r="BP113" i="5"/>
  <c r="BQ113" i="5"/>
  <c r="BS113" i="5"/>
  <c r="BN114" i="5"/>
  <c r="BO114" i="5"/>
  <c r="BP114" i="5"/>
  <c r="BQ114" i="5"/>
  <c r="BS114" i="5"/>
  <c r="BN115" i="5"/>
  <c r="BO115" i="5"/>
  <c r="BP115" i="5"/>
  <c r="BQ115" i="5"/>
  <c r="BS115" i="5"/>
  <c r="BN116" i="5"/>
  <c r="BO116" i="5"/>
  <c r="BP116" i="5"/>
  <c r="BQ116" i="5"/>
  <c r="BS116" i="5"/>
  <c r="BN117" i="5"/>
  <c r="BO117" i="5"/>
  <c r="BP117" i="5"/>
  <c r="BQ117" i="5"/>
  <c r="BS117" i="5"/>
  <c r="BN118" i="5"/>
  <c r="BO118" i="5"/>
  <c r="BP118" i="5"/>
  <c r="BQ118" i="5"/>
  <c r="BS118" i="5"/>
  <c r="BN119" i="5"/>
  <c r="BO119" i="5"/>
  <c r="BP119" i="5"/>
  <c r="BQ119" i="5"/>
  <c r="BS119" i="5"/>
  <c r="BN120" i="5"/>
  <c r="BO120" i="5"/>
  <c r="BP120" i="5"/>
  <c r="BQ120" i="5"/>
  <c r="BS120" i="5"/>
  <c r="BN121" i="5"/>
  <c r="BO121" i="5"/>
  <c r="BP121" i="5"/>
  <c r="BQ121" i="5"/>
  <c r="BS121" i="5"/>
  <c r="BN122" i="5"/>
  <c r="BO122" i="5"/>
  <c r="BP122" i="5"/>
  <c r="BQ122" i="5"/>
  <c r="BS122" i="5"/>
  <c r="BN123" i="5"/>
  <c r="BO123" i="5"/>
  <c r="BP123" i="5"/>
  <c r="BQ123" i="5"/>
  <c r="BS123" i="5"/>
  <c r="BN124" i="5"/>
  <c r="BO124" i="5"/>
  <c r="BP124" i="5"/>
  <c r="BQ124" i="5"/>
  <c r="BS124" i="5"/>
  <c r="BN125" i="5"/>
  <c r="BO125" i="5"/>
  <c r="BP125" i="5"/>
  <c r="BQ125" i="5"/>
  <c r="BS125" i="5"/>
  <c r="BN126" i="5"/>
  <c r="BO126" i="5"/>
  <c r="BP126" i="5"/>
  <c r="BQ126" i="5"/>
  <c r="BS126" i="5"/>
  <c r="BN127" i="5"/>
  <c r="BO127" i="5"/>
  <c r="BP127" i="5"/>
  <c r="BQ127" i="5"/>
  <c r="BS127" i="5"/>
  <c r="BN128" i="5"/>
  <c r="BO128" i="5"/>
  <c r="BP128" i="5"/>
  <c r="BQ128" i="5"/>
  <c r="BS128" i="5"/>
  <c r="BN129" i="5"/>
  <c r="BO129" i="5"/>
  <c r="BP129" i="5"/>
  <c r="BQ129" i="5"/>
  <c r="BS129" i="5"/>
  <c r="BN130" i="5"/>
  <c r="BO130" i="5"/>
  <c r="BP130" i="5"/>
  <c r="BQ130" i="5"/>
  <c r="BS130" i="5"/>
  <c r="BN131" i="5"/>
  <c r="BO131" i="5"/>
  <c r="BP131" i="5"/>
  <c r="BQ131" i="5"/>
  <c r="BS131" i="5"/>
  <c r="BN132" i="5"/>
  <c r="BO132" i="5"/>
  <c r="BP132" i="5"/>
  <c r="BQ132" i="5"/>
  <c r="BS132" i="5"/>
  <c r="BN133" i="5"/>
  <c r="BO133" i="5"/>
  <c r="BP133" i="5"/>
  <c r="BQ133" i="5"/>
  <c r="BS133" i="5"/>
  <c r="BN134" i="5"/>
  <c r="BO134" i="5"/>
  <c r="BP134" i="5"/>
  <c r="BQ134" i="5"/>
  <c r="BS134" i="5"/>
  <c r="BN135" i="5"/>
  <c r="BO135" i="5"/>
  <c r="BP135" i="5"/>
  <c r="BQ135" i="5"/>
  <c r="BS135" i="5"/>
  <c r="BN136" i="5"/>
  <c r="BO136" i="5"/>
  <c r="BP136" i="5"/>
  <c r="BQ136" i="5"/>
  <c r="BS136" i="5"/>
  <c r="BN137" i="5"/>
  <c r="BO137" i="5"/>
  <c r="BP137" i="5"/>
  <c r="BQ137" i="5"/>
  <c r="BS137" i="5"/>
  <c r="BN138" i="5"/>
  <c r="BO138" i="5"/>
  <c r="BP138" i="5"/>
  <c r="BQ138" i="5"/>
  <c r="BS138" i="5"/>
  <c r="BN139" i="5"/>
  <c r="BO139" i="5"/>
  <c r="BP139" i="5"/>
  <c r="BQ139" i="5"/>
  <c r="BS139" i="5"/>
  <c r="BN140" i="5"/>
  <c r="BO140" i="5"/>
  <c r="BP140" i="5"/>
  <c r="BQ140" i="5"/>
  <c r="BS140" i="5"/>
  <c r="BN141" i="5"/>
  <c r="BO141" i="5"/>
  <c r="BP141" i="5"/>
  <c r="BQ141" i="5"/>
  <c r="BS141" i="5"/>
  <c r="BN142" i="5"/>
  <c r="BO142" i="5"/>
  <c r="BP142" i="5"/>
  <c r="BQ142" i="5"/>
  <c r="BS142" i="5"/>
  <c r="BN143" i="5"/>
  <c r="BO143" i="5"/>
  <c r="BP143" i="5"/>
  <c r="BQ143" i="5"/>
  <c r="BS143" i="5"/>
  <c r="BN144" i="5"/>
  <c r="BO144" i="5"/>
  <c r="BP144" i="5"/>
  <c r="BQ144" i="5"/>
  <c r="BS144" i="5"/>
  <c r="BN145" i="5"/>
  <c r="BO145" i="5"/>
  <c r="BP145" i="5"/>
  <c r="BQ145" i="5"/>
  <c r="BS145" i="5"/>
  <c r="BN146" i="5"/>
  <c r="BO146" i="5"/>
  <c r="BP146" i="5"/>
  <c r="BQ146" i="5"/>
  <c r="BS146" i="5"/>
  <c r="BN147" i="5"/>
  <c r="BO147" i="5"/>
  <c r="BP147" i="5"/>
  <c r="BQ147" i="5"/>
  <c r="BS147" i="5"/>
  <c r="BN148" i="5"/>
  <c r="BO148" i="5"/>
  <c r="BP148" i="5"/>
  <c r="BQ148" i="5"/>
  <c r="BS148" i="5"/>
  <c r="BN149" i="5"/>
  <c r="BO149" i="5"/>
  <c r="BP149" i="5"/>
  <c r="BQ149" i="5"/>
  <c r="BS149" i="5"/>
  <c r="BN150" i="5"/>
  <c r="BO150" i="5"/>
  <c r="BP150" i="5"/>
  <c r="BQ150" i="5"/>
  <c r="BS150" i="5"/>
  <c r="BN151" i="5"/>
  <c r="BO151" i="5"/>
  <c r="BP151" i="5"/>
  <c r="BQ151" i="5"/>
  <c r="BS151" i="5"/>
  <c r="BN152" i="5"/>
  <c r="BO152" i="5"/>
  <c r="BP152" i="5"/>
  <c r="BQ152" i="5"/>
  <c r="BS152" i="5"/>
  <c r="BN153" i="5"/>
  <c r="BO153" i="5"/>
  <c r="BP153" i="5"/>
  <c r="BQ153" i="5"/>
  <c r="BS153" i="5"/>
  <c r="BN154" i="5"/>
  <c r="BO154" i="5"/>
  <c r="BP154" i="5"/>
  <c r="BQ154" i="5"/>
  <c r="BS154" i="5"/>
  <c r="BN155" i="5"/>
  <c r="BO155" i="5"/>
  <c r="BP155" i="5"/>
  <c r="BQ155" i="5"/>
  <c r="BS155" i="5"/>
  <c r="BN156" i="5"/>
  <c r="BO156" i="5"/>
  <c r="BP156" i="5"/>
  <c r="BQ156" i="5"/>
  <c r="BS156" i="5"/>
  <c r="BN157" i="5"/>
  <c r="BO157" i="5"/>
  <c r="BP157" i="5"/>
  <c r="BQ157" i="5"/>
  <c r="BS157" i="5"/>
  <c r="BN158" i="5"/>
  <c r="BO158" i="5"/>
  <c r="BP158" i="5"/>
  <c r="BQ158" i="5"/>
  <c r="BS158" i="5"/>
  <c r="BN159" i="5"/>
  <c r="BO159" i="5"/>
  <c r="BP159" i="5"/>
  <c r="BQ159" i="5"/>
  <c r="BS159" i="5"/>
  <c r="BN160" i="5"/>
  <c r="BO160" i="5"/>
  <c r="BP160" i="5"/>
  <c r="BQ160" i="5"/>
  <c r="BS160" i="5"/>
  <c r="BN161" i="5"/>
  <c r="BO161" i="5"/>
  <c r="BP161" i="5"/>
  <c r="BQ161" i="5"/>
  <c r="BS161" i="5"/>
  <c r="BN162" i="5"/>
  <c r="BO162" i="5"/>
  <c r="BP162" i="5"/>
  <c r="BQ162" i="5"/>
  <c r="BS162" i="5"/>
  <c r="BN163" i="5"/>
  <c r="BO163" i="5"/>
  <c r="BP163" i="5"/>
  <c r="BQ163" i="5"/>
  <c r="BS163" i="5"/>
  <c r="BN164" i="5"/>
  <c r="BO164" i="5"/>
  <c r="BP164" i="5"/>
  <c r="BQ164" i="5"/>
  <c r="BS164" i="5"/>
  <c r="BN165" i="5"/>
  <c r="BO165" i="5"/>
  <c r="BP165" i="5"/>
  <c r="BQ165" i="5"/>
  <c r="BS165" i="5"/>
  <c r="BN166" i="5"/>
  <c r="BO166" i="5"/>
  <c r="BP166" i="5"/>
  <c r="BQ166" i="5"/>
  <c r="BS166" i="5"/>
  <c r="BN167" i="5"/>
  <c r="BO167" i="5"/>
  <c r="BP167" i="5"/>
  <c r="BQ167" i="5"/>
  <c r="BS167" i="5"/>
  <c r="BN168" i="5"/>
  <c r="BO168" i="5"/>
  <c r="BP168" i="5"/>
  <c r="BQ168" i="5"/>
  <c r="BS168" i="5"/>
  <c r="BN169" i="5"/>
  <c r="BO169" i="5"/>
  <c r="BP169" i="5"/>
  <c r="BQ169" i="5"/>
  <c r="BS169" i="5"/>
  <c r="BN170" i="5"/>
  <c r="BO170" i="5"/>
  <c r="BP170" i="5"/>
  <c r="BQ170" i="5"/>
  <c r="BS170" i="5"/>
  <c r="BN171" i="5"/>
  <c r="BO171" i="5"/>
  <c r="BP171" i="5"/>
  <c r="BQ171" i="5"/>
  <c r="BS171" i="5"/>
  <c r="BN172" i="5"/>
  <c r="BO172" i="5"/>
  <c r="BP172" i="5"/>
  <c r="BQ172" i="5"/>
  <c r="BS172" i="5"/>
  <c r="BN173" i="5"/>
  <c r="BO173" i="5"/>
  <c r="BP173" i="5"/>
  <c r="BQ173" i="5"/>
  <c r="BS173" i="5"/>
  <c r="BN174" i="5"/>
  <c r="BO174" i="5"/>
  <c r="BP174" i="5"/>
  <c r="BQ174" i="5"/>
  <c r="BS174" i="5"/>
  <c r="BN175" i="5"/>
  <c r="BO175" i="5"/>
  <c r="BP175" i="5"/>
  <c r="BQ175" i="5"/>
  <c r="BS175" i="5"/>
  <c r="BN176" i="5"/>
  <c r="BO176" i="5"/>
  <c r="BP176" i="5"/>
  <c r="BQ176" i="5"/>
  <c r="BS176" i="5"/>
  <c r="BN177" i="5"/>
  <c r="BO177" i="5"/>
  <c r="BP177" i="5"/>
  <c r="BQ177" i="5"/>
  <c r="BS177" i="5"/>
  <c r="BN178" i="5"/>
  <c r="BO178" i="5"/>
  <c r="BP178" i="5"/>
  <c r="BQ178" i="5"/>
  <c r="BS178" i="5"/>
  <c r="BN179" i="5"/>
  <c r="BO179" i="5"/>
  <c r="BP179" i="5"/>
  <c r="BQ179" i="5"/>
  <c r="BS179" i="5"/>
  <c r="BN180" i="5"/>
  <c r="BO180" i="5"/>
  <c r="BP180" i="5"/>
  <c r="BQ180" i="5"/>
  <c r="BS180" i="5"/>
  <c r="BN181" i="5"/>
  <c r="BO181" i="5"/>
  <c r="BP181" i="5"/>
  <c r="BQ181" i="5"/>
  <c r="BS181" i="5"/>
  <c r="BN182" i="5"/>
  <c r="BO182" i="5"/>
  <c r="BP182" i="5"/>
  <c r="BQ182" i="5"/>
  <c r="BS182" i="5"/>
  <c r="BN183" i="5"/>
  <c r="BO183" i="5"/>
  <c r="BP183" i="5"/>
  <c r="BQ183" i="5"/>
  <c r="BS183" i="5"/>
  <c r="BN184" i="5"/>
  <c r="BO184" i="5"/>
  <c r="BP184" i="5"/>
  <c r="BQ184" i="5"/>
  <c r="BS184" i="5"/>
  <c r="BN185" i="5"/>
  <c r="BO185" i="5"/>
  <c r="BP185" i="5"/>
  <c r="BQ185" i="5"/>
  <c r="BS185" i="5"/>
  <c r="BN186" i="5"/>
  <c r="BO186" i="5"/>
  <c r="BP186" i="5"/>
  <c r="BQ186" i="5"/>
  <c r="BS186" i="5"/>
  <c r="BN187" i="5"/>
  <c r="BO187" i="5"/>
  <c r="BP187" i="5"/>
  <c r="BQ187" i="5"/>
  <c r="BS187" i="5"/>
  <c r="BN188" i="5"/>
  <c r="BO188" i="5"/>
  <c r="BP188" i="5"/>
  <c r="BQ188" i="5"/>
  <c r="BS188" i="5"/>
  <c r="BN189" i="5"/>
  <c r="BO189" i="5"/>
  <c r="BP189" i="5"/>
  <c r="BQ189" i="5"/>
  <c r="BS189" i="5"/>
  <c r="BN190" i="5"/>
  <c r="BO190" i="5"/>
  <c r="BP190" i="5"/>
  <c r="BQ190" i="5"/>
  <c r="BS190" i="5"/>
  <c r="BN191" i="5"/>
  <c r="BO191" i="5"/>
  <c r="BP191" i="5"/>
  <c r="BQ191" i="5"/>
  <c r="BS191" i="5"/>
  <c r="BN192" i="5"/>
  <c r="BO192" i="5"/>
  <c r="BP192" i="5"/>
  <c r="BQ192" i="5"/>
  <c r="BS192" i="5"/>
  <c r="BN193" i="5"/>
  <c r="BO193" i="5"/>
  <c r="BP193" i="5"/>
  <c r="BQ193" i="5"/>
  <c r="BS193" i="5"/>
  <c r="BN194" i="5"/>
  <c r="BO194" i="5"/>
  <c r="BP194" i="5"/>
  <c r="BQ194" i="5"/>
  <c r="BS194" i="5"/>
  <c r="BN195" i="5"/>
  <c r="BO195" i="5"/>
  <c r="BP195" i="5"/>
  <c r="BQ195" i="5"/>
  <c r="BS195" i="5"/>
  <c r="BN196" i="5"/>
  <c r="BO196" i="5"/>
  <c r="BP196" i="5"/>
  <c r="BQ196" i="5"/>
  <c r="BS196" i="5"/>
  <c r="BN197" i="5"/>
  <c r="BO197" i="5"/>
  <c r="BP197" i="5"/>
  <c r="BQ197" i="5"/>
  <c r="BS197" i="5"/>
  <c r="BN198" i="5"/>
  <c r="BO198" i="5"/>
  <c r="BP198" i="5"/>
  <c r="BQ198" i="5"/>
  <c r="BS198" i="5"/>
  <c r="BN199" i="5"/>
  <c r="BO199" i="5"/>
  <c r="BP199" i="5"/>
  <c r="BQ199" i="5"/>
  <c r="BS199" i="5"/>
  <c r="BN200" i="5"/>
  <c r="BO200" i="5"/>
  <c r="BP200" i="5"/>
  <c r="BQ200" i="5"/>
  <c r="BS200" i="5"/>
  <c r="BN201" i="5"/>
  <c r="BO201" i="5"/>
  <c r="BP201" i="5"/>
  <c r="BQ201" i="5"/>
  <c r="BS201" i="5"/>
  <c r="BN202" i="5"/>
  <c r="BO202" i="5"/>
  <c r="BP202" i="5"/>
  <c r="BQ202" i="5"/>
  <c r="BS202" i="5"/>
  <c r="BN203" i="5"/>
  <c r="BO203" i="5"/>
  <c r="BP203" i="5"/>
  <c r="BQ203" i="5"/>
  <c r="BS203" i="5"/>
  <c r="BN204" i="5"/>
  <c r="BO204" i="5"/>
  <c r="BP204" i="5"/>
  <c r="BQ204" i="5"/>
  <c r="BS204" i="5"/>
  <c r="BN205" i="5"/>
  <c r="BO205" i="5"/>
  <c r="BP205" i="5"/>
  <c r="BQ205" i="5"/>
  <c r="BS205" i="5"/>
  <c r="BN206" i="5"/>
  <c r="BO206" i="5"/>
  <c r="BP206" i="5"/>
  <c r="BQ206" i="5"/>
  <c r="BS206" i="5"/>
  <c r="BN207" i="5"/>
  <c r="BO207" i="5"/>
  <c r="BP207" i="5"/>
  <c r="BQ207" i="5"/>
  <c r="BS207" i="5"/>
  <c r="BN208" i="5"/>
  <c r="BO208" i="5"/>
  <c r="BP208" i="5"/>
  <c r="BQ208" i="5"/>
  <c r="BS208" i="5"/>
  <c r="BN209" i="5"/>
  <c r="BO209" i="5"/>
  <c r="BP209" i="5"/>
  <c r="BQ209" i="5"/>
  <c r="BS209" i="5"/>
  <c r="BN210" i="5"/>
  <c r="BO210" i="5"/>
  <c r="BP210" i="5"/>
  <c r="BQ210" i="5"/>
  <c r="BS210" i="5"/>
  <c r="BN211" i="5"/>
  <c r="BO211" i="5"/>
  <c r="BP211" i="5"/>
  <c r="BQ211" i="5"/>
  <c r="BS211" i="5"/>
  <c r="BN212" i="5"/>
  <c r="BO212" i="5"/>
  <c r="BP212" i="5"/>
  <c r="BQ212" i="5"/>
  <c r="BS212" i="5"/>
  <c r="BN213" i="5"/>
  <c r="BO213" i="5"/>
  <c r="BP213" i="5"/>
  <c r="BQ213" i="5"/>
  <c r="BS213" i="5"/>
  <c r="BN214" i="5"/>
  <c r="BO214" i="5"/>
  <c r="BP214" i="5"/>
  <c r="BQ214" i="5"/>
  <c r="BS214" i="5"/>
  <c r="BN215" i="5"/>
  <c r="BO215" i="5"/>
  <c r="BP215" i="5"/>
  <c r="BQ215" i="5"/>
  <c r="BS215" i="5"/>
  <c r="BN216" i="5"/>
  <c r="BO216" i="5"/>
  <c r="BP216" i="5"/>
  <c r="BQ216" i="5"/>
  <c r="BS216" i="5"/>
  <c r="BN217" i="5"/>
  <c r="BO217" i="5"/>
  <c r="BP217" i="5"/>
  <c r="BQ217" i="5"/>
  <c r="BS217" i="5"/>
  <c r="BN218" i="5"/>
  <c r="BO218" i="5"/>
  <c r="BP218" i="5"/>
  <c r="BQ218" i="5"/>
  <c r="BS218" i="5"/>
  <c r="BN219" i="5"/>
  <c r="BO219" i="5"/>
  <c r="BP219" i="5"/>
  <c r="BQ219" i="5"/>
  <c r="BS219" i="5"/>
  <c r="BN220" i="5"/>
  <c r="BO220" i="5"/>
  <c r="BP220" i="5"/>
  <c r="BQ220" i="5"/>
  <c r="BS220" i="5"/>
  <c r="BN221" i="5"/>
  <c r="BO221" i="5"/>
  <c r="BP221" i="5"/>
  <c r="BQ221" i="5"/>
  <c r="BS221" i="5"/>
  <c r="BN222" i="5"/>
  <c r="BO222" i="5"/>
  <c r="BP222" i="5"/>
  <c r="BQ222" i="5"/>
  <c r="BS222" i="5"/>
  <c r="BN223" i="5"/>
  <c r="BO223" i="5"/>
  <c r="BP223" i="5"/>
  <c r="BQ223" i="5"/>
  <c r="BS223" i="5"/>
  <c r="BN224" i="5"/>
  <c r="BO224" i="5"/>
  <c r="BP224" i="5"/>
  <c r="BQ224" i="5"/>
  <c r="BS224" i="5"/>
  <c r="BN225" i="5"/>
  <c r="BO225" i="5"/>
  <c r="BP225" i="5"/>
  <c r="BQ225" i="5"/>
  <c r="BS225" i="5"/>
  <c r="BN226" i="5"/>
  <c r="BO226" i="5"/>
  <c r="BP226" i="5"/>
  <c r="BQ226" i="5"/>
  <c r="BS226" i="5"/>
  <c r="BN227" i="5"/>
  <c r="BO227" i="5"/>
  <c r="BP227" i="5"/>
  <c r="BQ227" i="5"/>
  <c r="BS227" i="5"/>
  <c r="BN228" i="5"/>
  <c r="BO228" i="5"/>
  <c r="BP228" i="5"/>
  <c r="BQ228" i="5"/>
  <c r="BS228" i="5"/>
  <c r="BN229" i="5"/>
  <c r="BO229" i="5"/>
  <c r="BP229" i="5"/>
  <c r="BQ229" i="5"/>
  <c r="BS229" i="5"/>
  <c r="BN230" i="5"/>
  <c r="BO230" i="5"/>
  <c r="BP230" i="5"/>
  <c r="BQ230" i="5"/>
  <c r="BS230" i="5"/>
  <c r="BN231" i="5"/>
  <c r="BO231" i="5"/>
  <c r="BP231" i="5"/>
  <c r="BQ231" i="5"/>
  <c r="BS231" i="5"/>
  <c r="BN232" i="5"/>
  <c r="BO232" i="5"/>
  <c r="BP232" i="5"/>
  <c r="BQ232" i="5"/>
  <c r="BS232" i="5"/>
  <c r="BN233" i="5"/>
  <c r="BO233" i="5"/>
  <c r="BP233" i="5"/>
  <c r="BQ233" i="5"/>
  <c r="BS233" i="5"/>
  <c r="BN234" i="5"/>
  <c r="BO234" i="5"/>
  <c r="BP234" i="5"/>
  <c r="BQ234" i="5"/>
  <c r="BS234" i="5"/>
  <c r="BN235" i="5"/>
  <c r="BO235" i="5"/>
  <c r="BP235" i="5"/>
  <c r="BQ235" i="5"/>
  <c r="BS235" i="5"/>
  <c r="BN236" i="5"/>
  <c r="BO236" i="5"/>
  <c r="BP236" i="5"/>
  <c r="BQ236" i="5"/>
  <c r="BS236" i="5"/>
  <c r="BN237" i="5"/>
  <c r="BO237" i="5"/>
  <c r="BP237" i="5"/>
  <c r="BQ237" i="5"/>
  <c r="BS237" i="5"/>
  <c r="BN238" i="5"/>
  <c r="BO238" i="5"/>
  <c r="BP238" i="5"/>
  <c r="BQ238" i="5"/>
  <c r="BS238" i="5"/>
  <c r="BN239" i="5"/>
  <c r="BO239" i="5"/>
  <c r="BP239" i="5"/>
  <c r="BQ239" i="5"/>
  <c r="BS239" i="5"/>
  <c r="BN240" i="5"/>
  <c r="BO240" i="5"/>
  <c r="BP240" i="5"/>
  <c r="BQ240" i="5"/>
  <c r="BS240" i="5"/>
  <c r="BN241" i="5"/>
  <c r="BO241" i="5"/>
  <c r="BP241" i="5"/>
  <c r="BQ241" i="5"/>
  <c r="BS241" i="5"/>
  <c r="BN242" i="5"/>
  <c r="BO242" i="5"/>
  <c r="BP242" i="5"/>
  <c r="BQ242" i="5"/>
  <c r="BS242" i="5"/>
  <c r="BN243" i="5"/>
  <c r="BO243" i="5"/>
  <c r="BP243" i="5"/>
  <c r="BQ243" i="5"/>
  <c r="BS243" i="5"/>
  <c r="BN244" i="5"/>
  <c r="BO244" i="5"/>
  <c r="BP244" i="5"/>
  <c r="BQ244" i="5"/>
  <c r="BS244" i="5"/>
  <c r="BN245" i="5"/>
  <c r="BO245" i="5"/>
  <c r="BP245" i="5"/>
  <c r="BQ245" i="5"/>
  <c r="BS245" i="5"/>
  <c r="BN246" i="5"/>
  <c r="BO246" i="5"/>
  <c r="BP246" i="5"/>
  <c r="BQ246" i="5"/>
  <c r="BS246" i="5"/>
  <c r="BN247" i="5"/>
  <c r="BO247" i="5"/>
  <c r="BP247" i="5"/>
  <c r="BQ247" i="5"/>
  <c r="BS247" i="5"/>
  <c r="BN248" i="5"/>
  <c r="BO248" i="5"/>
  <c r="BP248" i="5"/>
  <c r="BQ248" i="5"/>
  <c r="BS248" i="5"/>
  <c r="BN249" i="5"/>
  <c r="BO249" i="5"/>
  <c r="BP249" i="5"/>
  <c r="BQ249" i="5"/>
  <c r="BS249" i="5"/>
  <c r="BN250" i="5"/>
  <c r="BO250" i="5"/>
  <c r="BP250" i="5"/>
  <c r="BQ250" i="5"/>
  <c r="BS250" i="5"/>
  <c r="BN251" i="5"/>
  <c r="BO251" i="5"/>
  <c r="BP251" i="5"/>
  <c r="BQ251" i="5"/>
  <c r="BS251" i="5"/>
  <c r="BN252" i="5"/>
  <c r="BO252" i="5"/>
  <c r="BP252" i="5"/>
  <c r="BQ252" i="5"/>
  <c r="BS252" i="5"/>
  <c r="BN253" i="5"/>
  <c r="BO253" i="5"/>
  <c r="BP253" i="5"/>
  <c r="BQ253" i="5"/>
  <c r="BS253" i="5"/>
  <c r="BN254" i="5"/>
  <c r="BO254" i="5"/>
  <c r="BP254" i="5"/>
  <c r="BQ254" i="5"/>
  <c r="BS254" i="5"/>
  <c r="BN255" i="5"/>
  <c r="BO255" i="5"/>
  <c r="BP255" i="5"/>
  <c r="BQ255" i="5"/>
  <c r="BS255" i="5"/>
  <c r="BN256" i="5"/>
  <c r="BO256" i="5"/>
  <c r="BP256" i="5"/>
  <c r="BQ256" i="5"/>
  <c r="BS256" i="5"/>
  <c r="BN257" i="5"/>
  <c r="BO257" i="5"/>
  <c r="BP257" i="5"/>
  <c r="BQ257" i="5"/>
  <c r="BS257" i="5"/>
  <c r="BN258" i="5"/>
  <c r="BO258" i="5"/>
  <c r="BP258" i="5"/>
  <c r="BQ258" i="5"/>
  <c r="BS258" i="5"/>
  <c r="BN259" i="5"/>
  <c r="BO259" i="5"/>
  <c r="BP259" i="5"/>
  <c r="BQ259" i="5"/>
  <c r="BS259" i="5"/>
  <c r="BN260" i="5"/>
  <c r="BO260" i="5"/>
  <c r="BP260" i="5"/>
  <c r="BQ260" i="5"/>
  <c r="BS260" i="5"/>
  <c r="BN261" i="5"/>
  <c r="BO261" i="5"/>
  <c r="BP261" i="5"/>
  <c r="BQ261" i="5"/>
  <c r="BS261" i="5"/>
  <c r="BN262" i="5"/>
  <c r="BO262" i="5"/>
  <c r="BP262" i="5"/>
  <c r="BQ262" i="5"/>
  <c r="BS262" i="5"/>
  <c r="BN263" i="5"/>
  <c r="BO263" i="5"/>
  <c r="BP263" i="5"/>
  <c r="BQ263" i="5"/>
  <c r="BS263" i="5"/>
  <c r="BN264" i="5"/>
  <c r="BO264" i="5"/>
  <c r="BP264" i="5"/>
  <c r="BQ264" i="5"/>
  <c r="BS264" i="5"/>
  <c r="BN265" i="5"/>
  <c r="BO265" i="5"/>
  <c r="BP265" i="5"/>
  <c r="BQ265" i="5"/>
  <c r="BS265" i="5"/>
  <c r="BN266" i="5"/>
  <c r="BO266" i="5"/>
  <c r="BP266" i="5"/>
  <c r="BQ266" i="5"/>
  <c r="BS266" i="5"/>
  <c r="BN267" i="5"/>
  <c r="BO267" i="5"/>
  <c r="BP267" i="5"/>
  <c r="BQ267" i="5"/>
  <c r="BS267" i="5"/>
  <c r="BN268" i="5"/>
  <c r="BO268" i="5"/>
  <c r="BP268" i="5"/>
  <c r="BQ268" i="5"/>
  <c r="BS268" i="5"/>
  <c r="BN269" i="5"/>
  <c r="BO269" i="5"/>
  <c r="BP269" i="5"/>
  <c r="BQ269" i="5"/>
  <c r="BS269" i="5"/>
  <c r="BN270" i="5"/>
  <c r="BO270" i="5"/>
  <c r="BP270" i="5"/>
  <c r="BQ270" i="5"/>
  <c r="BS270" i="5"/>
  <c r="BN271" i="5"/>
  <c r="BO271" i="5"/>
  <c r="BP271" i="5"/>
  <c r="BQ271" i="5"/>
  <c r="BS271" i="5"/>
  <c r="BN272" i="5"/>
  <c r="BO272" i="5"/>
  <c r="BP272" i="5"/>
  <c r="BQ272" i="5"/>
  <c r="BS272" i="5"/>
  <c r="BN273" i="5"/>
  <c r="BO273" i="5"/>
  <c r="BP273" i="5"/>
  <c r="BQ273" i="5"/>
  <c r="BS273" i="5"/>
  <c r="BN274" i="5"/>
  <c r="BO274" i="5"/>
  <c r="BP274" i="5"/>
  <c r="BQ274" i="5"/>
  <c r="BS274" i="5"/>
  <c r="BN275" i="5"/>
  <c r="BO275" i="5"/>
  <c r="BP275" i="5"/>
  <c r="BQ275" i="5"/>
  <c r="BS275" i="5"/>
  <c r="BN276" i="5"/>
  <c r="BO276" i="5"/>
  <c r="BP276" i="5"/>
  <c r="BQ276" i="5"/>
  <c r="BS276" i="5"/>
  <c r="BN277" i="5"/>
  <c r="BO277" i="5"/>
  <c r="BP277" i="5"/>
  <c r="BQ277" i="5"/>
  <c r="BS277" i="5"/>
  <c r="BN278" i="5"/>
  <c r="BO278" i="5"/>
  <c r="BP278" i="5"/>
  <c r="BQ278" i="5"/>
  <c r="BS278" i="5"/>
  <c r="BN279" i="5"/>
  <c r="BO279" i="5"/>
  <c r="BP279" i="5"/>
  <c r="BQ279" i="5"/>
  <c r="BS279" i="5"/>
  <c r="BN280" i="5"/>
  <c r="BO280" i="5"/>
  <c r="BP280" i="5"/>
  <c r="BQ280" i="5"/>
  <c r="BS280" i="5"/>
  <c r="BN281" i="5"/>
  <c r="BO281" i="5"/>
  <c r="BP281" i="5"/>
  <c r="BQ281" i="5"/>
  <c r="BS281" i="5"/>
  <c r="BN282" i="5"/>
  <c r="BO282" i="5"/>
  <c r="BP282" i="5"/>
  <c r="BQ282" i="5"/>
  <c r="BS282" i="5"/>
  <c r="BN283" i="5"/>
  <c r="BO283" i="5"/>
  <c r="BP283" i="5"/>
  <c r="BQ283" i="5"/>
  <c r="BS283" i="5"/>
  <c r="BN284" i="5"/>
  <c r="BO284" i="5"/>
  <c r="BP284" i="5"/>
  <c r="BQ284" i="5"/>
  <c r="BS284" i="5"/>
  <c r="BN285" i="5"/>
  <c r="BO285" i="5"/>
  <c r="BP285" i="5"/>
  <c r="BQ285" i="5"/>
  <c r="BS285" i="5"/>
  <c r="BN286" i="5"/>
  <c r="BO286" i="5"/>
  <c r="BP286" i="5"/>
  <c r="BQ286" i="5"/>
  <c r="BS286" i="5"/>
  <c r="BN287" i="5"/>
  <c r="BO287" i="5"/>
  <c r="BP287" i="5"/>
  <c r="BQ287" i="5"/>
  <c r="BS287" i="5"/>
  <c r="BN288" i="5"/>
  <c r="BO288" i="5"/>
  <c r="BP288" i="5"/>
  <c r="BQ288" i="5"/>
  <c r="BS288" i="5"/>
  <c r="BN289" i="5"/>
  <c r="BO289" i="5"/>
  <c r="BP289" i="5"/>
  <c r="BQ289" i="5"/>
  <c r="BS289" i="5"/>
  <c r="BN290" i="5"/>
  <c r="BO290" i="5"/>
  <c r="BP290" i="5"/>
  <c r="BQ290" i="5"/>
  <c r="BS290" i="5"/>
  <c r="BN291" i="5"/>
  <c r="BO291" i="5"/>
  <c r="BP291" i="5"/>
  <c r="BQ291" i="5"/>
  <c r="BS291" i="5"/>
  <c r="BN292" i="5"/>
  <c r="BO292" i="5"/>
  <c r="BP292" i="5"/>
  <c r="BQ292" i="5"/>
  <c r="BS292" i="5"/>
  <c r="BN293" i="5"/>
  <c r="BO293" i="5"/>
  <c r="BP293" i="5"/>
  <c r="BQ293" i="5"/>
  <c r="BS293" i="5"/>
  <c r="BN294" i="5"/>
  <c r="BO294" i="5"/>
  <c r="BP294" i="5"/>
  <c r="BQ294" i="5"/>
  <c r="BS294" i="5"/>
  <c r="BN295" i="5"/>
  <c r="BO295" i="5"/>
  <c r="BP295" i="5"/>
  <c r="BQ295" i="5"/>
  <c r="BS295" i="5"/>
  <c r="BN296" i="5"/>
  <c r="BO296" i="5"/>
  <c r="BP296" i="5"/>
  <c r="BQ296" i="5"/>
  <c r="BS296" i="5"/>
  <c r="BN297" i="5"/>
  <c r="BO297" i="5"/>
  <c r="BP297" i="5"/>
  <c r="BQ297" i="5"/>
  <c r="BS297" i="5"/>
  <c r="BN298" i="5"/>
  <c r="BO298" i="5"/>
  <c r="BP298" i="5"/>
  <c r="BQ298" i="5"/>
  <c r="BS298" i="5"/>
  <c r="BN299" i="5"/>
  <c r="BO299" i="5"/>
  <c r="BP299" i="5"/>
  <c r="BQ299" i="5"/>
  <c r="BS299" i="5"/>
  <c r="BN300" i="5"/>
  <c r="BO300" i="5"/>
  <c r="BP300" i="5"/>
  <c r="BQ300" i="5"/>
  <c r="BS300" i="5"/>
  <c r="BN301" i="5"/>
  <c r="BO301" i="5"/>
  <c r="BP301" i="5"/>
  <c r="BQ301" i="5"/>
  <c r="BS301" i="5"/>
  <c r="BN302" i="5"/>
  <c r="BO302" i="5"/>
  <c r="BP302" i="5"/>
  <c r="BQ302" i="5"/>
  <c r="BS302" i="5"/>
  <c r="BN303" i="5"/>
  <c r="BO303" i="5"/>
  <c r="BP303" i="5"/>
  <c r="BQ303" i="5"/>
  <c r="BS303" i="5"/>
  <c r="BN304" i="5"/>
  <c r="BO304" i="5"/>
  <c r="BP304" i="5"/>
  <c r="BQ304" i="5"/>
  <c r="BS304" i="5"/>
  <c r="BN305" i="5"/>
  <c r="BO305" i="5"/>
  <c r="BP305" i="5"/>
  <c r="BQ305" i="5"/>
  <c r="BS305" i="5"/>
  <c r="BN306" i="5"/>
  <c r="BO306" i="5"/>
  <c r="BP306" i="5"/>
  <c r="BQ306" i="5"/>
  <c r="BS306" i="5"/>
  <c r="BN307" i="5"/>
  <c r="BO307" i="5"/>
  <c r="BP307" i="5"/>
  <c r="BQ307" i="5"/>
  <c r="BS307" i="5"/>
  <c r="BN308" i="5"/>
  <c r="BO308" i="5"/>
  <c r="BP308" i="5"/>
  <c r="BQ308" i="5"/>
  <c r="BS308" i="5"/>
  <c r="BN309" i="5"/>
  <c r="BO309" i="5"/>
  <c r="BP309" i="5"/>
  <c r="BQ309" i="5"/>
  <c r="BS309" i="5"/>
  <c r="BN310" i="5"/>
  <c r="BO310" i="5"/>
  <c r="BP310" i="5"/>
  <c r="BQ310" i="5"/>
  <c r="BS310" i="5"/>
  <c r="BN311" i="5"/>
  <c r="BO311" i="5"/>
  <c r="BP311" i="5"/>
  <c r="BQ311" i="5"/>
  <c r="BS311" i="5"/>
  <c r="BN312" i="5"/>
  <c r="BO312" i="5"/>
  <c r="BP312" i="5"/>
  <c r="BQ312" i="5"/>
  <c r="BS312" i="5"/>
  <c r="BN313" i="5"/>
  <c r="BO313" i="5"/>
  <c r="BP313" i="5"/>
  <c r="BQ313" i="5"/>
  <c r="BS313" i="5"/>
  <c r="BN314" i="5"/>
  <c r="BO314" i="5"/>
  <c r="BP314" i="5"/>
  <c r="BQ314" i="5"/>
  <c r="BS314" i="5"/>
  <c r="BN315" i="5"/>
  <c r="BO315" i="5"/>
  <c r="BP315" i="5"/>
  <c r="BQ315" i="5"/>
  <c r="BS315" i="5"/>
  <c r="BN316" i="5"/>
  <c r="BO316" i="5"/>
  <c r="BP316" i="5"/>
  <c r="BQ316" i="5"/>
  <c r="BS316" i="5"/>
  <c r="BN317" i="5"/>
  <c r="BO317" i="5"/>
  <c r="BP317" i="5"/>
  <c r="BQ317" i="5"/>
  <c r="BS317" i="5"/>
  <c r="BN318" i="5"/>
  <c r="BO318" i="5"/>
  <c r="BP318" i="5"/>
  <c r="BQ318" i="5"/>
  <c r="BS318" i="5"/>
  <c r="BN319" i="5"/>
  <c r="BO319" i="5"/>
  <c r="BP319" i="5"/>
  <c r="BQ319" i="5"/>
  <c r="BS319" i="5"/>
  <c r="BN320" i="5"/>
  <c r="BO320" i="5"/>
  <c r="BP320" i="5"/>
  <c r="BQ320" i="5"/>
  <c r="BS320" i="5"/>
  <c r="BN321" i="5"/>
  <c r="BO321" i="5"/>
  <c r="BP321" i="5"/>
  <c r="BQ321" i="5"/>
  <c r="BS321" i="5"/>
  <c r="BN322" i="5"/>
  <c r="BO322" i="5"/>
  <c r="BP322" i="5"/>
  <c r="BQ322" i="5"/>
  <c r="BS322" i="5"/>
  <c r="BN323" i="5"/>
  <c r="BO323" i="5"/>
  <c r="BP323" i="5"/>
  <c r="BQ323" i="5"/>
  <c r="BS323" i="5"/>
  <c r="BN324" i="5"/>
  <c r="BO324" i="5"/>
  <c r="BP324" i="5"/>
  <c r="BQ324" i="5"/>
  <c r="BS324" i="5"/>
  <c r="BN325" i="5"/>
  <c r="BO325" i="5"/>
  <c r="BP325" i="5"/>
  <c r="BQ325" i="5"/>
  <c r="BS325" i="5"/>
  <c r="BN326" i="5"/>
  <c r="BO326" i="5"/>
  <c r="BP326" i="5"/>
  <c r="BQ326" i="5"/>
  <c r="BS326" i="5"/>
  <c r="BN327" i="5"/>
  <c r="BO327" i="5"/>
  <c r="BP327" i="5"/>
  <c r="BQ327" i="5"/>
  <c r="BS327" i="5"/>
  <c r="BN328" i="5"/>
  <c r="BO328" i="5"/>
  <c r="BP328" i="5"/>
  <c r="BQ328" i="5"/>
  <c r="BS328" i="5"/>
  <c r="BN329" i="5"/>
  <c r="BO329" i="5"/>
  <c r="BP329" i="5"/>
  <c r="BQ329" i="5"/>
  <c r="BS329" i="5"/>
  <c r="BN330" i="5"/>
  <c r="BO330" i="5"/>
  <c r="BP330" i="5"/>
  <c r="BQ330" i="5"/>
  <c r="BS330" i="5"/>
  <c r="BN331" i="5"/>
  <c r="BO331" i="5"/>
  <c r="BP331" i="5"/>
  <c r="BQ331" i="5"/>
  <c r="BS331" i="5"/>
  <c r="BN332" i="5"/>
  <c r="BO332" i="5"/>
  <c r="BP332" i="5"/>
  <c r="BQ332" i="5"/>
  <c r="BS332" i="5"/>
  <c r="BN333" i="5"/>
  <c r="BO333" i="5"/>
  <c r="BP333" i="5"/>
  <c r="BQ333" i="5"/>
  <c r="BS333" i="5"/>
  <c r="BN334" i="5"/>
  <c r="BO334" i="5"/>
  <c r="BP334" i="5"/>
  <c r="BQ334" i="5"/>
  <c r="BS334" i="5"/>
  <c r="BN335" i="5"/>
  <c r="BO335" i="5"/>
  <c r="BP335" i="5"/>
  <c r="BQ335" i="5"/>
  <c r="BS335" i="5"/>
  <c r="BN336" i="5"/>
  <c r="BO336" i="5"/>
  <c r="BP336" i="5"/>
  <c r="BQ336" i="5"/>
  <c r="BS336" i="5"/>
  <c r="BN337" i="5"/>
  <c r="BO337" i="5"/>
  <c r="BP337" i="5"/>
  <c r="BQ337" i="5"/>
  <c r="BS337" i="5"/>
  <c r="BN338" i="5"/>
  <c r="BO338" i="5"/>
  <c r="BP338" i="5"/>
  <c r="BQ338" i="5"/>
  <c r="BS338" i="5"/>
  <c r="BN339" i="5"/>
  <c r="BO339" i="5"/>
  <c r="BP339" i="5"/>
  <c r="BQ339" i="5"/>
  <c r="BS339" i="5"/>
  <c r="BN340" i="5"/>
  <c r="BO340" i="5"/>
  <c r="BP340" i="5"/>
  <c r="BQ340" i="5"/>
  <c r="BS340" i="5"/>
  <c r="BN341" i="5"/>
  <c r="BO341" i="5"/>
  <c r="BP341" i="5"/>
  <c r="BQ341" i="5"/>
  <c r="BS341" i="5"/>
  <c r="BN342" i="5"/>
  <c r="BO342" i="5"/>
  <c r="BP342" i="5"/>
  <c r="BQ342" i="5"/>
  <c r="BS342" i="5"/>
  <c r="BN343" i="5"/>
  <c r="BO343" i="5"/>
  <c r="BP343" i="5"/>
  <c r="BQ343" i="5"/>
  <c r="BS343" i="5"/>
  <c r="BN344" i="5"/>
  <c r="BO344" i="5"/>
  <c r="BP344" i="5"/>
  <c r="BQ344" i="5"/>
  <c r="BS344" i="5"/>
  <c r="BN345" i="5"/>
  <c r="BO345" i="5"/>
  <c r="BP345" i="5"/>
  <c r="BQ345" i="5"/>
  <c r="BS345" i="5"/>
  <c r="BN346" i="5"/>
  <c r="BO346" i="5"/>
  <c r="BP346" i="5"/>
  <c r="BQ346" i="5"/>
  <c r="BS346" i="5"/>
  <c r="BN347" i="5"/>
  <c r="BO347" i="5"/>
  <c r="BP347" i="5"/>
  <c r="BQ347" i="5"/>
  <c r="BS347" i="5"/>
  <c r="BN348" i="5"/>
  <c r="BO348" i="5"/>
  <c r="BP348" i="5"/>
  <c r="BQ348" i="5"/>
  <c r="BS348" i="5"/>
  <c r="BN349" i="5"/>
  <c r="BO349" i="5"/>
  <c r="BP349" i="5"/>
  <c r="BQ349" i="5"/>
  <c r="BS349" i="5"/>
  <c r="BN350" i="5"/>
  <c r="BO350" i="5"/>
  <c r="BP350" i="5"/>
  <c r="BQ350" i="5"/>
  <c r="BS350" i="5"/>
  <c r="BN351" i="5"/>
  <c r="BO351" i="5"/>
  <c r="BP351" i="5"/>
  <c r="BQ351" i="5"/>
  <c r="BS351" i="5"/>
  <c r="BN352" i="5"/>
  <c r="BO352" i="5"/>
  <c r="BP352" i="5"/>
  <c r="BQ352" i="5"/>
  <c r="BS352" i="5"/>
  <c r="BN353" i="5"/>
  <c r="BO353" i="5"/>
  <c r="BP353" i="5"/>
  <c r="BQ353" i="5"/>
  <c r="BS353" i="5"/>
  <c r="BN354" i="5"/>
  <c r="BO354" i="5"/>
  <c r="BP354" i="5"/>
  <c r="BQ354" i="5"/>
  <c r="BS354" i="5"/>
  <c r="BN355" i="5"/>
  <c r="BO355" i="5"/>
  <c r="BP355" i="5"/>
  <c r="BQ355" i="5"/>
  <c r="BS355" i="5"/>
  <c r="BN356" i="5"/>
  <c r="BO356" i="5"/>
  <c r="BP356" i="5"/>
  <c r="BQ356" i="5"/>
  <c r="BS356" i="5"/>
  <c r="BN357" i="5"/>
  <c r="BO357" i="5"/>
  <c r="BP357" i="5"/>
  <c r="BQ357" i="5"/>
  <c r="BS357" i="5"/>
  <c r="BN358" i="5"/>
  <c r="BO358" i="5"/>
  <c r="BP358" i="5"/>
  <c r="BQ358" i="5"/>
  <c r="BS358" i="5"/>
  <c r="BN359" i="5"/>
  <c r="BO359" i="5"/>
  <c r="BP359" i="5"/>
  <c r="BQ359" i="5"/>
  <c r="BS359" i="5"/>
  <c r="BN360" i="5"/>
  <c r="BO360" i="5"/>
  <c r="BP360" i="5"/>
  <c r="BQ360" i="5"/>
  <c r="BS360" i="5"/>
  <c r="BN361" i="5"/>
  <c r="BO361" i="5"/>
  <c r="BP361" i="5"/>
  <c r="BQ361" i="5"/>
  <c r="BS361" i="5"/>
  <c r="BN362" i="5"/>
  <c r="BO362" i="5"/>
  <c r="BP362" i="5"/>
  <c r="BQ362" i="5"/>
  <c r="BS362" i="5"/>
  <c r="BN363" i="5"/>
  <c r="BO363" i="5"/>
  <c r="BP363" i="5"/>
  <c r="BQ363" i="5"/>
  <c r="BS363" i="5"/>
  <c r="BN364" i="5"/>
  <c r="BO364" i="5"/>
  <c r="BP364" i="5"/>
  <c r="BQ364" i="5"/>
  <c r="BS364" i="5"/>
  <c r="BN365" i="5"/>
  <c r="BO365" i="5"/>
  <c r="BP365" i="5"/>
  <c r="BQ365" i="5"/>
  <c r="BS365" i="5"/>
  <c r="BN366" i="5"/>
  <c r="BO366" i="5"/>
  <c r="BP366" i="5"/>
  <c r="BQ366" i="5"/>
  <c r="BS366" i="5"/>
  <c r="BN367" i="5"/>
  <c r="BO367" i="5"/>
  <c r="BP367" i="5"/>
  <c r="BQ367" i="5"/>
  <c r="BS367" i="5"/>
  <c r="BN368" i="5"/>
  <c r="BO368" i="5"/>
  <c r="BP368" i="5"/>
  <c r="BQ368" i="5"/>
  <c r="BS368" i="5"/>
  <c r="BN369" i="5"/>
  <c r="BO369" i="5"/>
  <c r="BP369" i="5"/>
  <c r="BQ369" i="5"/>
  <c r="BS369" i="5"/>
  <c r="BN370" i="5"/>
  <c r="BO370" i="5"/>
  <c r="BP370" i="5"/>
  <c r="BQ370" i="5"/>
  <c r="BS370" i="5"/>
  <c r="BN371" i="5"/>
  <c r="BO371" i="5"/>
  <c r="BP371" i="5"/>
  <c r="BQ371" i="5"/>
  <c r="BS371" i="5"/>
  <c r="BN372" i="5"/>
  <c r="BO372" i="5"/>
  <c r="BP372" i="5"/>
  <c r="BQ372" i="5"/>
  <c r="BS372" i="5"/>
  <c r="BN373" i="5"/>
  <c r="BO373" i="5"/>
  <c r="BP373" i="5"/>
  <c r="BQ373" i="5"/>
  <c r="BS373" i="5"/>
  <c r="BN374" i="5"/>
  <c r="BO374" i="5"/>
  <c r="BP374" i="5"/>
  <c r="BQ374" i="5"/>
  <c r="BS374" i="5"/>
  <c r="BN375" i="5"/>
  <c r="BO375" i="5"/>
  <c r="BP375" i="5"/>
  <c r="BQ375" i="5"/>
  <c r="BS375" i="5"/>
  <c r="BN376" i="5"/>
  <c r="BO376" i="5"/>
  <c r="BP376" i="5"/>
  <c r="BQ376" i="5"/>
  <c r="BS376" i="5"/>
  <c r="BN377" i="5"/>
  <c r="BO377" i="5"/>
  <c r="BP377" i="5"/>
  <c r="BQ377" i="5"/>
  <c r="BS377" i="5"/>
  <c r="BN378" i="5"/>
  <c r="BO378" i="5"/>
  <c r="BP378" i="5"/>
  <c r="BQ378" i="5"/>
  <c r="BS378" i="5"/>
  <c r="BN379" i="5"/>
  <c r="BO379" i="5"/>
  <c r="BP379" i="5"/>
  <c r="BQ379" i="5"/>
  <c r="BS379" i="5"/>
  <c r="BN380" i="5"/>
  <c r="BO380" i="5"/>
  <c r="BP380" i="5"/>
  <c r="BQ380" i="5"/>
  <c r="BS380" i="5"/>
  <c r="BN381" i="5"/>
  <c r="BO381" i="5"/>
  <c r="BP381" i="5"/>
  <c r="BQ381" i="5"/>
  <c r="BS381" i="5"/>
  <c r="BN382" i="5"/>
  <c r="BO382" i="5"/>
  <c r="BP382" i="5"/>
  <c r="BQ382" i="5"/>
  <c r="BS382" i="5"/>
  <c r="BN383" i="5"/>
  <c r="BO383" i="5"/>
  <c r="BP383" i="5"/>
  <c r="BQ383" i="5"/>
  <c r="BS383" i="5"/>
  <c r="BN384" i="5"/>
  <c r="BO384" i="5"/>
  <c r="BP384" i="5"/>
  <c r="BQ384" i="5"/>
  <c r="BS384" i="5"/>
  <c r="BN385" i="5"/>
  <c r="BO385" i="5"/>
  <c r="BP385" i="5"/>
  <c r="BQ385" i="5"/>
  <c r="BS385" i="5"/>
  <c r="BN386" i="5"/>
  <c r="BO386" i="5"/>
  <c r="BP386" i="5"/>
  <c r="BQ386" i="5"/>
  <c r="BS386" i="5"/>
  <c r="BN387" i="5"/>
  <c r="BO387" i="5"/>
  <c r="BP387" i="5"/>
  <c r="BQ387" i="5"/>
  <c r="BS387" i="5"/>
  <c r="BN388" i="5"/>
  <c r="BO388" i="5"/>
  <c r="BP388" i="5"/>
  <c r="BQ388" i="5"/>
  <c r="BS388" i="5"/>
  <c r="BN389" i="5"/>
  <c r="BO389" i="5"/>
  <c r="BP389" i="5"/>
  <c r="BQ389" i="5"/>
  <c r="BS389" i="5"/>
  <c r="BN390" i="5"/>
  <c r="BO390" i="5"/>
  <c r="BP390" i="5"/>
  <c r="BQ390" i="5"/>
  <c r="BS390" i="5"/>
  <c r="BN391" i="5"/>
  <c r="BO391" i="5"/>
  <c r="BP391" i="5"/>
  <c r="BQ391" i="5"/>
  <c r="BS391" i="5"/>
  <c r="BN392" i="5"/>
  <c r="BO392" i="5"/>
  <c r="BP392" i="5"/>
  <c r="BQ392" i="5"/>
  <c r="BS392" i="5"/>
  <c r="BN393" i="5"/>
  <c r="BO393" i="5"/>
  <c r="BP393" i="5"/>
  <c r="BQ393" i="5"/>
  <c r="BS393" i="5"/>
  <c r="BN394" i="5"/>
  <c r="BO394" i="5"/>
  <c r="BP394" i="5"/>
  <c r="BQ394" i="5"/>
  <c r="BS394" i="5"/>
  <c r="BN395" i="5"/>
  <c r="BO395" i="5"/>
  <c r="BP395" i="5"/>
  <c r="BQ395" i="5"/>
  <c r="BS395" i="5"/>
  <c r="BN396" i="5"/>
  <c r="BO396" i="5"/>
  <c r="BP396" i="5"/>
  <c r="BQ396" i="5"/>
  <c r="BS396" i="5"/>
  <c r="BN397" i="5"/>
  <c r="BO397" i="5"/>
  <c r="BP397" i="5"/>
  <c r="BQ397" i="5"/>
  <c r="BS397" i="5"/>
  <c r="BN398" i="5"/>
  <c r="BO398" i="5"/>
  <c r="BP398" i="5"/>
  <c r="BQ398" i="5"/>
  <c r="BS398" i="5"/>
  <c r="BS11" i="5"/>
  <c r="BO11" i="5"/>
  <c r="BP11" i="5"/>
  <c r="BQ11" i="5"/>
  <c r="BN9" i="5"/>
  <c r="BN11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J69" i="5" s="1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J93" i="5" s="1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J165" i="5" s="1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J181" i="5" s="1"/>
  <c r="BK182" i="5"/>
  <c r="BK183" i="5"/>
  <c r="BK184" i="5"/>
  <c r="BK185" i="5"/>
  <c r="BK186" i="5"/>
  <c r="BK187" i="5"/>
  <c r="BK188" i="5"/>
  <c r="BK189" i="5"/>
  <c r="BJ189" i="5" s="1"/>
  <c r="BK190" i="5"/>
  <c r="BK191" i="5"/>
  <c r="BK192" i="5"/>
  <c r="BK193" i="5"/>
  <c r="BK194" i="5"/>
  <c r="BK195" i="5"/>
  <c r="BK196" i="5"/>
  <c r="BK197" i="5"/>
  <c r="BJ197" i="5" s="1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J237" i="5" s="1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5"/>
  <c r="BJ261" i="5" s="1"/>
  <c r="BK262" i="5"/>
  <c r="BK263" i="5"/>
  <c r="BK264" i="5"/>
  <c r="BK265" i="5"/>
  <c r="BK266" i="5"/>
  <c r="BK267" i="5"/>
  <c r="BK268" i="5"/>
  <c r="BK269" i="5"/>
  <c r="BK270" i="5"/>
  <c r="BK271" i="5"/>
  <c r="BK272" i="5"/>
  <c r="BK273" i="5"/>
  <c r="BK274" i="5"/>
  <c r="BK275" i="5"/>
  <c r="BK276" i="5"/>
  <c r="BK277" i="5"/>
  <c r="BK278" i="5"/>
  <c r="BK279" i="5"/>
  <c r="BK280" i="5"/>
  <c r="BK281" i="5"/>
  <c r="BK282" i="5"/>
  <c r="BK283" i="5"/>
  <c r="BK284" i="5"/>
  <c r="BK285" i="5"/>
  <c r="BJ285" i="5" s="1"/>
  <c r="BK286" i="5"/>
  <c r="BK287" i="5"/>
  <c r="BK288" i="5"/>
  <c r="BK289" i="5"/>
  <c r="BK290" i="5"/>
  <c r="BK291" i="5"/>
  <c r="BK292" i="5"/>
  <c r="BK293" i="5"/>
  <c r="BJ293" i="5" s="1"/>
  <c r="BK294" i="5"/>
  <c r="BK295" i="5"/>
  <c r="BK296" i="5"/>
  <c r="BK297" i="5"/>
  <c r="BK298" i="5"/>
  <c r="BK299" i="5"/>
  <c r="BK300" i="5"/>
  <c r="BK301" i="5"/>
  <c r="BJ301" i="5" s="1"/>
  <c r="BK302" i="5"/>
  <c r="BK303" i="5"/>
  <c r="BK304" i="5"/>
  <c r="BK305" i="5"/>
  <c r="BK306" i="5"/>
  <c r="BK307" i="5"/>
  <c r="BK308" i="5"/>
  <c r="BK309" i="5"/>
  <c r="BJ309" i="5" s="1"/>
  <c r="BK310" i="5"/>
  <c r="BK311" i="5"/>
  <c r="BK312" i="5"/>
  <c r="BK313" i="5"/>
  <c r="BK314" i="5"/>
  <c r="BK315" i="5"/>
  <c r="BK316" i="5"/>
  <c r="BK317" i="5"/>
  <c r="BJ317" i="5" s="1"/>
  <c r="BK318" i="5"/>
  <c r="BK319" i="5"/>
  <c r="BK320" i="5"/>
  <c r="BK321" i="5"/>
  <c r="BK322" i="5"/>
  <c r="BK323" i="5"/>
  <c r="BK324" i="5"/>
  <c r="BK325" i="5"/>
  <c r="BJ325" i="5" s="1"/>
  <c r="BK326" i="5"/>
  <c r="BK327" i="5"/>
  <c r="BK328" i="5"/>
  <c r="BK329" i="5"/>
  <c r="BK330" i="5"/>
  <c r="BK331" i="5"/>
  <c r="BK332" i="5"/>
  <c r="BK333" i="5"/>
  <c r="BJ333" i="5" s="1"/>
  <c r="BK334" i="5"/>
  <c r="BK335" i="5"/>
  <c r="BK336" i="5"/>
  <c r="BK337" i="5"/>
  <c r="BK338" i="5"/>
  <c r="BK339" i="5"/>
  <c r="BK340" i="5"/>
  <c r="BK341" i="5"/>
  <c r="BJ341" i="5" s="1"/>
  <c r="BK342" i="5"/>
  <c r="BK343" i="5"/>
  <c r="BK344" i="5"/>
  <c r="BK345" i="5"/>
  <c r="BK346" i="5"/>
  <c r="BK347" i="5"/>
  <c r="BK348" i="5"/>
  <c r="BK349" i="5"/>
  <c r="BJ349" i="5" s="1"/>
  <c r="BK350" i="5"/>
  <c r="BK351" i="5"/>
  <c r="BK352" i="5"/>
  <c r="BK353" i="5"/>
  <c r="BK354" i="5"/>
  <c r="BK355" i="5"/>
  <c r="BK356" i="5"/>
  <c r="BK357" i="5"/>
  <c r="BJ357" i="5" s="1"/>
  <c r="BK358" i="5"/>
  <c r="BK359" i="5"/>
  <c r="BK360" i="5"/>
  <c r="BK361" i="5"/>
  <c r="BK362" i="5"/>
  <c r="BK363" i="5"/>
  <c r="BK364" i="5"/>
  <c r="BK365" i="5"/>
  <c r="BJ365" i="5" s="1"/>
  <c r="BK366" i="5"/>
  <c r="BK367" i="5"/>
  <c r="BK368" i="5"/>
  <c r="BK369" i="5"/>
  <c r="BK370" i="5"/>
  <c r="BK371" i="5"/>
  <c r="BK372" i="5"/>
  <c r="BK373" i="5"/>
  <c r="BK374" i="5"/>
  <c r="BK375" i="5"/>
  <c r="BK376" i="5"/>
  <c r="BK377" i="5"/>
  <c r="BK378" i="5"/>
  <c r="BK379" i="5"/>
  <c r="BK380" i="5"/>
  <c r="BK381" i="5"/>
  <c r="BK382" i="5"/>
  <c r="BK383" i="5"/>
  <c r="BK384" i="5"/>
  <c r="BK385" i="5"/>
  <c r="BK386" i="5"/>
  <c r="BK387" i="5"/>
  <c r="BK388" i="5"/>
  <c r="BK389" i="5"/>
  <c r="BJ389" i="5" s="1"/>
  <c r="BK390" i="5"/>
  <c r="BK391" i="5"/>
  <c r="BK392" i="5"/>
  <c r="BK393" i="5"/>
  <c r="BK394" i="5"/>
  <c r="BK395" i="5"/>
  <c r="BK396" i="5"/>
  <c r="BK397" i="5"/>
  <c r="BJ397" i="5" s="1"/>
  <c r="BK398" i="5"/>
  <c r="BK12" i="5"/>
  <c r="BK13" i="5"/>
  <c r="BK14" i="5"/>
  <c r="BK11" i="5"/>
  <c r="BH12" i="5"/>
  <c r="BI12" i="5"/>
  <c r="BL12" i="5"/>
  <c r="BH13" i="5"/>
  <c r="BI13" i="5"/>
  <c r="BL13" i="5"/>
  <c r="BH14" i="5"/>
  <c r="BI14" i="5"/>
  <c r="BL14" i="5"/>
  <c r="BH15" i="5"/>
  <c r="BI15" i="5"/>
  <c r="BL15" i="5"/>
  <c r="BH16" i="5"/>
  <c r="BI16" i="5"/>
  <c r="BL16" i="5"/>
  <c r="BH17" i="5"/>
  <c r="BI17" i="5"/>
  <c r="BL17" i="5"/>
  <c r="BH18" i="5"/>
  <c r="BI18" i="5"/>
  <c r="BL18" i="5"/>
  <c r="BH19" i="5"/>
  <c r="BI19" i="5"/>
  <c r="BL19" i="5"/>
  <c r="BH20" i="5"/>
  <c r="BI20" i="5"/>
  <c r="BL20" i="5"/>
  <c r="BH21" i="5"/>
  <c r="BI21" i="5"/>
  <c r="BL21" i="5"/>
  <c r="BH22" i="5"/>
  <c r="BI22" i="5"/>
  <c r="BL22" i="5"/>
  <c r="BJ22" i="5" s="1"/>
  <c r="BH23" i="5"/>
  <c r="BI23" i="5"/>
  <c r="BL23" i="5"/>
  <c r="BH24" i="5"/>
  <c r="BI24" i="5"/>
  <c r="BL24" i="5"/>
  <c r="BH25" i="5"/>
  <c r="BI25" i="5"/>
  <c r="BL25" i="5"/>
  <c r="BH26" i="5"/>
  <c r="BI26" i="5"/>
  <c r="BL26" i="5"/>
  <c r="BH27" i="5"/>
  <c r="BI27" i="5"/>
  <c r="BL27" i="5"/>
  <c r="BH28" i="5"/>
  <c r="BI28" i="5"/>
  <c r="BL28" i="5"/>
  <c r="BH29" i="5"/>
  <c r="BI29" i="5"/>
  <c r="BL29" i="5"/>
  <c r="BH30" i="5"/>
  <c r="BI30" i="5"/>
  <c r="BL30" i="5"/>
  <c r="BJ30" i="5" s="1"/>
  <c r="BH31" i="5"/>
  <c r="BI31" i="5"/>
  <c r="BL31" i="5"/>
  <c r="BH32" i="5"/>
  <c r="BI32" i="5"/>
  <c r="BL32" i="5"/>
  <c r="BH33" i="5"/>
  <c r="BI33" i="5"/>
  <c r="BL33" i="5"/>
  <c r="BH34" i="5"/>
  <c r="BI34" i="5"/>
  <c r="BL34" i="5"/>
  <c r="BH35" i="5"/>
  <c r="BI35" i="5"/>
  <c r="BL35" i="5"/>
  <c r="BH36" i="5"/>
  <c r="BI36" i="5"/>
  <c r="BL36" i="5"/>
  <c r="BH37" i="5"/>
  <c r="BI37" i="5"/>
  <c r="BL37" i="5"/>
  <c r="BH38" i="5"/>
  <c r="BI38" i="5"/>
  <c r="BL38" i="5"/>
  <c r="BJ38" i="5" s="1"/>
  <c r="BH39" i="5"/>
  <c r="BI39" i="5"/>
  <c r="BL39" i="5"/>
  <c r="BH40" i="5"/>
  <c r="BI40" i="5"/>
  <c r="BL40" i="5"/>
  <c r="BH41" i="5"/>
  <c r="BI41" i="5"/>
  <c r="BL41" i="5"/>
  <c r="BH42" i="5"/>
  <c r="BI42" i="5"/>
  <c r="BL42" i="5"/>
  <c r="BH43" i="5"/>
  <c r="BI43" i="5"/>
  <c r="BL43" i="5"/>
  <c r="BH44" i="5"/>
  <c r="BI44" i="5"/>
  <c r="BL44" i="5"/>
  <c r="BH45" i="5"/>
  <c r="BI45" i="5"/>
  <c r="BL45" i="5"/>
  <c r="BH46" i="5"/>
  <c r="BI46" i="5"/>
  <c r="BL46" i="5"/>
  <c r="BJ46" i="5" s="1"/>
  <c r="BH47" i="5"/>
  <c r="BI47" i="5"/>
  <c r="BL47" i="5"/>
  <c r="BH48" i="5"/>
  <c r="BI48" i="5"/>
  <c r="BL48" i="5"/>
  <c r="BH49" i="5"/>
  <c r="BI49" i="5"/>
  <c r="BG49" i="5" s="1"/>
  <c r="BL49" i="5"/>
  <c r="BH50" i="5"/>
  <c r="BI50" i="5"/>
  <c r="BL50" i="5"/>
  <c r="BH51" i="5"/>
  <c r="BI51" i="5"/>
  <c r="BL51" i="5"/>
  <c r="BH52" i="5"/>
  <c r="BI52" i="5"/>
  <c r="BL52" i="5"/>
  <c r="BH53" i="5"/>
  <c r="BI53" i="5"/>
  <c r="BL53" i="5"/>
  <c r="BH54" i="5"/>
  <c r="BI54" i="5"/>
  <c r="BL54" i="5"/>
  <c r="BJ54" i="5" s="1"/>
  <c r="BH55" i="5"/>
  <c r="BI55" i="5"/>
  <c r="BL55" i="5"/>
  <c r="BH56" i="5"/>
  <c r="BI56" i="5"/>
  <c r="BL56" i="5"/>
  <c r="BH57" i="5"/>
  <c r="BI57" i="5"/>
  <c r="BL57" i="5"/>
  <c r="BH58" i="5"/>
  <c r="BI58" i="5"/>
  <c r="BL58" i="5"/>
  <c r="BH59" i="5"/>
  <c r="BI59" i="5"/>
  <c r="BL59" i="5"/>
  <c r="BH60" i="5"/>
  <c r="BI60" i="5"/>
  <c r="BL60" i="5"/>
  <c r="BH61" i="5"/>
  <c r="BI61" i="5"/>
  <c r="BL61" i="5"/>
  <c r="BH62" i="5"/>
  <c r="BI62" i="5"/>
  <c r="BL62" i="5"/>
  <c r="BJ62" i="5" s="1"/>
  <c r="BH63" i="5"/>
  <c r="BI63" i="5"/>
  <c r="BL63" i="5"/>
  <c r="BH64" i="5"/>
  <c r="BI64" i="5"/>
  <c r="BL64" i="5"/>
  <c r="BH65" i="5"/>
  <c r="BI65" i="5"/>
  <c r="BG65" i="5" s="1"/>
  <c r="BL65" i="5"/>
  <c r="BH66" i="5"/>
  <c r="BI66" i="5"/>
  <c r="BL66" i="5"/>
  <c r="BH67" i="5"/>
  <c r="BI67" i="5"/>
  <c r="BL67" i="5"/>
  <c r="BH68" i="5"/>
  <c r="BI68" i="5"/>
  <c r="BL68" i="5"/>
  <c r="BH69" i="5"/>
  <c r="BI69" i="5"/>
  <c r="BL69" i="5"/>
  <c r="BH70" i="5"/>
  <c r="BI70" i="5"/>
  <c r="BL70" i="5"/>
  <c r="BJ70" i="5" s="1"/>
  <c r="BH71" i="5"/>
  <c r="BI71" i="5"/>
  <c r="BL71" i="5"/>
  <c r="BH72" i="5"/>
  <c r="BI72" i="5"/>
  <c r="BL72" i="5"/>
  <c r="BH73" i="5"/>
  <c r="BI73" i="5"/>
  <c r="BG73" i="5" s="1"/>
  <c r="BL73" i="5"/>
  <c r="BH74" i="5"/>
  <c r="BI74" i="5"/>
  <c r="BL74" i="5"/>
  <c r="BH75" i="5"/>
  <c r="BI75" i="5"/>
  <c r="BL75" i="5"/>
  <c r="BH76" i="5"/>
  <c r="BI76" i="5"/>
  <c r="BL76" i="5"/>
  <c r="BH77" i="5"/>
  <c r="BI77" i="5"/>
  <c r="BL77" i="5"/>
  <c r="BH78" i="5"/>
  <c r="BI78" i="5"/>
  <c r="BL78" i="5"/>
  <c r="BH79" i="5"/>
  <c r="BI79" i="5"/>
  <c r="BL79" i="5"/>
  <c r="BH80" i="5"/>
  <c r="BI80" i="5"/>
  <c r="BL80" i="5"/>
  <c r="BJ80" i="5" s="1"/>
  <c r="BH81" i="5"/>
  <c r="BI81" i="5"/>
  <c r="BL81" i="5"/>
  <c r="BH82" i="5"/>
  <c r="BI82" i="5"/>
  <c r="BL82" i="5"/>
  <c r="BH83" i="5"/>
  <c r="BI83" i="5"/>
  <c r="BL83" i="5"/>
  <c r="BH84" i="5"/>
  <c r="BI84" i="5"/>
  <c r="BL84" i="5"/>
  <c r="BH85" i="5"/>
  <c r="BI85" i="5"/>
  <c r="BL85" i="5"/>
  <c r="BH86" i="5"/>
  <c r="BI86" i="5"/>
  <c r="BL86" i="5"/>
  <c r="BJ86" i="5" s="1"/>
  <c r="BH87" i="5"/>
  <c r="BI87" i="5"/>
  <c r="BL87" i="5"/>
  <c r="BH88" i="5"/>
  <c r="BI88" i="5"/>
  <c r="BL88" i="5"/>
  <c r="BJ88" i="5" s="1"/>
  <c r="BH89" i="5"/>
  <c r="BI89" i="5"/>
  <c r="BL89" i="5"/>
  <c r="BH90" i="5"/>
  <c r="BI90" i="5"/>
  <c r="BL90" i="5"/>
  <c r="BH91" i="5"/>
  <c r="BI91" i="5"/>
  <c r="BL91" i="5"/>
  <c r="BH92" i="5"/>
  <c r="BI92" i="5"/>
  <c r="BL92" i="5"/>
  <c r="BH93" i="5"/>
  <c r="BI93" i="5"/>
  <c r="BL93" i="5"/>
  <c r="BH94" i="5"/>
  <c r="BI94" i="5"/>
  <c r="BL94" i="5"/>
  <c r="BJ94" i="5" s="1"/>
  <c r="BH95" i="5"/>
  <c r="BI95" i="5"/>
  <c r="BL95" i="5"/>
  <c r="BH96" i="5"/>
  <c r="BI96" i="5"/>
  <c r="BL96" i="5"/>
  <c r="BH97" i="5"/>
  <c r="BI97" i="5"/>
  <c r="BG97" i="5" s="1"/>
  <c r="BL97" i="5"/>
  <c r="BH98" i="5"/>
  <c r="BI98" i="5"/>
  <c r="BL98" i="5"/>
  <c r="BH99" i="5"/>
  <c r="BI99" i="5"/>
  <c r="BL99" i="5"/>
  <c r="BH100" i="5"/>
  <c r="BI100" i="5"/>
  <c r="BL100" i="5"/>
  <c r="BH101" i="5"/>
  <c r="BI101" i="5"/>
  <c r="BL101" i="5"/>
  <c r="BH102" i="5"/>
  <c r="BI102" i="5"/>
  <c r="BL102" i="5"/>
  <c r="BH103" i="5"/>
  <c r="BI103" i="5"/>
  <c r="BL103" i="5"/>
  <c r="BH104" i="5"/>
  <c r="BI104" i="5"/>
  <c r="BL104" i="5"/>
  <c r="BH105" i="5"/>
  <c r="BI105" i="5"/>
  <c r="BL105" i="5"/>
  <c r="BH106" i="5"/>
  <c r="BI106" i="5"/>
  <c r="BL106" i="5"/>
  <c r="BH107" i="5"/>
  <c r="BI107" i="5"/>
  <c r="BL107" i="5"/>
  <c r="BH108" i="5"/>
  <c r="BI108" i="5"/>
  <c r="BL108" i="5"/>
  <c r="BH109" i="5"/>
  <c r="BI109" i="5"/>
  <c r="BL109" i="5"/>
  <c r="BH110" i="5"/>
  <c r="BI110" i="5"/>
  <c r="BL110" i="5"/>
  <c r="BJ110" i="5" s="1"/>
  <c r="BH111" i="5"/>
  <c r="BI111" i="5"/>
  <c r="BL111" i="5"/>
  <c r="BH112" i="5"/>
  <c r="BI112" i="5"/>
  <c r="BL112" i="5"/>
  <c r="BH113" i="5"/>
  <c r="BI113" i="5"/>
  <c r="BL113" i="5"/>
  <c r="BH114" i="5"/>
  <c r="BI114" i="5"/>
  <c r="BL114" i="5"/>
  <c r="BH115" i="5"/>
  <c r="BI115" i="5"/>
  <c r="BL115" i="5"/>
  <c r="BH116" i="5"/>
  <c r="BI116" i="5"/>
  <c r="BL116" i="5"/>
  <c r="BH117" i="5"/>
  <c r="BI117" i="5"/>
  <c r="BL117" i="5"/>
  <c r="BH118" i="5"/>
  <c r="BI118" i="5"/>
  <c r="BL118" i="5"/>
  <c r="BJ118" i="5" s="1"/>
  <c r="BH119" i="5"/>
  <c r="BI119" i="5"/>
  <c r="BL119" i="5"/>
  <c r="BH120" i="5"/>
  <c r="BI120" i="5"/>
  <c r="BL120" i="5"/>
  <c r="BH121" i="5"/>
  <c r="BI121" i="5"/>
  <c r="BL121" i="5"/>
  <c r="BH122" i="5"/>
  <c r="BI122" i="5"/>
  <c r="BL122" i="5"/>
  <c r="BH123" i="5"/>
  <c r="BI123" i="5"/>
  <c r="BL123" i="5"/>
  <c r="BH124" i="5"/>
  <c r="BI124" i="5"/>
  <c r="BL124" i="5"/>
  <c r="BH125" i="5"/>
  <c r="BI125" i="5"/>
  <c r="BL125" i="5"/>
  <c r="BH126" i="5"/>
  <c r="BI126" i="5"/>
  <c r="BL126" i="5"/>
  <c r="BJ126" i="5" s="1"/>
  <c r="BH127" i="5"/>
  <c r="BI127" i="5"/>
  <c r="BL127" i="5"/>
  <c r="BH128" i="5"/>
  <c r="BI128" i="5"/>
  <c r="BL128" i="5"/>
  <c r="BH129" i="5"/>
  <c r="BI129" i="5"/>
  <c r="BL129" i="5"/>
  <c r="BH130" i="5"/>
  <c r="BI130" i="5"/>
  <c r="BL130" i="5"/>
  <c r="BH131" i="5"/>
  <c r="BI131" i="5"/>
  <c r="BL131" i="5"/>
  <c r="BH132" i="5"/>
  <c r="BI132" i="5"/>
  <c r="BL132" i="5"/>
  <c r="BH133" i="5"/>
  <c r="BI133" i="5"/>
  <c r="BL133" i="5"/>
  <c r="BH134" i="5"/>
  <c r="BI134" i="5"/>
  <c r="BL134" i="5"/>
  <c r="BJ134" i="5" s="1"/>
  <c r="BH135" i="5"/>
  <c r="BI135" i="5"/>
  <c r="BL135" i="5"/>
  <c r="BH136" i="5"/>
  <c r="BI136" i="5"/>
  <c r="BL136" i="5"/>
  <c r="BH137" i="5"/>
  <c r="BI137" i="5"/>
  <c r="BL137" i="5"/>
  <c r="BH138" i="5"/>
  <c r="BI138" i="5"/>
  <c r="BL138" i="5"/>
  <c r="BH139" i="5"/>
  <c r="BI139" i="5"/>
  <c r="BL139" i="5"/>
  <c r="BH140" i="5"/>
  <c r="BI140" i="5"/>
  <c r="BL140" i="5"/>
  <c r="BH141" i="5"/>
  <c r="BI141" i="5"/>
  <c r="BL141" i="5"/>
  <c r="BH142" i="5"/>
  <c r="BI142" i="5"/>
  <c r="BL142" i="5"/>
  <c r="BJ142" i="5" s="1"/>
  <c r="BH143" i="5"/>
  <c r="BI143" i="5"/>
  <c r="BL143" i="5"/>
  <c r="BH144" i="5"/>
  <c r="BI144" i="5"/>
  <c r="BL144" i="5"/>
  <c r="BH145" i="5"/>
  <c r="BI145" i="5"/>
  <c r="BL145" i="5"/>
  <c r="BH146" i="5"/>
  <c r="BI146" i="5"/>
  <c r="BL146" i="5"/>
  <c r="BH147" i="5"/>
  <c r="BI147" i="5"/>
  <c r="BL147" i="5"/>
  <c r="BH148" i="5"/>
  <c r="BI148" i="5"/>
  <c r="BL148" i="5"/>
  <c r="BH149" i="5"/>
  <c r="BI149" i="5"/>
  <c r="BL149" i="5"/>
  <c r="BH150" i="5"/>
  <c r="BI150" i="5"/>
  <c r="BL150" i="5"/>
  <c r="BJ150" i="5" s="1"/>
  <c r="BH151" i="5"/>
  <c r="BI151" i="5"/>
  <c r="BL151" i="5"/>
  <c r="BH152" i="5"/>
  <c r="BI152" i="5"/>
  <c r="BL152" i="5"/>
  <c r="BH153" i="5"/>
  <c r="BI153" i="5"/>
  <c r="BL153" i="5"/>
  <c r="BH154" i="5"/>
  <c r="BI154" i="5"/>
  <c r="BL154" i="5"/>
  <c r="BH155" i="5"/>
  <c r="BI155" i="5"/>
  <c r="BL155" i="5"/>
  <c r="BH156" i="5"/>
  <c r="BI156" i="5"/>
  <c r="BL156" i="5"/>
  <c r="BH157" i="5"/>
  <c r="BI157" i="5"/>
  <c r="BL157" i="5"/>
  <c r="BH158" i="5"/>
  <c r="BI158" i="5"/>
  <c r="BL158" i="5"/>
  <c r="BH159" i="5"/>
  <c r="BI159" i="5"/>
  <c r="BL159" i="5"/>
  <c r="BH160" i="5"/>
  <c r="BI160" i="5"/>
  <c r="BL160" i="5"/>
  <c r="BH161" i="5"/>
  <c r="BI161" i="5"/>
  <c r="BL161" i="5"/>
  <c r="BH162" i="5"/>
  <c r="BI162" i="5"/>
  <c r="BL162" i="5"/>
  <c r="BH163" i="5"/>
  <c r="BI163" i="5"/>
  <c r="BL163" i="5"/>
  <c r="BH164" i="5"/>
  <c r="BI164" i="5"/>
  <c r="BL164" i="5"/>
  <c r="BH165" i="5"/>
  <c r="BI165" i="5"/>
  <c r="BL165" i="5"/>
  <c r="BH166" i="5"/>
  <c r="BI166" i="5"/>
  <c r="BL166" i="5"/>
  <c r="BH167" i="5"/>
  <c r="BI167" i="5"/>
  <c r="BL167" i="5"/>
  <c r="BH168" i="5"/>
  <c r="BI168" i="5"/>
  <c r="BL168" i="5"/>
  <c r="BH169" i="5"/>
  <c r="BI169" i="5"/>
  <c r="BL169" i="5"/>
  <c r="BH170" i="5"/>
  <c r="BI170" i="5"/>
  <c r="BL170" i="5"/>
  <c r="BH171" i="5"/>
  <c r="BI171" i="5"/>
  <c r="BL171" i="5"/>
  <c r="BH172" i="5"/>
  <c r="BI172" i="5"/>
  <c r="BL172" i="5"/>
  <c r="BH173" i="5"/>
  <c r="BI173" i="5"/>
  <c r="BL173" i="5"/>
  <c r="BH174" i="5"/>
  <c r="BI174" i="5"/>
  <c r="BL174" i="5"/>
  <c r="BJ174" i="5" s="1"/>
  <c r="BH175" i="5"/>
  <c r="BI175" i="5"/>
  <c r="BL175" i="5"/>
  <c r="BH176" i="5"/>
  <c r="BI176" i="5"/>
  <c r="BL176" i="5"/>
  <c r="BH177" i="5"/>
  <c r="BI177" i="5"/>
  <c r="BL177" i="5"/>
  <c r="BH178" i="5"/>
  <c r="BI178" i="5"/>
  <c r="BL178" i="5"/>
  <c r="BH179" i="5"/>
  <c r="BI179" i="5"/>
  <c r="BL179" i="5"/>
  <c r="BH180" i="5"/>
  <c r="BI180" i="5"/>
  <c r="BL180" i="5"/>
  <c r="BH181" i="5"/>
  <c r="BI181" i="5"/>
  <c r="BL181" i="5"/>
  <c r="BH182" i="5"/>
  <c r="BI182" i="5"/>
  <c r="BL182" i="5"/>
  <c r="BJ182" i="5" s="1"/>
  <c r="BH183" i="5"/>
  <c r="BI183" i="5"/>
  <c r="BL183" i="5"/>
  <c r="BH184" i="5"/>
  <c r="BI184" i="5"/>
  <c r="BL184" i="5"/>
  <c r="BH185" i="5"/>
  <c r="BI185" i="5"/>
  <c r="BL185" i="5"/>
  <c r="BH186" i="5"/>
  <c r="BI186" i="5"/>
  <c r="BL186" i="5"/>
  <c r="BH187" i="5"/>
  <c r="BI187" i="5"/>
  <c r="BL187" i="5"/>
  <c r="BH188" i="5"/>
  <c r="BI188" i="5"/>
  <c r="BL188" i="5"/>
  <c r="BH189" i="5"/>
  <c r="BI189" i="5"/>
  <c r="BL189" i="5"/>
  <c r="BH190" i="5"/>
  <c r="BI190" i="5"/>
  <c r="BL190" i="5"/>
  <c r="BJ190" i="5" s="1"/>
  <c r="BH191" i="5"/>
  <c r="BI191" i="5"/>
  <c r="BL191" i="5"/>
  <c r="BH192" i="5"/>
  <c r="BI192" i="5"/>
  <c r="BL192" i="5"/>
  <c r="BJ192" i="5" s="1"/>
  <c r="BH193" i="5"/>
  <c r="BI193" i="5"/>
  <c r="BL193" i="5"/>
  <c r="BH194" i="5"/>
  <c r="BI194" i="5"/>
  <c r="BL194" i="5"/>
  <c r="BH195" i="5"/>
  <c r="BI195" i="5"/>
  <c r="BL195" i="5"/>
  <c r="BH196" i="5"/>
  <c r="BI196" i="5"/>
  <c r="BL196" i="5"/>
  <c r="BH197" i="5"/>
  <c r="BI197" i="5"/>
  <c r="BL197" i="5"/>
  <c r="BH198" i="5"/>
  <c r="BI198" i="5"/>
  <c r="BL198" i="5"/>
  <c r="BJ198" i="5" s="1"/>
  <c r="BH199" i="5"/>
  <c r="BI199" i="5"/>
  <c r="BL199" i="5"/>
  <c r="BH200" i="5"/>
  <c r="BI200" i="5"/>
  <c r="BL200" i="5"/>
  <c r="BJ200" i="5" s="1"/>
  <c r="BH201" i="5"/>
  <c r="BI201" i="5"/>
  <c r="BL201" i="5"/>
  <c r="BH202" i="5"/>
  <c r="BI202" i="5"/>
  <c r="BL202" i="5"/>
  <c r="BH203" i="5"/>
  <c r="BI203" i="5"/>
  <c r="BL203" i="5"/>
  <c r="BH204" i="5"/>
  <c r="BI204" i="5"/>
  <c r="BL204" i="5"/>
  <c r="BH205" i="5"/>
  <c r="BI205" i="5"/>
  <c r="BL205" i="5"/>
  <c r="BH206" i="5"/>
  <c r="BI206" i="5"/>
  <c r="BL206" i="5"/>
  <c r="BJ206" i="5" s="1"/>
  <c r="BH207" i="5"/>
  <c r="BI207" i="5"/>
  <c r="BL207" i="5"/>
  <c r="BH208" i="5"/>
  <c r="BI208" i="5"/>
  <c r="BL208" i="5"/>
  <c r="BJ208" i="5" s="1"/>
  <c r="BH209" i="5"/>
  <c r="BI209" i="5"/>
  <c r="BL209" i="5"/>
  <c r="BH210" i="5"/>
  <c r="BI210" i="5"/>
  <c r="BL210" i="5"/>
  <c r="BH211" i="5"/>
  <c r="BI211" i="5"/>
  <c r="BL211" i="5"/>
  <c r="BH212" i="5"/>
  <c r="BI212" i="5"/>
  <c r="BL212" i="5"/>
  <c r="BH213" i="5"/>
  <c r="BI213" i="5"/>
  <c r="BL213" i="5"/>
  <c r="BH214" i="5"/>
  <c r="BI214" i="5"/>
  <c r="BL214" i="5"/>
  <c r="BJ214" i="5" s="1"/>
  <c r="BH215" i="5"/>
  <c r="BI215" i="5"/>
  <c r="BL215" i="5"/>
  <c r="BH216" i="5"/>
  <c r="BI216" i="5"/>
  <c r="BL216" i="5"/>
  <c r="BH217" i="5"/>
  <c r="BI217" i="5"/>
  <c r="BL217" i="5"/>
  <c r="BH218" i="5"/>
  <c r="BI218" i="5"/>
  <c r="BL218" i="5"/>
  <c r="BH219" i="5"/>
  <c r="BI219" i="5"/>
  <c r="BL219" i="5"/>
  <c r="BH220" i="5"/>
  <c r="BI220" i="5"/>
  <c r="BL220" i="5"/>
  <c r="BH221" i="5"/>
  <c r="BI221" i="5"/>
  <c r="BL221" i="5"/>
  <c r="BH222" i="5"/>
  <c r="BI222" i="5"/>
  <c r="BL222" i="5"/>
  <c r="BJ222" i="5" s="1"/>
  <c r="BH223" i="5"/>
  <c r="BI223" i="5"/>
  <c r="BL223" i="5"/>
  <c r="BH224" i="5"/>
  <c r="BI224" i="5"/>
  <c r="BL224" i="5"/>
  <c r="BH225" i="5"/>
  <c r="BI225" i="5"/>
  <c r="BL225" i="5"/>
  <c r="BH226" i="5"/>
  <c r="BI226" i="5"/>
  <c r="BL226" i="5"/>
  <c r="BH227" i="5"/>
  <c r="BI227" i="5"/>
  <c r="BL227" i="5"/>
  <c r="BH228" i="5"/>
  <c r="BI228" i="5"/>
  <c r="BL228" i="5"/>
  <c r="BH229" i="5"/>
  <c r="BI229" i="5"/>
  <c r="BL229" i="5"/>
  <c r="BH230" i="5"/>
  <c r="BI230" i="5"/>
  <c r="BL230" i="5"/>
  <c r="BJ230" i="5" s="1"/>
  <c r="BH231" i="5"/>
  <c r="BI231" i="5"/>
  <c r="BL231" i="5"/>
  <c r="BH232" i="5"/>
  <c r="BI232" i="5"/>
  <c r="BL232" i="5"/>
  <c r="BH233" i="5"/>
  <c r="BI233" i="5"/>
  <c r="BL233" i="5"/>
  <c r="BH234" i="5"/>
  <c r="BI234" i="5"/>
  <c r="BL234" i="5"/>
  <c r="BH235" i="5"/>
  <c r="BI235" i="5"/>
  <c r="BL235" i="5"/>
  <c r="BH236" i="5"/>
  <c r="BI236" i="5"/>
  <c r="BL236" i="5"/>
  <c r="BH237" i="5"/>
  <c r="BI237" i="5"/>
  <c r="BL237" i="5"/>
  <c r="BH238" i="5"/>
  <c r="BI238" i="5"/>
  <c r="BL238" i="5"/>
  <c r="BJ238" i="5" s="1"/>
  <c r="BH239" i="5"/>
  <c r="BI239" i="5"/>
  <c r="BL239" i="5"/>
  <c r="BH240" i="5"/>
  <c r="BI240" i="5"/>
  <c r="BL240" i="5"/>
  <c r="BH241" i="5"/>
  <c r="BI241" i="5"/>
  <c r="BL241" i="5"/>
  <c r="BH242" i="5"/>
  <c r="BI242" i="5"/>
  <c r="BL242" i="5"/>
  <c r="BH243" i="5"/>
  <c r="BI243" i="5"/>
  <c r="BL243" i="5"/>
  <c r="BH244" i="5"/>
  <c r="BI244" i="5"/>
  <c r="BL244" i="5"/>
  <c r="BH245" i="5"/>
  <c r="BI245" i="5"/>
  <c r="BL245" i="5"/>
  <c r="BH246" i="5"/>
  <c r="BI246" i="5"/>
  <c r="BL246" i="5"/>
  <c r="BJ246" i="5" s="1"/>
  <c r="BH247" i="5"/>
  <c r="BI247" i="5"/>
  <c r="BL247" i="5"/>
  <c r="BH248" i="5"/>
  <c r="BI248" i="5"/>
  <c r="BL248" i="5"/>
  <c r="BH249" i="5"/>
  <c r="BI249" i="5"/>
  <c r="BL249" i="5"/>
  <c r="BH250" i="5"/>
  <c r="BI250" i="5"/>
  <c r="BL250" i="5"/>
  <c r="BH251" i="5"/>
  <c r="BI251" i="5"/>
  <c r="BL251" i="5"/>
  <c r="BH252" i="5"/>
  <c r="BI252" i="5"/>
  <c r="BL252" i="5"/>
  <c r="BH253" i="5"/>
  <c r="BI253" i="5"/>
  <c r="BL253" i="5"/>
  <c r="BH254" i="5"/>
  <c r="BI254" i="5"/>
  <c r="BL254" i="5"/>
  <c r="BJ254" i="5" s="1"/>
  <c r="BH255" i="5"/>
  <c r="BI255" i="5"/>
  <c r="BL255" i="5"/>
  <c r="BH256" i="5"/>
  <c r="BI256" i="5"/>
  <c r="BL256" i="5"/>
  <c r="BH257" i="5"/>
  <c r="BI257" i="5"/>
  <c r="BL257" i="5"/>
  <c r="BH258" i="5"/>
  <c r="BI258" i="5"/>
  <c r="BL258" i="5"/>
  <c r="BH259" i="5"/>
  <c r="BI259" i="5"/>
  <c r="BL259" i="5"/>
  <c r="BH260" i="5"/>
  <c r="BI260" i="5"/>
  <c r="BL260" i="5"/>
  <c r="BH261" i="5"/>
  <c r="BI261" i="5"/>
  <c r="BL261" i="5"/>
  <c r="BH262" i="5"/>
  <c r="BI262" i="5"/>
  <c r="BL262" i="5"/>
  <c r="BJ262" i="5" s="1"/>
  <c r="BH263" i="5"/>
  <c r="BI263" i="5"/>
  <c r="BL263" i="5"/>
  <c r="BH264" i="5"/>
  <c r="BI264" i="5"/>
  <c r="BL264" i="5"/>
  <c r="BH265" i="5"/>
  <c r="BI265" i="5"/>
  <c r="BL265" i="5"/>
  <c r="BH266" i="5"/>
  <c r="BI266" i="5"/>
  <c r="BL266" i="5"/>
  <c r="BH267" i="5"/>
  <c r="BI267" i="5"/>
  <c r="BL267" i="5"/>
  <c r="BH268" i="5"/>
  <c r="BI268" i="5"/>
  <c r="BL268" i="5"/>
  <c r="BH269" i="5"/>
  <c r="BI269" i="5"/>
  <c r="BL269" i="5"/>
  <c r="BH270" i="5"/>
  <c r="BI270" i="5"/>
  <c r="BL270" i="5"/>
  <c r="BJ270" i="5" s="1"/>
  <c r="BH271" i="5"/>
  <c r="BI271" i="5"/>
  <c r="BL271" i="5"/>
  <c r="BH272" i="5"/>
  <c r="BI272" i="5"/>
  <c r="BL272" i="5"/>
  <c r="BH273" i="5"/>
  <c r="BI273" i="5"/>
  <c r="BL273" i="5"/>
  <c r="BH274" i="5"/>
  <c r="BI274" i="5"/>
  <c r="BL274" i="5"/>
  <c r="BH275" i="5"/>
  <c r="BI275" i="5"/>
  <c r="BL275" i="5"/>
  <c r="BH276" i="5"/>
  <c r="BI276" i="5"/>
  <c r="BL276" i="5"/>
  <c r="BH277" i="5"/>
  <c r="BI277" i="5"/>
  <c r="BL277" i="5"/>
  <c r="BH278" i="5"/>
  <c r="BI278" i="5"/>
  <c r="BL278" i="5"/>
  <c r="BH279" i="5"/>
  <c r="BI279" i="5"/>
  <c r="BL279" i="5"/>
  <c r="BH280" i="5"/>
  <c r="BI280" i="5"/>
  <c r="BL280" i="5"/>
  <c r="BH281" i="5"/>
  <c r="BI281" i="5"/>
  <c r="BL281" i="5"/>
  <c r="BH282" i="5"/>
  <c r="BI282" i="5"/>
  <c r="BL282" i="5"/>
  <c r="BH283" i="5"/>
  <c r="BI283" i="5"/>
  <c r="BL283" i="5"/>
  <c r="BH284" i="5"/>
  <c r="BI284" i="5"/>
  <c r="BL284" i="5"/>
  <c r="BH285" i="5"/>
  <c r="BI285" i="5"/>
  <c r="BL285" i="5"/>
  <c r="BH286" i="5"/>
  <c r="BI286" i="5"/>
  <c r="BL286" i="5"/>
  <c r="BJ286" i="5" s="1"/>
  <c r="BH287" i="5"/>
  <c r="BI287" i="5"/>
  <c r="BL287" i="5"/>
  <c r="BH288" i="5"/>
  <c r="BI288" i="5"/>
  <c r="BL288" i="5"/>
  <c r="BH289" i="5"/>
  <c r="BI289" i="5"/>
  <c r="BL289" i="5"/>
  <c r="BH290" i="5"/>
  <c r="BI290" i="5"/>
  <c r="BL290" i="5"/>
  <c r="BH291" i="5"/>
  <c r="BI291" i="5"/>
  <c r="BL291" i="5"/>
  <c r="BH292" i="5"/>
  <c r="BI292" i="5"/>
  <c r="BL292" i="5"/>
  <c r="BH293" i="5"/>
  <c r="BI293" i="5"/>
  <c r="BL293" i="5"/>
  <c r="BH294" i="5"/>
  <c r="BI294" i="5"/>
  <c r="BL294" i="5"/>
  <c r="BJ294" i="5" s="1"/>
  <c r="BH295" i="5"/>
  <c r="BI295" i="5"/>
  <c r="BL295" i="5"/>
  <c r="BH296" i="5"/>
  <c r="BI296" i="5"/>
  <c r="BL296" i="5"/>
  <c r="BH297" i="5"/>
  <c r="BI297" i="5"/>
  <c r="BL297" i="5"/>
  <c r="BH298" i="5"/>
  <c r="BI298" i="5"/>
  <c r="BL298" i="5"/>
  <c r="BH299" i="5"/>
  <c r="BI299" i="5"/>
  <c r="BL299" i="5"/>
  <c r="BH300" i="5"/>
  <c r="BI300" i="5"/>
  <c r="BL300" i="5"/>
  <c r="BH301" i="5"/>
  <c r="BI301" i="5"/>
  <c r="BL301" i="5"/>
  <c r="BH302" i="5"/>
  <c r="BG302" i="5" s="1"/>
  <c r="BI302" i="5"/>
  <c r="BL302" i="5"/>
  <c r="BJ302" i="5" s="1"/>
  <c r="BH303" i="5"/>
  <c r="BI303" i="5"/>
  <c r="BL303" i="5"/>
  <c r="BH304" i="5"/>
  <c r="BI304" i="5"/>
  <c r="BL304" i="5"/>
  <c r="BH305" i="5"/>
  <c r="BI305" i="5"/>
  <c r="BL305" i="5"/>
  <c r="BH306" i="5"/>
  <c r="BI306" i="5"/>
  <c r="BL306" i="5"/>
  <c r="BH307" i="5"/>
  <c r="BI307" i="5"/>
  <c r="BL307" i="5"/>
  <c r="BH308" i="5"/>
  <c r="BI308" i="5"/>
  <c r="BL308" i="5"/>
  <c r="BH309" i="5"/>
  <c r="BI309" i="5"/>
  <c r="BL309" i="5"/>
  <c r="BH310" i="5"/>
  <c r="BI310" i="5"/>
  <c r="BL310" i="5"/>
  <c r="BJ310" i="5" s="1"/>
  <c r="BH311" i="5"/>
  <c r="BI311" i="5"/>
  <c r="BL311" i="5"/>
  <c r="BH312" i="5"/>
  <c r="BI312" i="5"/>
  <c r="BL312" i="5"/>
  <c r="BH313" i="5"/>
  <c r="BI313" i="5"/>
  <c r="BL313" i="5"/>
  <c r="BH314" i="5"/>
  <c r="BI314" i="5"/>
  <c r="BL314" i="5"/>
  <c r="BH315" i="5"/>
  <c r="BI315" i="5"/>
  <c r="BL315" i="5"/>
  <c r="BH316" i="5"/>
  <c r="BI316" i="5"/>
  <c r="BL316" i="5"/>
  <c r="BH317" i="5"/>
  <c r="BI317" i="5"/>
  <c r="BL317" i="5"/>
  <c r="BH318" i="5"/>
  <c r="BI318" i="5"/>
  <c r="BL318" i="5"/>
  <c r="BJ318" i="5" s="1"/>
  <c r="BH319" i="5"/>
  <c r="BI319" i="5"/>
  <c r="BL319" i="5"/>
  <c r="BH320" i="5"/>
  <c r="BI320" i="5"/>
  <c r="BL320" i="5"/>
  <c r="BJ320" i="5" s="1"/>
  <c r="BH321" i="5"/>
  <c r="BI321" i="5"/>
  <c r="BL321" i="5"/>
  <c r="BH322" i="5"/>
  <c r="BI322" i="5"/>
  <c r="BL322" i="5"/>
  <c r="BH323" i="5"/>
  <c r="BI323" i="5"/>
  <c r="BL323" i="5"/>
  <c r="BH324" i="5"/>
  <c r="BI324" i="5"/>
  <c r="BL324" i="5"/>
  <c r="BH325" i="5"/>
  <c r="BI325" i="5"/>
  <c r="BL325" i="5"/>
  <c r="BH326" i="5"/>
  <c r="BI326" i="5"/>
  <c r="BL326" i="5"/>
  <c r="BJ326" i="5" s="1"/>
  <c r="BH327" i="5"/>
  <c r="BI327" i="5"/>
  <c r="BL327" i="5"/>
  <c r="BH328" i="5"/>
  <c r="BI328" i="5"/>
  <c r="BL328" i="5"/>
  <c r="BH329" i="5"/>
  <c r="BI329" i="5"/>
  <c r="BL329" i="5"/>
  <c r="BH330" i="5"/>
  <c r="BI330" i="5"/>
  <c r="BL330" i="5"/>
  <c r="BH331" i="5"/>
  <c r="BI331" i="5"/>
  <c r="BL331" i="5"/>
  <c r="BH332" i="5"/>
  <c r="BI332" i="5"/>
  <c r="BL332" i="5"/>
  <c r="BH333" i="5"/>
  <c r="BI333" i="5"/>
  <c r="BL333" i="5"/>
  <c r="BH334" i="5"/>
  <c r="BI334" i="5"/>
  <c r="BL334" i="5"/>
  <c r="BJ334" i="5" s="1"/>
  <c r="BH335" i="5"/>
  <c r="BI335" i="5"/>
  <c r="BL335" i="5"/>
  <c r="BH336" i="5"/>
  <c r="BI336" i="5"/>
  <c r="BL336" i="5"/>
  <c r="BH337" i="5"/>
  <c r="BI337" i="5"/>
  <c r="BL337" i="5"/>
  <c r="BH338" i="5"/>
  <c r="BI338" i="5"/>
  <c r="BL338" i="5"/>
  <c r="BH339" i="5"/>
  <c r="BI339" i="5"/>
  <c r="BL339" i="5"/>
  <c r="BH340" i="5"/>
  <c r="BI340" i="5"/>
  <c r="BL340" i="5"/>
  <c r="BH341" i="5"/>
  <c r="BI341" i="5"/>
  <c r="BL341" i="5"/>
  <c r="BH342" i="5"/>
  <c r="BI342" i="5"/>
  <c r="BL342" i="5"/>
  <c r="BJ342" i="5" s="1"/>
  <c r="BH343" i="5"/>
  <c r="BI343" i="5"/>
  <c r="BL343" i="5"/>
  <c r="BH344" i="5"/>
  <c r="BI344" i="5"/>
  <c r="BL344" i="5"/>
  <c r="BH345" i="5"/>
  <c r="BI345" i="5"/>
  <c r="BL345" i="5"/>
  <c r="BH346" i="5"/>
  <c r="BI346" i="5"/>
  <c r="BL346" i="5"/>
  <c r="BH347" i="5"/>
  <c r="BI347" i="5"/>
  <c r="BL347" i="5"/>
  <c r="BH348" i="5"/>
  <c r="BI348" i="5"/>
  <c r="BL348" i="5"/>
  <c r="BH349" i="5"/>
  <c r="BI349" i="5"/>
  <c r="BL349" i="5"/>
  <c r="BH350" i="5"/>
  <c r="BI350" i="5"/>
  <c r="BL350" i="5"/>
  <c r="BJ350" i="5" s="1"/>
  <c r="BH351" i="5"/>
  <c r="BI351" i="5"/>
  <c r="BL351" i="5"/>
  <c r="BH352" i="5"/>
  <c r="BI352" i="5"/>
  <c r="BL352" i="5"/>
  <c r="BH353" i="5"/>
  <c r="BI353" i="5"/>
  <c r="BL353" i="5"/>
  <c r="BH354" i="5"/>
  <c r="BI354" i="5"/>
  <c r="BL354" i="5"/>
  <c r="BH355" i="5"/>
  <c r="BI355" i="5"/>
  <c r="BL355" i="5"/>
  <c r="BH356" i="5"/>
  <c r="BI356" i="5"/>
  <c r="BL356" i="5"/>
  <c r="BH357" i="5"/>
  <c r="BI357" i="5"/>
  <c r="BL357" i="5"/>
  <c r="BH358" i="5"/>
  <c r="BI358" i="5"/>
  <c r="BL358" i="5"/>
  <c r="BJ358" i="5" s="1"/>
  <c r="BH359" i="5"/>
  <c r="BI359" i="5"/>
  <c r="BL359" i="5"/>
  <c r="BH360" i="5"/>
  <c r="BI360" i="5"/>
  <c r="BL360" i="5"/>
  <c r="BH361" i="5"/>
  <c r="BI361" i="5"/>
  <c r="BL361" i="5"/>
  <c r="BH362" i="5"/>
  <c r="BI362" i="5"/>
  <c r="BL362" i="5"/>
  <c r="BH363" i="5"/>
  <c r="BI363" i="5"/>
  <c r="BL363" i="5"/>
  <c r="BH364" i="5"/>
  <c r="BI364" i="5"/>
  <c r="BL364" i="5"/>
  <c r="BH365" i="5"/>
  <c r="BI365" i="5"/>
  <c r="BL365" i="5"/>
  <c r="BH366" i="5"/>
  <c r="BI366" i="5"/>
  <c r="BL366" i="5"/>
  <c r="BJ366" i="5" s="1"/>
  <c r="BH367" i="5"/>
  <c r="BI367" i="5"/>
  <c r="BL367" i="5"/>
  <c r="BH368" i="5"/>
  <c r="BI368" i="5"/>
  <c r="BL368" i="5"/>
  <c r="BH369" i="5"/>
  <c r="BI369" i="5"/>
  <c r="BL369" i="5"/>
  <c r="BH370" i="5"/>
  <c r="BI370" i="5"/>
  <c r="BL370" i="5"/>
  <c r="BH371" i="5"/>
  <c r="BI371" i="5"/>
  <c r="BL371" i="5"/>
  <c r="BH372" i="5"/>
  <c r="BI372" i="5"/>
  <c r="BL372" i="5"/>
  <c r="BH373" i="5"/>
  <c r="BI373" i="5"/>
  <c r="BL373" i="5"/>
  <c r="BH374" i="5"/>
  <c r="BI374" i="5"/>
  <c r="BL374" i="5"/>
  <c r="BJ374" i="5" s="1"/>
  <c r="BH375" i="5"/>
  <c r="BI375" i="5"/>
  <c r="BL375" i="5"/>
  <c r="BH376" i="5"/>
  <c r="BI376" i="5"/>
  <c r="BL376" i="5"/>
  <c r="BH377" i="5"/>
  <c r="BI377" i="5"/>
  <c r="BL377" i="5"/>
  <c r="BH378" i="5"/>
  <c r="BI378" i="5"/>
  <c r="BL378" i="5"/>
  <c r="BH379" i="5"/>
  <c r="BI379" i="5"/>
  <c r="BL379" i="5"/>
  <c r="BH380" i="5"/>
  <c r="BI380" i="5"/>
  <c r="BL380" i="5"/>
  <c r="BH381" i="5"/>
  <c r="BI381" i="5"/>
  <c r="BL381" i="5"/>
  <c r="BH382" i="5"/>
  <c r="BI382" i="5"/>
  <c r="BL382" i="5"/>
  <c r="BJ382" i="5" s="1"/>
  <c r="BH383" i="5"/>
  <c r="BI383" i="5"/>
  <c r="BL383" i="5"/>
  <c r="BH384" i="5"/>
  <c r="BI384" i="5"/>
  <c r="BL384" i="5"/>
  <c r="BH385" i="5"/>
  <c r="BI385" i="5"/>
  <c r="BL385" i="5"/>
  <c r="BH386" i="5"/>
  <c r="BI386" i="5"/>
  <c r="BL386" i="5"/>
  <c r="BH387" i="5"/>
  <c r="BI387" i="5"/>
  <c r="BL387" i="5"/>
  <c r="BH388" i="5"/>
  <c r="BI388" i="5"/>
  <c r="BL388" i="5"/>
  <c r="BH389" i="5"/>
  <c r="BI389" i="5"/>
  <c r="BL389" i="5"/>
  <c r="BH390" i="5"/>
  <c r="BI390" i="5"/>
  <c r="BL390" i="5"/>
  <c r="BJ390" i="5" s="1"/>
  <c r="BH391" i="5"/>
  <c r="BI391" i="5"/>
  <c r="BL391" i="5"/>
  <c r="BH392" i="5"/>
  <c r="BI392" i="5"/>
  <c r="BL392" i="5"/>
  <c r="BH393" i="5"/>
  <c r="BI393" i="5"/>
  <c r="BL393" i="5"/>
  <c r="BH394" i="5"/>
  <c r="BI394" i="5"/>
  <c r="BL394" i="5"/>
  <c r="BH395" i="5"/>
  <c r="BI395" i="5"/>
  <c r="BL395" i="5"/>
  <c r="BH396" i="5"/>
  <c r="BI396" i="5"/>
  <c r="BL396" i="5"/>
  <c r="BH397" i="5"/>
  <c r="BI397" i="5"/>
  <c r="BL397" i="5"/>
  <c r="BH398" i="5"/>
  <c r="BI398" i="5"/>
  <c r="BL398" i="5"/>
  <c r="BJ398" i="5" s="1"/>
  <c r="BL11" i="5"/>
  <c r="BI11" i="5"/>
  <c r="BH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D187" i="5"/>
  <c r="CD188" i="5"/>
  <c r="CD189" i="5"/>
  <c r="CD190" i="5"/>
  <c r="CD191" i="5"/>
  <c r="CD192" i="5"/>
  <c r="CD193" i="5"/>
  <c r="CD194" i="5"/>
  <c r="CD195" i="5"/>
  <c r="CD196" i="5"/>
  <c r="CD197" i="5"/>
  <c r="CD198" i="5"/>
  <c r="CD199" i="5"/>
  <c r="CD200" i="5"/>
  <c r="CD201" i="5"/>
  <c r="CD202" i="5"/>
  <c r="CD203" i="5"/>
  <c r="CD204" i="5"/>
  <c r="CD205" i="5"/>
  <c r="CD206" i="5"/>
  <c r="CD207" i="5"/>
  <c r="CD208" i="5"/>
  <c r="CD209" i="5"/>
  <c r="CD210" i="5"/>
  <c r="CD211" i="5"/>
  <c r="CD212" i="5"/>
  <c r="CD213" i="5"/>
  <c r="CD214" i="5"/>
  <c r="CD215" i="5"/>
  <c r="CD216" i="5"/>
  <c r="CD217" i="5"/>
  <c r="CD218" i="5"/>
  <c r="CD219" i="5"/>
  <c r="CD220" i="5"/>
  <c r="CD221" i="5"/>
  <c r="CD222" i="5"/>
  <c r="CD223" i="5"/>
  <c r="CD224" i="5"/>
  <c r="CD225" i="5"/>
  <c r="CD226" i="5"/>
  <c r="CD227" i="5"/>
  <c r="CD228" i="5"/>
  <c r="CD229" i="5"/>
  <c r="CD230" i="5"/>
  <c r="CD231" i="5"/>
  <c r="CD232" i="5"/>
  <c r="CD233" i="5"/>
  <c r="CD234" i="5"/>
  <c r="CD235" i="5"/>
  <c r="CD236" i="5"/>
  <c r="CD237" i="5"/>
  <c r="CD238" i="5"/>
  <c r="CD239" i="5"/>
  <c r="CD240" i="5"/>
  <c r="CD241" i="5"/>
  <c r="CD242" i="5"/>
  <c r="CD243" i="5"/>
  <c r="CD244" i="5"/>
  <c r="CD245" i="5"/>
  <c r="CD246" i="5"/>
  <c r="CD247" i="5"/>
  <c r="CD248" i="5"/>
  <c r="CD249" i="5"/>
  <c r="CD250" i="5"/>
  <c r="CD251" i="5"/>
  <c r="CD252" i="5"/>
  <c r="CD253" i="5"/>
  <c r="CD254" i="5"/>
  <c r="CD255" i="5"/>
  <c r="CD256" i="5"/>
  <c r="CD257" i="5"/>
  <c r="CD258" i="5"/>
  <c r="CD259" i="5"/>
  <c r="CD260" i="5"/>
  <c r="CD261" i="5"/>
  <c r="CD262" i="5"/>
  <c r="CD263" i="5"/>
  <c r="CD264" i="5"/>
  <c r="CD265" i="5"/>
  <c r="CD266" i="5"/>
  <c r="CD267" i="5"/>
  <c r="CD268" i="5"/>
  <c r="CD269" i="5"/>
  <c r="CD270" i="5"/>
  <c r="CD271" i="5"/>
  <c r="CD272" i="5"/>
  <c r="CD273" i="5"/>
  <c r="CD274" i="5"/>
  <c r="CD275" i="5"/>
  <c r="CD276" i="5"/>
  <c r="CD277" i="5"/>
  <c r="CD278" i="5"/>
  <c r="CD279" i="5"/>
  <c r="CD280" i="5"/>
  <c r="CD281" i="5"/>
  <c r="CD282" i="5"/>
  <c r="CD283" i="5"/>
  <c r="CD284" i="5"/>
  <c r="CD285" i="5"/>
  <c r="CD286" i="5"/>
  <c r="CD287" i="5"/>
  <c r="CD288" i="5"/>
  <c r="CD289" i="5"/>
  <c r="CD290" i="5"/>
  <c r="CD291" i="5"/>
  <c r="CD292" i="5"/>
  <c r="CD293" i="5"/>
  <c r="CD294" i="5"/>
  <c r="CD295" i="5"/>
  <c r="CD296" i="5"/>
  <c r="CD297" i="5"/>
  <c r="CD298" i="5"/>
  <c r="CD299" i="5"/>
  <c r="CD300" i="5"/>
  <c r="CD301" i="5"/>
  <c r="CD302" i="5"/>
  <c r="CD303" i="5"/>
  <c r="CD304" i="5"/>
  <c r="CD305" i="5"/>
  <c r="CD306" i="5"/>
  <c r="CD307" i="5"/>
  <c r="CD308" i="5"/>
  <c r="CD309" i="5"/>
  <c r="CD310" i="5"/>
  <c r="CD311" i="5"/>
  <c r="CD312" i="5"/>
  <c r="CD313" i="5"/>
  <c r="CD314" i="5"/>
  <c r="CD315" i="5"/>
  <c r="CD316" i="5"/>
  <c r="CD317" i="5"/>
  <c r="CD318" i="5"/>
  <c r="CD319" i="5"/>
  <c r="CD320" i="5"/>
  <c r="CD321" i="5"/>
  <c r="CD322" i="5"/>
  <c r="CD323" i="5"/>
  <c r="CD324" i="5"/>
  <c r="CD325" i="5"/>
  <c r="CD326" i="5"/>
  <c r="CD327" i="5"/>
  <c r="CD328" i="5"/>
  <c r="CD329" i="5"/>
  <c r="CD330" i="5"/>
  <c r="CD331" i="5"/>
  <c r="CD332" i="5"/>
  <c r="CD333" i="5"/>
  <c r="CD334" i="5"/>
  <c r="CD335" i="5"/>
  <c r="CD336" i="5"/>
  <c r="CD337" i="5"/>
  <c r="CD338" i="5"/>
  <c r="CD339" i="5"/>
  <c r="CD340" i="5"/>
  <c r="CD341" i="5"/>
  <c r="CD342" i="5"/>
  <c r="CD343" i="5"/>
  <c r="CD344" i="5"/>
  <c r="CD345" i="5"/>
  <c r="CD346" i="5"/>
  <c r="CD347" i="5"/>
  <c r="CD348" i="5"/>
  <c r="CD349" i="5"/>
  <c r="CD350" i="5"/>
  <c r="CD351" i="5"/>
  <c r="CD352" i="5"/>
  <c r="CD353" i="5"/>
  <c r="CD354" i="5"/>
  <c r="CD355" i="5"/>
  <c r="CD356" i="5"/>
  <c r="CD357" i="5"/>
  <c r="CD358" i="5"/>
  <c r="CD359" i="5"/>
  <c r="CD360" i="5"/>
  <c r="CD361" i="5"/>
  <c r="CD362" i="5"/>
  <c r="CD363" i="5"/>
  <c r="CD364" i="5"/>
  <c r="CD365" i="5"/>
  <c r="CD366" i="5"/>
  <c r="CD367" i="5"/>
  <c r="CD368" i="5"/>
  <c r="CD369" i="5"/>
  <c r="CD370" i="5"/>
  <c r="CD371" i="5"/>
  <c r="CD372" i="5"/>
  <c r="CD373" i="5"/>
  <c r="CD374" i="5"/>
  <c r="CD375" i="5"/>
  <c r="CD376" i="5"/>
  <c r="CD377" i="5"/>
  <c r="CD378" i="5"/>
  <c r="CD379" i="5"/>
  <c r="CD380" i="5"/>
  <c r="CD381" i="5"/>
  <c r="CD382" i="5"/>
  <c r="CD383" i="5"/>
  <c r="CD384" i="5"/>
  <c r="CD385" i="5"/>
  <c r="CD386" i="5"/>
  <c r="CD387" i="5"/>
  <c r="CD388" i="5"/>
  <c r="CD389" i="5"/>
  <c r="CD390" i="5"/>
  <c r="CD391" i="5"/>
  <c r="CD392" i="5"/>
  <c r="CD393" i="5"/>
  <c r="CD394" i="5"/>
  <c r="CD395" i="5"/>
  <c r="CD396" i="5"/>
  <c r="CD397" i="5"/>
  <c r="CD398" i="5"/>
  <c r="CD11" i="5"/>
  <c r="CU268" i="5"/>
  <c r="AV240" i="5"/>
  <c r="AW240" i="5" s="1"/>
  <c r="AU240" i="5" s="1"/>
  <c r="C240" i="5" s="1"/>
  <c r="AV100" i="5"/>
  <c r="AW100" i="5" s="1"/>
  <c r="AU100" i="5" s="1"/>
  <c r="C100" i="5" s="1"/>
  <c r="AO41" i="9"/>
  <c r="AP41" i="9" s="1"/>
  <c r="AN41" i="9" s="1"/>
  <c r="AO40" i="9"/>
  <c r="AP40" i="9" s="1"/>
  <c r="AN40" i="9" s="1"/>
  <c r="AO39" i="9"/>
  <c r="AP39" i="9" s="1"/>
  <c r="AN39" i="9" s="1"/>
  <c r="AO38" i="9"/>
  <c r="AP38" i="9" s="1"/>
  <c r="AN38" i="9" s="1"/>
  <c r="AO37" i="9"/>
  <c r="AP37" i="9" s="1"/>
  <c r="AN37" i="9" s="1"/>
  <c r="AO36" i="9"/>
  <c r="AP36" i="9" s="1"/>
  <c r="AN36" i="9" s="1"/>
  <c r="AO35" i="9"/>
  <c r="AP35" i="9" s="1"/>
  <c r="AN35" i="9" s="1"/>
  <c r="AO34" i="9"/>
  <c r="AP34" i="9" s="1"/>
  <c r="AN34" i="9" s="1"/>
  <c r="AO33" i="9"/>
  <c r="AP33" i="9" s="1"/>
  <c r="AN33" i="9" s="1"/>
  <c r="AO32" i="9"/>
  <c r="AP32" i="9" s="1"/>
  <c r="AN32" i="9" s="1"/>
  <c r="AO31" i="9"/>
  <c r="AP31" i="9"/>
  <c r="AN31" i="9" s="1"/>
  <c r="AO30" i="9"/>
  <c r="AP30" i="9" s="1"/>
  <c r="AN30" i="9" s="1"/>
  <c r="AO29" i="9"/>
  <c r="AP29" i="9" s="1"/>
  <c r="AN29" i="9" s="1"/>
  <c r="AO28" i="9"/>
  <c r="AP28" i="9" s="1"/>
  <c r="AN28" i="9" s="1"/>
  <c r="AO26" i="9"/>
  <c r="AP26" i="9" s="1"/>
  <c r="AN26" i="9" s="1"/>
  <c r="AO25" i="9"/>
  <c r="AP25" i="9" s="1"/>
  <c r="AN25" i="9" s="1"/>
  <c r="AO24" i="9"/>
  <c r="AP24" i="9" s="1"/>
  <c r="AN24" i="9" s="1"/>
  <c r="AO22" i="9"/>
  <c r="AP22" i="9" s="1"/>
  <c r="AN22" i="9" s="1"/>
  <c r="AO21" i="9"/>
  <c r="AP21" i="9" s="1"/>
  <c r="AN21" i="9" s="1"/>
  <c r="AO19" i="9"/>
  <c r="AP19" i="9" s="1"/>
  <c r="AN19" i="9" s="1"/>
  <c r="AO18" i="9"/>
  <c r="AP18" i="9" s="1"/>
  <c r="AN18" i="9" s="1"/>
  <c r="C18" i="9" s="1"/>
  <c r="AO17" i="9"/>
  <c r="AP17" i="9" s="1"/>
  <c r="AN17" i="9" s="1"/>
  <c r="AO16" i="9"/>
  <c r="AP16" i="9" s="1"/>
  <c r="AN16" i="9" s="1"/>
  <c r="AO15" i="9"/>
  <c r="AP15" i="9" s="1"/>
  <c r="AN15" i="9" s="1"/>
  <c r="AO14" i="9"/>
  <c r="AP14" i="9" s="1"/>
  <c r="AN14" i="9" s="1"/>
  <c r="AO13" i="9"/>
  <c r="AP13" i="9" s="1"/>
  <c r="AN13" i="9" s="1"/>
  <c r="C13" i="9" s="1"/>
  <c r="AO12" i="9"/>
  <c r="AP12" i="9"/>
  <c r="AN12" i="9" s="1"/>
  <c r="AO11" i="9"/>
  <c r="AP11" i="9" s="1"/>
  <c r="AN11" i="9" s="1"/>
  <c r="C11" i="9" s="1"/>
  <c r="D10" i="5"/>
  <c r="E10" i="5" s="1"/>
  <c r="F10" i="5" s="1"/>
  <c r="U62" i="3"/>
  <c r="T62" i="3"/>
  <c r="U61" i="3"/>
  <c r="T61" i="3"/>
  <c r="U60" i="3"/>
  <c r="T60" i="3"/>
  <c r="U57" i="3"/>
  <c r="T57" i="3"/>
  <c r="U56" i="3"/>
  <c r="T56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CU184" i="5"/>
  <c r="CU203" i="5"/>
  <c r="AV316" i="5"/>
  <c r="AW316" i="5" s="1"/>
  <c r="AU316" i="5" s="1"/>
  <c r="C316" i="5" s="1"/>
  <c r="AV300" i="5"/>
  <c r="AW300" i="5" s="1"/>
  <c r="AU300" i="5" s="1"/>
  <c r="C300" i="5" s="1"/>
  <c r="CV247" i="5"/>
  <c r="AV268" i="5"/>
  <c r="AW268" i="5" s="1"/>
  <c r="AU268" i="5" s="1"/>
  <c r="C268" i="5" s="1"/>
  <c r="CV201" i="5"/>
  <c r="AV195" i="5"/>
  <c r="AW195" i="5" s="1"/>
  <c r="AU195" i="5" s="1"/>
  <c r="C195" i="5" s="1"/>
  <c r="CV100" i="5"/>
  <c r="CW100" i="5" s="1"/>
  <c r="CX100" i="5" s="1"/>
  <c r="CZ100" i="5" s="1"/>
  <c r="CU191" i="5"/>
  <c r="CV300" i="5"/>
  <c r="CU300" i="5"/>
  <c r="CU344" i="5"/>
  <c r="CU324" i="5"/>
  <c r="CV203" i="5"/>
  <c r="AV699" i="5"/>
  <c r="AW699" i="5" s="1"/>
  <c r="AU699" i="5" s="1"/>
  <c r="C699" i="5" s="1"/>
  <c r="CV395" i="5"/>
  <c r="CV699" i="5"/>
  <c r="CV316" i="5"/>
  <c r="CU316" i="5"/>
  <c r="CV511" i="5"/>
  <c r="AV511" i="5"/>
  <c r="AW511" i="5" s="1"/>
  <c r="AU511" i="5" s="1"/>
  <c r="C511" i="5" s="1"/>
  <c r="CU412" i="5"/>
  <c r="CV647" i="5"/>
  <c r="CU572" i="5"/>
  <c r="CV592" i="5"/>
  <c r="AV543" i="5"/>
  <c r="AW543" i="5" s="1"/>
  <c r="AU543" i="5" s="1"/>
  <c r="C543" i="5" s="1"/>
  <c r="CV507" i="5"/>
  <c r="CW507" i="5" s="1"/>
  <c r="CX507" i="5" s="1"/>
  <c r="CZ507" i="5" s="1"/>
  <c r="AV507" i="5"/>
  <c r="AW507" i="5" s="1"/>
  <c r="AU507" i="5" s="1"/>
  <c r="C507" i="5" s="1"/>
  <c r="CV268" i="5"/>
  <c r="BD26" i="5"/>
  <c r="CV519" i="5"/>
  <c r="CU660" i="5"/>
  <c r="CU519" i="5"/>
  <c r="CU511" i="5"/>
  <c r="AV378" i="5"/>
  <c r="AW378" i="5" s="1"/>
  <c r="AU378" i="5" s="1"/>
  <c r="C378" i="5" s="1"/>
  <c r="CV370" i="5"/>
  <c r="AV535" i="5"/>
  <c r="AW535" i="5" s="1"/>
  <c r="AU535" i="5" s="1"/>
  <c r="C535" i="5" s="1"/>
  <c r="CU537" i="5"/>
  <c r="CV535" i="5"/>
  <c r="CV674" i="5"/>
  <c r="CV591" i="5"/>
  <c r="CU535" i="5"/>
  <c r="AV519" i="5"/>
  <c r="AW519" i="5" s="1"/>
  <c r="AU519" i="5" s="1"/>
  <c r="C519" i="5" s="1"/>
  <c r="CU490" i="5"/>
  <c r="CV322" i="5"/>
  <c r="CU314" i="5"/>
  <c r="CV90" i="5"/>
  <c r="CV626" i="5"/>
  <c r="CV506" i="5"/>
  <c r="AV506" i="5"/>
  <c r="AW506" i="5" s="1"/>
  <c r="AU506" i="5" s="1"/>
  <c r="C506" i="5" s="1"/>
  <c r="CU98" i="5"/>
  <c r="CU322" i="5"/>
  <c r="AV602" i="5"/>
  <c r="AW602" i="5" s="1"/>
  <c r="AU602" i="5" s="1"/>
  <c r="C602" i="5" s="1"/>
  <c r="CV602" i="5"/>
  <c r="CU292" i="5"/>
  <c r="AV364" i="5"/>
  <c r="AW364" i="5" s="1"/>
  <c r="AU364" i="5" s="1"/>
  <c r="C364" i="5" s="1"/>
  <c r="CU671" i="5"/>
  <c r="CV671" i="5"/>
  <c r="AV271" i="5"/>
  <c r="AW271" i="5" s="1"/>
  <c r="AU271" i="5" s="1"/>
  <c r="C271" i="5" s="1"/>
  <c r="AV639" i="5"/>
  <c r="AW639" i="5" s="1"/>
  <c r="AU639" i="5" s="1"/>
  <c r="C639" i="5" s="1"/>
  <c r="CV639" i="5"/>
  <c r="CW639" i="5" s="1"/>
  <c r="CX639" i="5" s="1"/>
  <c r="CZ639" i="5" s="1"/>
  <c r="CV636" i="5"/>
  <c r="CU266" i="5"/>
  <c r="CV266" i="5"/>
  <c r="AV643" i="5"/>
  <c r="AW643" i="5" s="1"/>
  <c r="AU643" i="5" s="1"/>
  <c r="C643" i="5" s="1"/>
  <c r="CV643" i="5"/>
  <c r="CV515" i="5"/>
  <c r="CU346" i="5"/>
  <c r="CV504" i="5"/>
  <c r="AV489" i="5"/>
  <c r="AW489" i="5" s="1"/>
  <c r="AU489" i="5" s="1"/>
  <c r="C489" i="5" s="1"/>
  <c r="AV651" i="5"/>
  <c r="AW651" i="5" s="1"/>
  <c r="AU651" i="5" s="1"/>
  <c r="C651" i="5" s="1"/>
  <c r="AV548" i="5"/>
  <c r="AW548" i="5" s="1"/>
  <c r="AU548" i="5" s="1"/>
  <c r="C548" i="5" s="1"/>
  <c r="CV588" i="5"/>
  <c r="AV556" i="5"/>
  <c r="AW556" i="5" s="1"/>
  <c r="AU556" i="5" s="1"/>
  <c r="C556" i="5" s="1"/>
  <c r="CV634" i="5"/>
  <c r="CU484" i="5"/>
  <c r="CV632" i="5"/>
  <c r="CW632" i="5" s="1"/>
  <c r="CX632" i="5" s="1"/>
  <c r="CZ632" i="5" s="1"/>
  <c r="AV628" i="5"/>
  <c r="AW628" i="5" s="1"/>
  <c r="AU628" i="5" s="1"/>
  <c r="C628" i="5" s="1"/>
  <c r="CV466" i="5"/>
  <c r="CV539" i="5"/>
  <c r="CU539" i="5"/>
  <c r="AV539" i="5"/>
  <c r="AW539" i="5" s="1"/>
  <c r="AU539" i="5" s="1"/>
  <c r="C539" i="5" s="1"/>
  <c r="CV543" i="5"/>
  <c r="CV673" i="5"/>
  <c r="CU644" i="5"/>
  <c r="AV644" i="5"/>
  <c r="AW644" i="5" s="1"/>
  <c r="AU644" i="5" s="1"/>
  <c r="C644" i="5" s="1"/>
  <c r="AV636" i="5"/>
  <c r="AW636" i="5" s="1"/>
  <c r="AU636" i="5" s="1"/>
  <c r="C636" i="5" s="1"/>
  <c r="CU636" i="5"/>
  <c r="CV684" i="5"/>
  <c r="AV684" i="5"/>
  <c r="AW684" i="5" s="1"/>
  <c r="AU684" i="5" s="1"/>
  <c r="C684" i="5" s="1"/>
  <c r="CU684" i="5"/>
  <c r="AV663" i="5"/>
  <c r="AW663" i="5" s="1"/>
  <c r="AU663" i="5" s="1"/>
  <c r="C663" i="5" s="1"/>
  <c r="CU648" i="5"/>
  <c r="CU612" i="5"/>
  <c r="AV562" i="5"/>
  <c r="AW562" i="5" s="1"/>
  <c r="AU562" i="5" s="1"/>
  <c r="C562" i="5" s="1"/>
  <c r="CU562" i="5"/>
  <c r="AV664" i="5"/>
  <c r="AW664" i="5" s="1"/>
  <c r="AU664" i="5" s="1"/>
  <c r="C664" i="5" s="1"/>
  <c r="AV676" i="5"/>
  <c r="AW676" i="5" s="1"/>
  <c r="AU676" i="5" s="1"/>
  <c r="C676" i="5" s="1"/>
  <c r="AV671" i="5"/>
  <c r="AW671" i="5" s="1"/>
  <c r="AU671" i="5" s="1"/>
  <c r="C671" i="5" s="1"/>
  <c r="AV631" i="5"/>
  <c r="AW631" i="5" s="1"/>
  <c r="AU631" i="5" s="1"/>
  <c r="C631" i="5" s="1"/>
  <c r="CU599" i="5"/>
  <c r="CU591" i="5"/>
  <c r="CV599" i="5"/>
  <c r="AV591" i="5"/>
  <c r="AW591" i="5" s="1"/>
  <c r="AU591" i="5" s="1"/>
  <c r="C591" i="5" s="1"/>
  <c r="AV555" i="5"/>
  <c r="AW555" i="5" s="1"/>
  <c r="AU555" i="5" s="1"/>
  <c r="C555" i="5" s="1"/>
  <c r="CU555" i="5"/>
  <c r="CU699" i="5"/>
  <c r="AV657" i="5"/>
  <c r="AW657" i="5" s="1"/>
  <c r="AU657" i="5" s="1"/>
  <c r="C657" i="5" s="1"/>
  <c r="CV568" i="5"/>
  <c r="AV572" i="5"/>
  <c r="AW572" i="5" s="1"/>
  <c r="AU572" i="5" s="1"/>
  <c r="C572" i="5" s="1"/>
  <c r="CV572" i="5"/>
  <c r="AV563" i="5"/>
  <c r="AW563" i="5" s="1"/>
  <c r="AU563" i="5" s="1"/>
  <c r="C563" i="5" s="1"/>
  <c r="CU563" i="5"/>
  <c r="CV492" i="5"/>
  <c r="CU543" i="5"/>
  <c r="AV580" i="5"/>
  <c r="AW580" i="5" s="1"/>
  <c r="AU580" i="5" s="1"/>
  <c r="C580" i="5" s="1"/>
  <c r="AV538" i="5"/>
  <c r="AW538" i="5" s="1"/>
  <c r="AU538" i="5" s="1"/>
  <c r="C538" i="5" s="1"/>
  <c r="CV468" i="5"/>
  <c r="CU468" i="5"/>
  <c r="CV444" i="5"/>
  <c r="AV474" i="5"/>
  <c r="AW474" i="5" s="1"/>
  <c r="AU474" i="5" s="1"/>
  <c r="C474" i="5" s="1"/>
  <c r="CV450" i="5"/>
  <c r="CU450" i="5"/>
  <c r="CU427" i="5"/>
  <c r="CV458" i="5"/>
  <c r="CV442" i="5"/>
  <c r="AV420" i="5"/>
  <c r="AW420" i="5" s="1"/>
  <c r="AU420" i="5" s="1"/>
  <c r="C420" i="5" s="1"/>
  <c r="CV420" i="5"/>
  <c r="CU420" i="5"/>
  <c r="CV410" i="5"/>
  <c r="CU410" i="5"/>
  <c r="AV410" i="5"/>
  <c r="AW410" i="5" s="1"/>
  <c r="AU410" i="5" s="1"/>
  <c r="C410" i="5" s="1"/>
  <c r="AV435" i="5"/>
  <c r="AW435" i="5" s="1"/>
  <c r="AU435" i="5" s="1"/>
  <c r="C435" i="5" s="1"/>
  <c r="CU418" i="5"/>
  <c r="AV418" i="5"/>
  <c r="AW418" i="5" s="1"/>
  <c r="AU418" i="5" s="1"/>
  <c r="C418" i="5" s="1"/>
  <c r="CV412" i="5"/>
  <c r="AV412" i="5"/>
  <c r="AW412" i="5" s="1"/>
  <c r="AU412" i="5" s="1"/>
  <c r="C412" i="5" s="1"/>
  <c r="CV199" i="5"/>
  <c r="CU199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D68" i="5"/>
  <c r="BD69" i="5"/>
  <c r="BD70" i="5"/>
  <c r="BD71" i="5"/>
  <c r="BD72" i="5"/>
  <c r="BD73" i="5"/>
  <c r="BD74" i="5"/>
  <c r="BD75" i="5"/>
  <c r="BD76" i="5"/>
  <c r="BD77" i="5"/>
  <c r="BD78" i="5"/>
  <c r="BD79" i="5"/>
  <c r="BD80" i="5"/>
  <c r="BD81" i="5"/>
  <c r="BD82" i="5"/>
  <c r="BD83" i="5"/>
  <c r="BD84" i="5"/>
  <c r="BD85" i="5"/>
  <c r="BD86" i="5"/>
  <c r="BD87" i="5"/>
  <c r="BD88" i="5"/>
  <c r="BD89" i="5"/>
  <c r="BD90" i="5"/>
  <c r="BD91" i="5"/>
  <c r="BD92" i="5"/>
  <c r="BD93" i="5"/>
  <c r="BD94" i="5"/>
  <c r="BD95" i="5"/>
  <c r="BD96" i="5"/>
  <c r="BD97" i="5"/>
  <c r="BD98" i="5"/>
  <c r="BD99" i="5"/>
  <c r="BD100" i="5"/>
  <c r="BD101" i="5"/>
  <c r="BD102" i="5"/>
  <c r="BD103" i="5"/>
  <c r="BD104" i="5"/>
  <c r="BD105" i="5"/>
  <c r="BD106" i="5"/>
  <c r="BD107" i="5"/>
  <c r="BD108" i="5"/>
  <c r="BD109" i="5"/>
  <c r="BD110" i="5"/>
  <c r="BD111" i="5"/>
  <c r="BD112" i="5"/>
  <c r="BD113" i="5"/>
  <c r="BD114" i="5"/>
  <c r="BD115" i="5"/>
  <c r="BD116" i="5"/>
  <c r="BD117" i="5"/>
  <c r="BD118" i="5"/>
  <c r="BD119" i="5"/>
  <c r="BD120" i="5"/>
  <c r="BD121" i="5"/>
  <c r="BD122" i="5"/>
  <c r="BD123" i="5"/>
  <c r="BD124" i="5"/>
  <c r="BD125" i="5"/>
  <c r="BD126" i="5"/>
  <c r="BD127" i="5"/>
  <c r="BD128" i="5"/>
  <c r="BD129" i="5"/>
  <c r="BD130" i="5"/>
  <c r="BD131" i="5"/>
  <c r="BD132" i="5"/>
  <c r="BD133" i="5"/>
  <c r="BD134" i="5"/>
  <c r="BD135" i="5"/>
  <c r="BD136" i="5"/>
  <c r="BD137" i="5"/>
  <c r="BD138" i="5"/>
  <c r="BD139" i="5"/>
  <c r="BD140" i="5"/>
  <c r="BD141" i="5"/>
  <c r="BD142" i="5"/>
  <c r="BD143" i="5"/>
  <c r="BD144" i="5"/>
  <c r="BD145" i="5"/>
  <c r="BD146" i="5"/>
  <c r="BD147" i="5"/>
  <c r="BD148" i="5"/>
  <c r="BD149" i="5"/>
  <c r="BD150" i="5"/>
  <c r="BD151" i="5"/>
  <c r="BD152" i="5"/>
  <c r="BD153" i="5"/>
  <c r="BD154" i="5"/>
  <c r="BD155" i="5"/>
  <c r="BD156" i="5"/>
  <c r="BD157" i="5"/>
  <c r="BD158" i="5"/>
  <c r="BD159" i="5"/>
  <c r="BD160" i="5"/>
  <c r="BD161" i="5"/>
  <c r="BD162" i="5"/>
  <c r="BD163" i="5"/>
  <c r="BD164" i="5"/>
  <c r="BD165" i="5"/>
  <c r="BD166" i="5"/>
  <c r="BD167" i="5"/>
  <c r="BD168" i="5"/>
  <c r="BD169" i="5"/>
  <c r="BD170" i="5"/>
  <c r="BD171" i="5"/>
  <c r="BD172" i="5"/>
  <c r="BD173" i="5"/>
  <c r="BD174" i="5"/>
  <c r="BD175" i="5"/>
  <c r="BD176" i="5"/>
  <c r="BD177" i="5"/>
  <c r="BD178" i="5"/>
  <c r="BD179" i="5"/>
  <c r="BD180" i="5"/>
  <c r="BD181" i="5"/>
  <c r="BD182" i="5"/>
  <c r="BD183" i="5"/>
  <c r="BD184" i="5"/>
  <c r="BD185" i="5"/>
  <c r="BD186" i="5"/>
  <c r="BD187" i="5"/>
  <c r="BD188" i="5"/>
  <c r="BD189" i="5"/>
  <c r="BD190" i="5"/>
  <c r="BD191" i="5"/>
  <c r="BD192" i="5"/>
  <c r="BD193" i="5"/>
  <c r="BD194" i="5"/>
  <c r="BD195" i="5"/>
  <c r="BD196" i="5"/>
  <c r="BD197" i="5"/>
  <c r="BD198" i="5"/>
  <c r="BD199" i="5"/>
  <c r="BD200" i="5"/>
  <c r="BD201" i="5"/>
  <c r="BD202" i="5"/>
  <c r="BD203" i="5"/>
  <c r="BD204" i="5"/>
  <c r="BD205" i="5"/>
  <c r="BD206" i="5"/>
  <c r="BD207" i="5"/>
  <c r="BD208" i="5"/>
  <c r="BD209" i="5"/>
  <c r="BD210" i="5"/>
  <c r="BD211" i="5"/>
  <c r="BD212" i="5"/>
  <c r="BD213" i="5"/>
  <c r="BD214" i="5"/>
  <c r="BD215" i="5"/>
  <c r="BD216" i="5"/>
  <c r="BD217" i="5"/>
  <c r="BD218" i="5"/>
  <c r="BD219" i="5"/>
  <c r="BD220" i="5"/>
  <c r="BD221" i="5"/>
  <c r="BD222" i="5"/>
  <c r="BD223" i="5"/>
  <c r="BD224" i="5"/>
  <c r="BD225" i="5"/>
  <c r="BD226" i="5"/>
  <c r="BD227" i="5"/>
  <c r="BD228" i="5"/>
  <c r="BD229" i="5"/>
  <c r="BD230" i="5"/>
  <c r="BD231" i="5"/>
  <c r="BD232" i="5"/>
  <c r="BD233" i="5"/>
  <c r="BD234" i="5"/>
  <c r="BD235" i="5"/>
  <c r="BD236" i="5"/>
  <c r="BD237" i="5"/>
  <c r="BD238" i="5"/>
  <c r="BD239" i="5"/>
  <c r="BD240" i="5"/>
  <c r="BD241" i="5"/>
  <c r="BD242" i="5"/>
  <c r="BD243" i="5"/>
  <c r="BD244" i="5"/>
  <c r="BD245" i="5"/>
  <c r="BD246" i="5"/>
  <c r="BD247" i="5"/>
  <c r="BD248" i="5"/>
  <c r="BD249" i="5"/>
  <c r="BD250" i="5"/>
  <c r="BD251" i="5"/>
  <c r="BD252" i="5"/>
  <c r="BD253" i="5"/>
  <c r="BD254" i="5"/>
  <c r="BD255" i="5"/>
  <c r="BD256" i="5"/>
  <c r="BD257" i="5"/>
  <c r="BD258" i="5"/>
  <c r="BD259" i="5"/>
  <c r="BD260" i="5"/>
  <c r="BD261" i="5"/>
  <c r="BD262" i="5"/>
  <c r="BD263" i="5"/>
  <c r="BD264" i="5"/>
  <c r="BD265" i="5"/>
  <c r="BD266" i="5"/>
  <c r="BD267" i="5"/>
  <c r="BD268" i="5"/>
  <c r="BD269" i="5"/>
  <c r="BD270" i="5"/>
  <c r="BD271" i="5"/>
  <c r="BD272" i="5"/>
  <c r="BD273" i="5"/>
  <c r="BD274" i="5"/>
  <c r="BD275" i="5"/>
  <c r="BD276" i="5"/>
  <c r="BD277" i="5"/>
  <c r="BD278" i="5"/>
  <c r="BD279" i="5"/>
  <c r="BD280" i="5"/>
  <c r="BD281" i="5"/>
  <c r="BD282" i="5"/>
  <c r="BD283" i="5"/>
  <c r="BD284" i="5"/>
  <c r="BD285" i="5"/>
  <c r="BD286" i="5"/>
  <c r="BD287" i="5"/>
  <c r="BD288" i="5"/>
  <c r="BD289" i="5"/>
  <c r="BD290" i="5"/>
  <c r="BD291" i="5"/>
  <c r="BD292" i="5"/>
  <c r="BD293" i="5"/>
  <c r="BD294" i="5"/>
  <c r="BD295" i="5"/>
  <c r="BD296" i="5"/>
  <c r="BD297" i="5"/>
  <c r="BD298" i="5"/>
  <c r="BD299" i="5"/>
  <c r="BD300" i="5"/>
  <c r="BD301" i="5"/>
  <c r="BD302" i="5"/>
  <c r="BD303" i="5"/>
  <c r="BD304" i="5"/>
  <c r="BD305" i="5"/>
  <c r="BD306" i="5"/>
  <c r="BD307" i="5"/>
  <c r="BD308" i="5"/>
  <c r="BD309" i="5"/>
  <c r="BD310" i="5"/>
  <c r="BD311" i="5"/>
  <c r="BD312" i="5"/>
  <c r="BD313" i="5"/>
  <c r="BD314" i="5"/>
  <c r="BD315" i="5"/>
  <c r="BD316" i="5"/>
  <c r="BD317" i="5"/>
  <c r="BD318" i="5"/>
  <c r="BD319" i="5"/>
  <c r="BD320" i="5"/>
  <c r="BD321" i="5"/>
  <c r="BD322" i="5"/>
  <c r="BD323" i="5"/>
  <c r="BD324" i="5"/>
  <c r="BD325" i="5"/>
  <c r="BD326" i="5"/>
  <c r="BD327" i="5"/>
  <c r="BD328" i="5"/>
  <c r="BD329" i="5"/>
  <c r="BD330" i="5"/>
  <c r="BD331" i="5"/>
  <c r="BD332" i="5"/>
  <c r="BD333" i="5"/>
  <c r="BD334" i="5"/>
  <c r="BD335" i="5"/>
  <c r="BD336" i="5"/>
  <c r="BD337" i="5"/>
  <c r="BD338" i="5"/>
  <c r="BD339" i="5"/>
  <c r="BD340" i="5"/>
  <c r="BD341" i="5"/>
  <c r="BD342" i="5"/>
  <c r="BD343" i="5"/>
  <c r="BD344" i="5"/>
  <c r="BD345" i="5"/>
  <c r="BD346" i="5"/>
  <c r="BD347" i="5"/>
  <c r="BD348" i="5"/>
  <c r="BD349" i="5"/>
  <c r="BD350" i="5"/>
  <c r="BD351" i="5"/>
  <c r="BD352" i="5"/>
  <c r="BD353" i="5"/>
  <c r="BD354" i="5"/>
  <c r="BD355" i="5"/>
  <c r="BD356" i="5"/>
  <c r="BD357" i="5"/>
  <c r="BD358" i="5"/>
  <c r="BD359" i="5"/>
  <c r="BD360" i="5"/>
  <c r="BD361" i="5"/>
  <c r="BD362" i="5"/>
  <c r="BD363" i="5"/>
  <c r="BD364" i="5"/>
  <c r="BD365" i="5"/>
  <c r="BD366" i="5"/>
  <c r="BD367" i="5"/>
  <c r="BD368" i="5"/>
  <c r="BD369" i="5"/>
  <c r="BD370" i="5"/>
  <c r="BD371" i="5"/>
  <c r="BD372" i="5"/>
  <c r="BD373" i="5"/>
  <c r="BD374" i="5"/>
  <c r="BD375" i="5"/>
  <c r="BD376" i="5"/>
  <c r="BD377" i="5"/>
  <c r="BD378" i="5"/>
  <c r="BD379" i="5"/>
  <c r="BD380" i="5"/>
  <c r="BD381" i="5"/>
  <c r="BD382" i="5"/>
  <c r="BD383" i="5"/>
  <c r="BD384" i="5"/>
  <c r="BD385" i="5"/>
  <c r="BD386" i="5"/>
  <c r="BD387" i="5"/>
  <c r="BD388" i="5"/>
  <c r="BD389" i="5"/>
  <c r="BD390" i="5"/>
  <c r="BD391" i="5"/>
  <c r="BD392" i="5"/>
  <c r="BD393" i="5"/>
  <c r="BD394" i="5"/>
  <c r="BD395" i="5"/>
  <c r="BD396" i="5"/>
  <c r="BD397" i="5"/>
  <c r="BD398" i="5"/>
  <c r="BD399" i="5"/>
  <c r="BD400" i="5"/>
  <c r="BD401" i="5"/>
  <c r="BD402" i="5"/>
  <c r="BD403" i="5"/>
  <c r="BD404" i="5"/>
  <c r="BD405" i="5"/>
  <c r="BD406" i="5"/>
  <c r="BD407" i="5"/>
  <c r="BD408" i="5"/>
  <c r="BD409" i="5"/>
  <c r="BD410" i="5"/>
  <c r="BD411" i="5"/>
  <c r="BD412" i="5"/>
  <c r="BD413" i="5"/>
  <c r="BD414" i="5"/>
  <c r="BD415" i="5"/>
  <c r="BD416" i="5"/>
  <c r="BD417" i="5"/>
  <c r="BD418" i="5"/>
  <c r="BD419" i="5"/>
  <c r="BD420" i="5"/>
  <c r="BD421" i="5"/>
  <c r="BD422" i="5"/>
  <c r="BD423" i="5"/>
  <c r="BD424" i="5"/>
  <c r="BD425" i="5"/>
  <c r="BD426" i="5"/>
  <c r="BD427" i="5"/>
  <c r="BD428" i="5"/>
  <c r="BD429" i="5"/>
  <c r="BD430" i="5"/>
  <c r="BD431" i="5"/>
  <c r="BD432" i="5"/>
  <c r="BD433" i="5"/>
  <c r="BD434" i="5"/>
  <c r="BD435" i="5"/>
  <c r="BD436" i="5"/>
  <c r="BD437" i="5"/>
  <c r="BD438" i="5"/>
  <c r="BD439" i="5"/>
  <c r="BD440" i="5"/>
  <c r="BD441" i="5"/>
  <c r="BD442" i="5"/>
  <c r="BD443" i="5"/>
  <c r="BD444" i="5"/>
  <c r="BD445" i="5"/>
  <c r="BD446" i="5"/>
  <c r="BD447" i="5"/>
  <c r="BD448" i="5"/>
  <c r="BD449" i="5"/>
  <c r="BD450" i="5"/>
  <c r="BD451" i="5"/>
  <c r="BD452" i="5"/>
  <c r="BD453" i="5"/>
  <c r="BD454" i="5"/>
  <c r="BD455" i="5"/>
  <c r="BD456" i="5"/>
  <c r="BD457" i="5"/>
  <c r="BD458" i="5"/>
  <c r="BD459" i="5"/>
  <c r="BD460" i="5"/>
  <c r="BD461" i="5"/>
  <c r="BD462" i="5"/>
  <c r="BD463" i="5"/>
  <c r="BD464" i="5"/>
  <c r="BD465" i="5"/>
  <c r="BD466" i="5"/>
  <c r="BD467" i="5"/>
  <c r="BD468" i="5"/>
  <c r="BD469" i="5"/>
  <c r="BD470" i="5"/>
  <c r="BD471" i="5"/>
  <c r="BD472" i="5"/>
  <c r="BD473" i="5"/>
  <c r="BD474" i="5"/>
  <c r="BD475" i="5"/>
  <c r="BD476" i="5"/>
  <c r="BD477" i="5"/>
  <c r="BD478" i="5"/>
  <c r="BD479" i="5"/>
  <c r="BD480" i="5"/>
  <c r="BD481" i="5"/>
  <c r="BD482" i="5"/>
  <c r="BD483" i="5"/>
  <c r="BD484" i="5"/>
  <c r="BD485" i="5"/>
  <c r="BD486" i="5"/>
  <c r="BD487" i="5"/>
  <c r="BD488" i="5"/>
  <c r="BD489" i="5"/>
  <c r="BD490" i="5"/>
  <c r="BD491" i="5"/>
  <c r="BD492" i="5"/>
  <c r="BD493" i="5"/>
  <c r="BD494" i="5"/>
  <c r="BD495" i="5"/>
  <c r="BD496" i="5"/>
  <c r="BD497" i="5"/>
  <c r="BD498" i="5"/>
  <c r="BD499" i="5"/>
  <c r="BD500" i="5"/>
  <c r="BD501" i="5"/>
  <c r="BD502" i="5"/>
  <c r="BD503" i="5"/>
  <c r="BD504" i="5"/>
  <c r="BD505" i="5"/>
  <c r="BD506" i="5"/>
  <c r="BD507" i="5"/>
  <c r="BD508" i="5"/>
  <c r="BD509" i="5"/>
  <c r="BD510" i="5"/>
  <c r="BD511" i="5"/>
  <c r="BD512" i="5"/>
  <c r="BD513" i="5"/>
  <c r="BD514" i="5"/>
  <c r="BD515" i="5"/>
  <c r="BD516" i="5"/>
  <c r="BD517" i="5"/>
  <c r="BD518" i="5"/>
  <c r="BD519" i="5"/>
  <c r="BD520" i="5"/>
  <c r="BD521" i="5"/>
  <c r="BD522" i="5"/>
  <c r="BD523" i="5"/>
  <c r="BD524" i="5"/>
  <c r="BD525" i="5"/>
  <c r="BD526" i="5"/>
  <c r="BD527" i="5"/>
  <c r="BD528" i="5"/>
  <c r="BD529" i="5"/>
  <c r="BD530" i="5"/>
  <c r="BD531" i="5"/>
  <c r="BD532" i="5"/>
  <c r="BD533" i="5"/>
  <c r="BD534" i="5"/>
  <c r="BD535" i="5"/>
  <c r="BD536" i="5"/>
  <c r="BD537" i="5"/>
  <c r="BD538" i="5"/>
  <c r="BD539" i="5"/>
  <c r="BD540" i="5"/>
  <c r="BD541" i="5"/>
  <c r="BD542" i="5"/>
  <c r="BD543" i="5"/>
  <c r="BD544" i="5"/>
  <c r="BD545" i="5"/>
  <c r="BD546" i="5"/>
  <c r="BD547" i="5"/>
  <c r="BD548" i="5"/>
  <c r="BD549" i="5"/>
  <c r="BD550" i="5"/>
  <c r="BD551" i="5"/>
  <c r="BD552" i="5"/>
  <c r="BD553" i="5"/>
  <c r="BD554" i="5"/>
  <c r="BD555" i="5"/>
  <c r="BD556" i="5"/>
  <c r="BD557" i="5"/>
  <c r="BD558" i="5"/>
  <c r="BD559" i="5"/>
  <c r="BD560" i="5"/>
  <c r="BD561" i="5"/>
  <c r="BD562" i="5"/>
  <c r="BD563" i="5"/>
  <c r="BD564" i="5"/>
  <c r="BD565" i="5"/>
  <c r="BD566" i="5"/>
  <c r="BD567" i="5"/>
  <c r="BD568" i="5"/>
  <c r="BD569" i="5"/>
  <c r="BD570" i="5"/>
  <c r="BD571" i="5"/>
  <c r="BD572" i="5"/>
  <c r="BD573" i="5"/>
  <c r="BD574" i="5"/>
  <c r="BD575" i="5"/>
  <c r="BD576" i="5"/>
  <c r="BD577" i="5"/>
  <c r="BD578" i="5"/>
  <c r="BD579" i="5"/>
  <c r="BD580" i="5"/>
  <c r="BD581" i="5"/>
  <c r="BD582" i="5"/>
  <c r="BD583" i="5"/>
  <c r="BD584" i="5"/>
  <c r="BD585" i="5"/>
  <c r="BD586" i="5"/>
  <c r="BD587" i="5"/>
  <c r="BD588" i="5"/>
  <c r="BD589" i="5"/>
  <c r="BD590" i="5"/>
  <c r="BD591" i="5"/>
  <c r="BD592" i="5"/>
  <c r="BD593" i="5"/>
  <c r="BD594" i="5"/>
  <c r="BD595" i="5"/>
  <c r="BD596" i="5"/>
  <c r="BD597" i="5"/>
  <c r="BD598" i="5"/>
  <c r="BD599" i="5"/>
  <c r="BD600" i="5"/>
  <c r="BD601" i="5"/>
  <c r="BD602" i="5"/>
  <c r="BD603" i="5"/>
  <c r="BD604" i="5"/>
  <c r="BD605" i="5"/>
  <c r="BD606" i="5"/>
  <c r="BD607" i="5"/>
  <c r="BD608" i="5"/>
  <c r="BD609" i="5"/>
  <c r="BD610" i="5"/>
  <c r="BD611" i="5"/>
  <c r="BD612" i="5"/>
  <c r="BD613" i="5"/>
  <c r="BD614" i="5"/>
  <c r="BD615" i="5"/>
  <c r="BD616" i="5"/>
  <c r="BD617" i="5"/>
  <c r="BD618" i="5"/>
  <c r="BD619" i="5"/>
  <c r="BD620" i="5"/>
  <c r="BD621" i="5"/>
  <c r="BD622" i="5"/>
  <c r="BD623" i="5"/>
  <c r="BD624" i="5"/>
  <c r="BD625" i="5"/>
  <c r="BD626" i="5"/>
  <c r="BD627" i="5"/>
  <c r="BD628" i="5"/>
  <c r="BD629" i="5"/>
  <c r="BD630" i="5"/>
  <c r="BD631" i="5"/>
  <c r="BD632" i="5"/>
  <c r="BD633" i="5"/>
  <c r="BD634" i="5"/>
  <c r="BD635" i="5"/>
  <c r="BD636" i="5"/>
  <c r="BD637" i="5"/>
  <c r="BD638" i="5"/>
  <c r="BD639" i="5"/>
  <c r="BD640" i="5"/>
  <c r="BD641" i="5"/>
  <c r="BD642" i="5"/>
  <c r="BD643" i="5"/>
  <c r="BD644" i="5"/>
  <c r="BD645" i="5"/>
  <c r="BD646" i="5"/>
  <c r="BD647" i="5"/>
  <c r="BD648" i="5"/>
  <c r="BD649" i="5"/>
  <c r="BD650" i="5"/>
  <c r="BD651" i="5"/>
  <c r="BD652" i="5"/>
  <c r="BD653" i="5"/>
  <c r="BD654" i="5"/>
  <c r="BD655" i="5"/>
  <c r="BD656" i="5"/>
  <c r="BD657" i="5"/>
  <c r="BD658" i="5"/>
  <c r="BD659" i="5"/>
  <c r="BD660" i="5"/>
  <c r="BD661" i="5"/>
  <c r="BD662" i="5"/>
  <c r="BD663" i="5"/>
  <c r="BD664" i="5"/>
  <c r="BD665" i="5"/>
  <c r="BD666" i="5"/>
  <c r="BD667" i="5"/>
  <c r="BD668" i="5"/>
  <c r="BD669" i="5"/>
  <c r="BD670" i="5"/>
  <c r="BD671" i="5"/>
  <c r="BD672" i="5"/>
  <c r="BD673" i="5"/>
  <c r="BD674" i="5"/>
  <c r="BD675" i="5"/>
  <c r="BD676" i="5"/>
  <c r="BD677" i="5"/>
  <c r="BD678" i="5"/>
  <c r="BD679" i="5"/>
  <c r="BD680" i="5"/>
  <c r="BD681" i="5"/>
  <c r="BD682" i="5"/>
  <c r="BD683" i="5"/>
  <c r="BD684" i="5"/>
  <c r="BD685" i="5"/>
  <c r="BD686" i="5"/>
  <c r="BD687" i="5"/>
  <c r="BD688" i="5"/>
  <c r="BD689" i="5"/>
  <c r="BD690" i="5"/>
  <c r="BD691" i="5"/>
  <c r="BD692" i="5"/>
  <c r="BD693" i="5"/>
  <c r="BD694" i="5"/>
  <c r="BD695" i="5"/>
  <c r="BD696" i="5"/>
  <c r="BD697" i="5"/>
  <c r="BD698" i="5"/>
  <c r="BD699" i="5"/>
  <c r="BD700" i="5"/>
  <c r="BD701" i="5"/>
  <c r="BD702" i="5"/>
  <c r="BD703" i="5"/>
  <c r="BD704" i="5"/>
  <c r="BD705" i="5"/>
  <c r="BD706" i="5"/>
  <c r="BD707" i="5"/>
  <c r="BD708" i="5"/>
  <c r="BD710" i="5"/>
  <c r="BD709" i="5"/>
  <c r="CU236" i="5"/>
  <c r="CV460" i="5"/>
  <c r="CV180" i="5"/>
  <c r="AV180" i="5"/>
  <c r="AW180" i="5" s="1"/>
  <c r="AU180" i="5" s="1"/>
  <c r="C180" i="5" s="1"/>
  <c r="CU180" i="5"/>
  <c r="CV655" i="5"/>
  <c r="AV505" i="5"/>
  <c r="AW505" i="5" s="1"/>
  <c r="AU505" i="5" s="1"/>
  <c r="C505" i="5" s="1"/>
  <c r="CV402" i="5"/>
  <c r="CU402" i="5"/>
  <c r="AV402" i="5"/>
  <c r="AW402" i="5" s="1"/>
  <c r="AU402" i="5" s="1"/>
  <c r="C402" i="5" s="1"/>
  <c r="CV667" i="5"/>
  <c r="CU688" i="5"/>
  <c r="CV554" i="5"/>
  <c r="CU641" i="5"/>
  <c r="CV435" i="5"/>
  <c r="CU338" i="5"/>
  <c r="CV354" i="5"/>
  <c r="AV324" i="5"/>
  <c r="AW324" i="5" s="1"/>
  <c r="AU324" i="5" s="1"/>
  <c r="C324" i="5" s="1"/>
  <c r="CV324" i="5"/>
  <c r="AV540" i="5"/>
  <c r="AW540" i="5" s="1"/>
  <c r="AU540" i="5" s="1"/>
  <c r="C540" i="5" s="1"/>
  <c r="CV540" i="5"/>
  <c r="CU540" i="5"/>
  <c r="AV524" i="5"/>
  <c r="AW524" i="5" s="1"/>
  <c r="AU524" i="5" s="1"/>
  <c r="C524" i="5" s="1"/>
  <c r="CV524" i="5"/>
  <c r="CU604" i="5"/>
  <c r="CV604" i="5"/>
  <c r="AV604" i="5"/>
  <c r="AW604" i="5" s="1"/>
  <c r="AU604" i="5" s="1"/>
  <c r="C604" i="5" s="1"/>
  <c r="CV527" i="5"/>
  <c r="CU260" i="5"/>
  <c r="AV260" i="5"/>
  <c r="AW260" i="5" s="1"/>
  <c r="AU260" i="5" s="1"/>
  <c r="C260" i="5" s="1"/>
  <c r="AV196" i="5"/>
  <c r="AW196" i="5" s="1"/>
  <c r="AU196" i="5" s="1"/>
  <c r="C196" i="5" s="1"/>
  <c r="CU584" i="5"/>
  <c r="CU326" i="5"/>
  <c r="CU404" i="5"/>
  <c r="CV404" i="5"/>
  <c r="AV404" i="5"/>
  <c r="AW404" i="5" s="1"/>
  <c r="AU404" i="5" s="1"/>
  <c r="C404" i="5" s="1"/>
  <c r="CU546" i="5"/>
  <c r="CW546" i="5" s="1"/>
  <c r="CX546" i="5" s="1"/>
  <c r="CZ546" i="5" s="1"/>
  <c r="AV546" i="5"/>
  <c r="AW546" i="5" s="1"/>
  <c r="AU546" i="5" s="1"/>
  <c r="C546" i="5" s="1"/>
  <c r="K2" i="13"/>
  <c r="F2" i="14"/>
  <c r="E2" i="9"/>
  <c r="AV532" i="5"/>
  <c r="AW532" i="5" s="1"/>
  <c r="AU532" i="5" s="1"/>
  <c r="C532" i="5" s="1"/>
  <c r="AV659" i="5"/>
  <c r="AW659" i="5" s="1"/>
  <c r="AU659" i="5" s="1"/>
  <c r="C659" i="5" s="1"/>
  <c r="CV372" i="5"/>
  <c r="AV372" i="5"/>
  <c r="AW372" i="5" s="1"/>
  <c r="AU372" i="5" s="1"/>
  <c r="C372" i="5" s="1"/>
  <c r="CU372" i="5"/>
  <c r="CV564" i="5"/>
  <c r="AV593" i="5"/>
  <c r="AW593" i="5" s="1"/>
  <c r="AU593" i="5" s="1"/>
  <c r="C593" i="5" s="1"/>
  <c r="CU593" i="5"/>
  <c r="CU689" i="5"/>
  <c r="CW689" i="5" s="1"/>
  <c r="CX689" i="5" s="1"/>
  <c r="CZ689" i="5" s="1"/>
  <c r="CU697" i="5"/>
  <c r="AV561" i="5"/>
  <c r="AW561" i="5" s="1"/>
  <c r="AU561" i="5" s="1"/>
  <c r="C561" i="5" s="1"/>
  <c r="CU521" i="5"/>
  <c r="CV693" i="5"/>
  <c r="CV533" i="5"/>
  <c r="CU533" i="5"/>
  <c r="CU505" i="5"/>
  <c r="CV505" i="5"/>
  <c r="CV489" i="5"/>
  <c r="CU489" i="5"/>
  <c r="CU201" i="5"/>
  <c r="CV593" i="5"/>
  <c r="CU553" i="5"/>
  <c r="CV553" i="5"/>
  <c r="AV553" i="5"/>
  <c r="AW553" i="5" s="1"/>
  <c r="AU553" i="5" s="1"/>
  <c r="C553" i="5" s="1"/>
  <c r="CU513" i="5"/>
  <c r="AV513" i="5"/>
  <c r="AW513" i="5" s="1"/>
  <c r="AU513" i="5" s="1"/>
  <c r="C513" i="5" s="1"/>
  <c r="CV513" i="5"/>
  <c r="CU417" i="5"/>
  <c r="AV537" i="5"/>
  <c r="AW537" i="5" s="1"/>
  <c r="AU537" i="5" s="1"/>
  <c r="C537" i="5" s="1"/>
  <c r="CU545" i="5"/>
  <c r="CV545" i="5"/>
  <c r="CV209" i="5"/>
  <c r="CV653" i="5"/>
  <c r="CU529" i="5"/>
  <c r="AV697" i="5"/>
  <c r="AW697" i="5"/>
  <c r="AU697" i="5" s="1"/>
  <c r="C697" i="5" s="1"/>
  <c r="CU470" i="5"/>
  <c r="AV470" i="5"/>
  <c r="AW470" i="5" s="1"/>
  <c r="AU470" i="5" s="1"/>
  <c r="C470" i="5" s="1"/>
  <c r="CV366" i="5"/>
  <c r="AV366" i="5"/>
  <c r="AW366" i="5" s="1"/>
  <c r="AU366" i="5" s="1"/>
  <c r="C366" i="5" s="1"/>
  <c r="CU366" i="5"/>
  <c r="CV118" i="5"/>
  <c r="CU118" i="5"/>
  <c r="CV86" i="5"/>
  <c r="CU86" i="5"/>
  <c r="AV86" i="5"/>
  <c r="AW86" i="5" s="1"/>
  <c r="AU86" i="5" s="1"/>
  <c r="C86" i="5" s="1"/>
  <c r="CV198" i="5"/>
  <c r="CV600" i="5"/>
  <c r="CU576" i="5"/>
  <c r="AV576" i="5"/>
  <c r="AW576" i="5" s="1"/>
  <c r="AU576" i="5" s="1"/>
  <c r="C576" i="5" s="1"/>
  <c r="CV576" i="5"/>
  <c r="CU512" i="5"/>
  <c r="CU464" i="5"/>
  <c r="CV464" i="5"/>
  <c r="CV432" i="5"/>
  <c r="CU368" i="5"/>
  <c r="CV368" i="5"/>
  <c r="CV320" i="5"/>
  <c r="CU320" i="5"/>
  <c r="AV320" i="5"/>
  <c r="AW320" i="5" s="1"/>
  <c r="AU320" i="5" s="1"/>
  <c r="C320" i="5" s="1"/>
  <c r="AV192" i="5"/>
  <c r="AW192" i="5" s="1"/>
  <c r="AU192" i="5" s="1"/>
  <c r="C192" i="5" s="1"/>
  <c r="CU192" i="5"/>
  <c r="AV584" i="5"/>
  <c r="AW584" i="5" s="1"/>
  <c r="AU584" i="5" s="1"/>
  <c r="C584" i="5" s="1"/>
  <c r="AV118" i="5"/>
  <c r="AW118" i="5" s="1"/>
  <c r="AU118" i="5" s="1"/>
  <c r="C118" i="5" s="1"/>
  <c r="CV190" i="5"/>
  <c r="CV254" i="5"/>
  <c r="CU709" i="5"/>
  <c r="CV709" i="5"/>
  <c r="CW709" i="5" s="1"/>
  <c r="CX709" i="5" s="1"/>
  <c r="CZ709" i="5" s="1"/>
  <c r="AV661" i="5"/>
  <c r="AW661" i="5" s="1"/>
  <c r="AU661" i="5" s="1"/>
  <c r="C661" i="5" s="1"/>
  <c r="CU661" i="5"/>
  <c r="CV661" i="5"/>
  <c r="CU645" i="5"/>
  <c r="AV645" i="5"/>
  <c r="AW645" i="5" s="1"/>
  <c r="AU645" i="5" s="1"/>
  <c r="C645" i="5" s="1"/>
  <c r="CV637" i="5"/>
  <c r="CU629" i="5"/>
  <c r="CV629" i="5"/>
  <c r="CW629" i="5" s="1"/>
  <c r="CX629" i="5" s="1"/>
  <c r="CZ629" i="5" s="1"/>
  <c r="CU597" i="5"/>
  <c r="AV597" i="5"/>
  <c r="AW597" i="5" s="1"/>
  <c r="AU597" i="5" s="1"/>
  <c r="C597" i="5" s="1"/>
  <c r="CV597" i="5"/>
  <c r="CU565" i="5"/>
  <c r="AV565" i="5"/>
  <c r="AW565" i="5" s="1"/>
  <c r="AU565" i="5" s="1"/>
  <c r="C565" i="5" s="1"/>
  <c r="CV565" i="5"/>
  <c r="CV557" i="5"/>
  <c r="CU541" i="5"/>
  <c r="AV541" i="5"/>
  <c r="AW541" i="5" s="1"/>
  <c r="AU541" i="5" s="1"/>
  <c r="C541" i="5" s="1"/>
  <c r="CV541" i="5"/>
  <c r="CV517" i="5"/>
  <c r="CU517" i="5"/>
  <c r="AV517" i="5"/>
  <c r="AW517" i="5" s="1"/>
  <c r="AU517" i="5" s="1"/>
  <c r="C517" i="5" s="1"/>
  <c r="CV509" i="5"/>
  <c r="AV509" i="5"/>
  <c r="AW509" i="5" s="1"/>
  <c r="AU509" i="5" s="1"/>
  <c r="C509" i="5" s="1"/>
  <c r="CU509" i="5"/>
  <c r="CW509" i="5" s="1"/>
  <c r="CX509" i="5" s="1"/>
  <c r="CZ509" i="5" s="1"/>
  <c r="CU501" i="5"/>
  <c r="CV269" i="5"/>
  <c r="AV653" i="5"/>
  <c r="AW653" i="5" s="1"/>
  <c r="AU653" i="5" s="1"/>
  <c r="C653" i="5" s="1"/>
  <c r="AV654" i="5"/>
  <c r="AW654" i="5" s="1"/>
  <c r="AU654" i="5" s="1"/>
  <c r="C654" i="5" s="1"/>
  <c r="CU190" i="5"/>
  <c r="CW190" i="5" s="1"/>
  <c r="CX190" i="5" s="1"/>
  <c r="CZ190" i="5" s="1"/>
  <c r="S43" i="9"/>
  <c r="J51" i="14"/>
  <c r="C46" i="13"/>
  <c r="AV550" i="5"/>
  <c r="AW550" i="5" s="1"/>
  <c r="AU550" i="5" s="1"/>
  <c r="C550" i="5" s="1"/>
  <c r="CV550" i="5"/>
  <c r="CU550" i="5"/>
  <c r="AV406" i="5"/>
  <c r="AW406" i="5" s="1"/>
  <c r="AU406" i="5" s="1"/>
  <c r="C406" i="5" s="1"/>
  <c r="CV406" i="5"/>
  <c r="AV462" i="5"/>
  <c r="AW462" i="5" s="1"/>
  <c r="AU462" i="5" s="1"/>
  <c r="C462" i="5" s="1"/>
  <c r="AV608" i="5"/>
  <c r="AW608" i="5" s="1"/>
  <c r="AU608" i="5" s="1"/>
  <c r="C608" i="5" s="1"/>
  <c r="CU608" i="5"/>
  <c r="CW608" i="5" s="1"/>
  <c r="CX608" i="5" s="1"/>
  <c r="CZ608" i="5" s="1"/>
  <c r="AV592" i="5"/>
  <c r="AW592" i="5" s="1"/>
  <c r="AU592" i="5" s="1"/>
  <c r="C592" i="5" s="1"/>
  <c r="CU592" i="5"/>
  <c r="AV496" i="5"/>
  <c r="AW496" i="5" s="1"/>
  <c r="AU496" i="5" s="1"/>
  <c r="C496" i="5" s="1"/>
  <c r="CV408" i="5"/>
  <c r="CU296" i="5"/>
  <c r="AV296" i="5"/>
  <c r="AW296" i="5" s="1"/>
  <c r="AU296" i="5" s="1"/>
  <c r="C296" i="5" s="1"/>
  <c r="CV296" i="5"/>
  <c r="AV256" i="5"/>
  <c r="AW256" i="5" s="1"/>
  <c r="AU256" i="5" s="1"/>
  <c r="C256" i="5" s="1"/>
  <c r="CU256" i="5"/>
  <c r="CU693" i="5"/>
  <c r="CU406" i="5"/>
  <c r="CV448" i="5"/>
  <c r="CU536" i="5"/>
  <c r="AV600" i="5"/>
  <c r="AW600" i="5" s="1"/>
  <c r="AU600" i="5" s="1"/>
  <c r="C600" i="5" s="1"/>
  <c r="AV632" i="5"/>
  <c r="AW632" i="5" s="1"/>
  <c r="AU632" i="5" s="1"/>
  <c r="C632" i="5" s="1"/>
  <c r="AV629" i="5"/>
  <c r="AW629" i="5" s="1"/>
  <c r="AU629" i="5" s="1"/>
  <c r="C629" i="5" s="1"/>
  <c r="CV686" i="5"/>
  <c r="CU686" i="5"/>
  <c r="AV686" i="5"/>
  <c r="AW686" i="5" s="1"/>
  <c r="AU686" i="5" s="1"/>
  <c r="C686" i="5" s="1"/>
  <c r="CU678" i="5"/>
  <c r="AV678" i="5"/>
  <c r="AW678" i="5" s="1"/>
  <c r="AU678" i="5" s="1"/>
  <c r="C678" i="5" s="1"/>
  <c r="CV646" i="5"/>
  <c r="CU646" i="5"/>
  <c r="CU598" i="5"/>
  <c r="AV598" i="5"/>
  <c r="AW598" i="5" s="1"/>
  <c r="AU598" i="5" s="1"/>
  <c r="C598" i="5" s="1"/>
  <c r="AV526" i="5"/>
  <c r="AW526" i="5" s="1"/>
  <c r="AU526" i="5" s="1"/>
  <c r="C526" i="5" s="1"/>
  <c r="CU526" i="5"/>
  <c r="CV526" i="5"/>
  <c r="CU502" i="5"/>
  <c r="AV502" i="5"/>
  <c r="AW502" i="5" s="1"/>
  <c r="AU502" i="5" s="1"/>
  <c r="C502" i="5" s="1"/>
  <c r="CV430" i="5"/>
  <c r="AV430" i="5"/>
  <c r="AW430" i="5" s="1"/>
  <c r="AU430" i="5" s="1"/>
  <c r="C430" i="5" s="1"/>
  <c r="CV374" i="5"/>
  <c r="CU374" i="5"/>
  <c r="CV262" i="5"/>
  <c r="AV262" i="5"/>
  <c r="AW262" i="5" s="1"/>
  <c r="AU262" i="5" s="1"/>
  <c r="C262" i="5" s="1"/>
  <c r="CU262" i="5"/>
  <c r="CU254" i="5"/>
  <c r="CW254" i="5" s="1"/>
  <c r="CX254" i="5" s="1"/>
  <c r="CZ254" i="5" s="1"/>
  <c r="AV254" i="5"/>
  <c r="AW254" i="5" s="1"/>
  <c r="AU254" i="5" s="1"/>
  <c r="C254" i="5" s="1"/>
  <c r="CV270" i="5"/>
  <c r="CW270" i="5" s="1"/>
  <c r="CX270" i="5" s="1"/>
  <c r="CZ270" i="5" s="1"/>
  <c r="CV142" i="5"/>
  <c r="AV616" i="5"/>
  <c r="AW616" i="5" s="1"/>
  <c r="AU616" i="5" s="1"/>
  <c r="C616" i="5" s="1"/>
  <c r="CV616" i="5"/>
  <c r="CU560" i="5"/>
  <c r="AV560" i="5"/>
  <c r="AW560" i="5" s="1"/>
  <c r="AU560" i="5" s="1"/>
  <c r="C560" i="5" s="1"/>
  <c r="CV560" i="5"/>
  <c r="CU504" i="5"/>
  <c r="AV504" i="5"/>
  <c r="AW504" i="5" s="1"/>
  <c r="AU504" i="5" s="1"/>
  <c r="C504" i="5" s="1"/>
  <c r="AV456" i="5"/>
  <c r="AW456" i="5" s="1"/>
  <c r="AU456" i="5" s="1"/>
  <c r="C456" i="5" s="1"/>
  <c r="CU456" i="5"/>
  <c r="AV376" i="5"/>
  <c r="AW376" i="5" s="1"/>
  <c r="AU376" i="5" s="1"/>
  <c r="C376" i="5" s="1"/>
  <c r="CU376" i="5"/>
  <c r="CW376" i="5" s="1"/>
  <c r="CX376" i="5" s="1"/>
  <c r="CZ376" i="5" s="1"/>
  <c r="CU360" i="5"/>
  <c r="CV328" i="5"/>
  <c r="AV328" i="5"/>
  <c r="AW328" i="5" s="1"/>
  <c r="AU328" i="5" s="1"/>
  <c r="C328" i="5" s="1"/>
  <c r="CU264" i="5"/>
  <c r="CV264" i="5"/>
  <c r="CV152" i="5"/>
  <c r="AV326" i="5"/>
  <c r="AW326" i="5" s="1"/>
  <c r="AU326" i="5" s="1"/>
  <c r="C326" i="5" s="1"/>
  <c r="CU653" i="5"/>
  <c r="CW653" i="5" s="1"/>
  <c r="CX653" i="5" s="1"/>
  <c r="CZ653" i="5" s="1"/>
  <c r="CV688" i="5"/>
  <c r="CW688" i="5" s="1"/>
  <c r="CX688" i="5" s="1"/>
  <c r="CZ688" i="5" s="1"/>
  <c r="CU654" i="5"/>
  <c r="CU408" i="5"/>
  <c r="CV502" i="5"/>
  <c r="CW502" i="5" s="1"/>
  <c r="CX502" i="5" s="1"/>
  <c r="CZ502" i="5" s="1"/>
  <c r="CU614" i="5"/>
  <c r="AV614" i="5"/>
  <c r="AW614" i="5" s="1"/>
  <c r="AU614" i="5" s="1"/>
  <c r="C614" i="5" s="1"/>
  <c r="CV614" i="5"/>
  <c r="CV566" i="5"/>
  <c r="AV566" i="5"/>
  <c r="AW566" i="5" s="1"/>
  <c r="AU566" i="5" s="1"/>
  <c r="C566" i="5" s="1"/>
  <c r="CU566" i="5"/>
  <c r="CU534" i="5"/>
  <c r="CV534" i="5"/>
  <c r="CV510" i="5"/>
  <c r="AV510" i="5"/>
  <c r="AW510" i="5" s="1"/>
  <c r="AU510" i="5" s="1"/>
  <c r="C510" i="5" s="1"/>
  <c r="AV438" i="5"/>
  <c r="AW438" i="5" s="1"/>
  <c r="AU438" i="5" s="1"/>
  <c r="C438" i="5" s="1"/>
  <c r="CV414" i="5"/>
  <c r="CU414" i="5"/>
  <c r="AV414" i="5"/>
  <c r="AW414" i="5" s="1"/>
  <c r="AU414" i="5" s="1"/>
  <c r="C414" i="5" s="1"/>
  <c r="AV318" i="5"/>
  <c r="AW318" i="5" s="1"/>
  <c r="AU318" i="5" s="1"/>
  <c r="C318" i="5" s="1"/>
  <c r="CV318" i="5"/>
  <c r="CU318" i="5"/>
  <c r="CV278" i="5"/>
  <c r="AV222" i="5"/>
  <c r="AW222" i="5" s="1"/>
  <c r="AU222" i="5" s="1"/>
  <c r="C222" i="5" s="1"/>
  <c r="CV678" i="5"/>
  <c r="CV648" i="5"/>
  <c r="AV648" i="5"/>
  <c r="AW648" i="5" s="1"/>
  <c r="AU648" i="5" s="1"/>
  <c r="C648" i="5" s="1"/>
  <c r="CV624" i="5"/>
  <c r="CU552" i="5"/>
  <c r="CV552" i="5"/>
  <c r="CU232" i="5"/>
  <c r="CU224" i="5"/>
  <c r="AV224" i="5"/>
  <c r="AW224" i="5" s="1"/>
  <c r="AU224" i="5" s="1"/>
  <c r="C224" i="5" s="1"/>
  <c r="CV104" i="5"/>
  <c r="AV88" i="5"/>
  <c r="AW88" i="5" s="1"/>
  <c r="AU88" i="5" s="1"/>
  <c r="C88" i="5" s="1"/>
  <c r="CV88" i="5"/>
  <c r="AV368" i="5"/>
  <c r="AW368" i="5" s="1"/>
  <c r="AU368" i="5" s="1"/>
  <c r="C368" i="5" s="1"/>
  <c r="CV598" i="5"/>
  <c r="CU624" i="5"/>
  <c r="CU616" i="5"/>
  <c r="CU142" i="5"/>
  <c r="AV264" i="5"/>
  <c r="AW264" i="5" s="1"/>
  <c r="AU264" i="5" s="1"/>
  <c r="C264" i="5" s="1"/>
  <c r="AV270" i="5"/>
  <c r="AW270" i="5" s="1"/>
  <c r="AU270" i="5" s="1"/>
  <c r="C270" i="5" s="1"/>
  <c r="AV690" i="5"/>
  <c r="AW690" i="5" s="1"/>
  <c r="AU690" i="5" s="1"/>
  <c r="C690" i="5" s="1"/>
  <c r="AV674" i="5"/>
  <c r="AW674" i="5" s="1"/>
  <c r="AU674" i="5" s="1"/>
  <c r="C674" i="5" s="1"/>
  <c r="CU674" i="5"/>
  <c r="CU650" i="5"/>
  <c r="AV634" i="5"/>
  <c r="AW634" i="5" s="1"/>
  <c r="AU634" i="5" s="1"/>
  <c r="C634" i="5" s="1"/>
  <c r="CU634" i="5"/>
  <c r="AV610" i="5"/>
  <c r="AW610" i="5" s="1"/>
  <c r="AU610" i="5" s="1"/>
  <c r="C610" i="5" s="1"/>
  <c r="CU602" i="5"/>
  <c r="AV570" i="5"/>
  <c r="AW570" i="5" s="1"/>
  <c r="AU570" i="5" s="1"/>
  <c r="C570" i="5" s="1"/>
  <c r="CV570" i="5"/>
  <c r="AV530" i="5"/>
  <c r="AW530" i="5" s="1"/>
  <c r="AU530" i="5" s="1"/>
  <c r="C530" i="5" s="1"/>
  <c r="CU530" i="5"/>
  <c r="CV530" i="5"/>
  <c r="CU506" i="5"/>
  <c r="CV498" i="5"/>
  <c r="CU498" i="5"/>
  <c r="AV498" i="5"/>
  <c r="AW498" i="5" s="1"/>
  <c r="AU498" i="5" s="1"/>
  <c r="C498" i="5" s="1"/>
  <c r="CV490" i="5"/>
  <c r="AV466" i="5"/>
  <c r="AW466" i="5" s="1"/>
  <c r="AU466" i="5" s="1"/>
  <c r="C466" i="5" s="1"/>
  <c r="CU466" i="5"/>
  <c r="CU378" i="5"/>
  <c r="CV378" i="5"/>
  <c r="CU370" i="5"/>
  <c r="AV370" i="5"/>
  <c r="AW370" i="5" s="1"/>
  <c r="AU370" i="5" s="1"/>
  <c r="C370" i="5" s="1"/>
  <c r="AV314" i="5"/>
  <c r="AW314" i="5" s="1"/>
  <c r="AU314" i="5" s="1"/>
  <c r="C314" i="5" s="1"/>
  <c r="CV314" i="5"/>
  <c r="AV170" i="5"/>
  <c r="AW170" i="5" s="1"/>
  <c r="AU170" i="5" s="1"/>
  <c r="C170" i="5" s="1"/>
  <c r="AV154" i="5"/>
  <c r="AW154" i="5" s="1"/>
  <c r="AU154" i="5" s="1"/>
  <c r="C154" i="5" s="1"/>
  <c r="CV154" i="5"/>
  <c r="AV98" i="5"/>
  <c r="AW98" i="5" s="1"/>
  <c r="AU98" i="5" s="1"/>
  <c r="C98" i="5" s="1"/>
  <c r="CV98" i="5"/>
  <c r="CU609" i="5"/>
  <c r="AV609" i="5"/>
  <c r="AW609" i="5" s="1"/>
  <c r="AU609" i="5" s="1"/>
  <c r="C609" i="5" s="1"/>
  <c r="CV609" i="5"/>
  <c r="CV491" i="5"/>
  <c r="CV390" i="5"/>
  <c r="AV390" i="5"/>
  <c r="AW390" i="5" s="1"/>
  <c r="AU390" i="5" s="1"/>
  <c r="C390" i="5" s="1"/>
  <c r="AV603" i="5"/>
  <c r="AW603" i="5" s="1"/>
  <c r="AU603" i="5" s="1"/>
  <c r="C603" i="5" s="1"/>
  <c r="CV603" i="5"/>
  <c r="CU428" i="5"/>
  <c r="AV428" i="5"/>
  <c r="AW428" i="5" s="1"/>
  <c r="AU428" i="5" s="1"/>
  <c r="C428" i="5" s="1"/>
  <c r="CV388" i="5"/>
  <c r="CU388" i="5"/>
  <c r="AV388" i="5"/>
  <c r="AW388" i="5" s="1"/>
  <c r="AU388" i="5" s="1"/>
  <c r="C388" i="5" s="1"/>
  <c r="CV607" i="5"/>
  <c r="AV607" i="5"/>
  <c r="AW607" i="5" s="1"/>
  <c r="AU607" i="5" s="1"/>
  <c r="C607" i="5" s="1"/>
  <c r="CV495" i="5"/>
  <c r="CU495" i="5"/>
  <c r="AV495" i="5"/>
  <c r="AW495" i="5" s="1"/>
  <c r="AU495" i="5" s="1"/>
  <c r="C495" i="5" s="1"/>
  <c r="AV426" i="5"/>
  <c r="AW426" i="5" s="1"/>
  <c r="AU426" i="5" s="1"/>
  <c r="C426" i="5" s="1"/>
  <c r="CU426" i="5"/>
  <c r="CV392" i="5"/>
  <c r="AV392" i="5"/>
  <c r="AW392" i="5" s="1"/>
  <c r="AU392" i="5" s="1"/>
  <c r="C392" i="5" s="1"/>
  <c r="CU392" i="5"/>
  <c r="CV384" i="5"/>
  <c r="CV428" i="5"/>
  <c r="CV642" i="5"/>
  <c r="AV491" i="5"/>
  <c r="AW491" i="5" s="1"/>
  <c r="AU491" i="5" s="1"/>
  <c r="C491" i="5" s="1"/>
  <c r="CU603" i="5"/>
  <c r="CV426" i="5"/>
  <c r="CU390" i="5"/>
  <c r="CU642" i="5"/>
  <c r="AV642" i="5"/>
  <c r="AW642" i="5" s="1"/>
  <c r="AU642" i="5" s="1"/>
  <c r="C642" i="5" s="1"/>
  <c r="AV605" i="5"/>
  <c r="AW605" i="5" s="1"/>
  <c r="AU605" i="5" s="1"/>
  <c r="C605" i="5" s="1"/>
  <c r="CV605" i="5"/>
  <c r="CW605" i="5" s="1"/>
  <c r="CX605" i="5" s="1"/>
  <c r="CZ605" i="5" s="1"/>
  <c r="CV601" i="5"/>
  <c r="AV601" i="5"/>
  <c r="AW601" i="5" s="1"/>
  <c r="AU601" i="5" s="1"/>
  <c r="C601" i="5" s="1"/>
  <c r="AV493" i="5"/>
  <c r="AW493" i="5" s="1"/>
  <c r="AU493" i="5" s="1"/>
  <c r="C493" i="5" s="1"/>
  <c r="AV424" i="5"/>
  <c r="AW424" i="5" s="1"/>
  <c r="AU424" i="5" s="1"/>
  <c r="C424" i="5" s="1"/>
  <c r="CV424" i="5"/>
  <c r="AV398" i="5"/>
  <c r="AW398" i="5" s="1"/>
  <c r="AU398" i="5" s="1"/>
  <c r="C398" i="5" s="1"/>
  <c r="CV398" i="5"/>
  <c r="CU398" i="5"/>
  <c r="AV386" i="5"/>
  <c r="AW386" i="5" s="1"/>
  <c r="AU386" i="5" s="1"/>
  <c r="C386" i="5" s="1"/>
  <c r="CU386" i="5"/>
  <c r="CU424" i="5"/>
  <c r="AV554" i="5"/>
  <c r="AW554" i="5" s="1"/>
  <c r="AU554" i="5" s="1"/>
  <c r="C554" i="5" s="1"/>
  <c r="CU554" i="5"/>
  <c r="CU328" i="5"/>
  <c r="CU364" i="5"/>
  <c r="CV364" i="5"/>
  <c r="AV362" i="5"/>
  <c r="AW362" i="5" s="1"/>
  <c r="AU362" i="5" s="1"/>
  <c r="C362" i="5" s="1"/>
  <c r="CU362" i="5"/>
  <c r="CV362" i="5"/>
  <c r="AV358" i="5"/>
  <c r="AW358" i="5" s="1"/>
  <c r="AU358" i="5" s="1"/>
  <c r="C358" i="5" s="1"/>
  <c r="CV348" i="5"/>
  <c r="AV348" i="5"/>
  <c r="AW348" i="5" s="1"/>
  <c r="AU348" i="5" s="1"/>
  <c r="C348" i="5" s="1"/>
  <c r="CU348" i="5"/>
  <c r="AV346" i="5"/>
  <c r="AW346" i="5" s="1"/>
  <c r="AU346" i="5" s="1"/>
  <c r="C346" i="5" s="1"/>
  <c r="CV346" i="5"/>
  <c r="AV344" i="5"/>
  <c r="AW344" i="5" s="1"/>
  <c r="AU344" i="5" s="1"/>
  <c r="C344" i="5" s="1"/>
  <c r="CV344" i="5"/>
  <c r="CU340" i="5"/>
  <c r="CV340" i="5"/>
  <c r="AV340" i="5"/>
  <c r="AW340" i="5" s="1"/>
  <c r="AU340" i="5" s="1"/>
  <c r="C340" i="5" s="1"/>
  <c r="AV338" i="5"/>
  <c r="AW338" i="5" s="1"/>
  <c r="AU338" i="5" s="1"/>
  <c r="C338" i="5" s="1"/>
  <c r="CV294" i="5"/>
  <c r="CU294" i="5"/>
  <c r="AV294" i="5"/>
  <c r="AW294" i="5" s="1"/>
  <c r="AU294" i="5" s="1"/>
  <c r="C294" i="5" s="1"/>
  <c r="CV292" i="5"/>
  <c r="CW292" i="5" s="1"/>
  <c r="CX292" i="5" s="1"/>
  <c r="CZ292" i="5" s="1"/>
  <c r="CU288" i="5"/>
  <c r="AV288" i="5"/>
  <c r="AW288" i="5" s="1"/>
  <c r="AU288" i="5" s="1"/>
  <c r="C288" i="5" s="1"/>
  <c r="CU286" i="5"/>
  <c r="CV286" i="5"/>
  <c r="CV276" i="5"/>
  <c r="CU276" i="5"/>
  <c r="AV274" i="5"/>
  <c r="AW274" i="5" s="1"/>
  <c r="AU274" i="5" s="1"/>
  <c r="C274" i="5" s="1"/>
  <c r="CV274" i="5"/>
  <c r="CU354" i="5"/>
  <c r="CU278" i="5"/>
  <c r="CV358" i="5"/>
  <c r="CU336" i="5"/>
  <c r="CV360" i="5"/>
  <c r="CU358" i="5"/>
  <c r="AV360" i="5"/>
  <c r="AW360" i="5" s="1"/>
  <c r="AU360" i="5" s="1"/>
  <c r="C360" i="5" s="1"/>
  <c r="AV689" i="5"/>
  <c r="AW689" i="5" s="1"/>
  <c r="AU689" i="5" s="1"/>
  <c r="C689" i="5" s="1"/>
  <c r="CV628" i="5"/>
  <c r="AV188" i="5"/>
  <c r="AW188" i="5" s="1"/>
  <c r="AU188" i="5" s="1"/>
  <c r="C188" i="5" s="1"/>
  <c r="CV188" i="5"/>
  <c r="CU365" i="5"/>
  <c r="CV116" i="5"/>
  <c r="CV240" i="5"/>
  <c r="CU104" i="5"/>
  <c r="AV619" i="5"/>
  <c r="AW619" i="5" s="1"/>
  <c r="AU619" i="5" s="1"/>
  <c r="C619" i="5" s="1"/>
  <c r="CV132" i="5"/>
  <c r="CU132" i="5"/>
  <c r="CV130" i="5"/>
  <c r="CU130" i="5"/>
  <c r="AV130" i="5"/>
  <c r="AW130" i="5" s="1"/>
  <c r="AU130" i="5" s="1"/>
  <c r="C130" i="5" s="1"/>
  <c r="CV128" i="5"/>
  <c r="CU128" i="5"/>
  <c r="AV128" i="5"/>
  <c r="AW128" i="5" s="1"/>
  <c r="AU128" i="5" s="1"/>
  <c r="C128" i="5" s="1"/>
  <c r="CU126" i="5"/>
  <c r="AV126" i="5"/>
  <c r="AW126" i="5" s="1"/>
  <c r="AU126" i="5" s="1"/>
  <c r="C126" i="5" s="1"/>
  <c r="CV124" i="5"/>
  <c r="CU124" i="5"/>
  <c r="CV122" i="5"/>
  <c r="CU615" i="5"/>
  <c r="CV484" i="5"/>
  <c r="AV484" i="5"/>
  <c r="AW484" i="5" s="1"/>
  <c r="AU484" i="5" s="1"/>
  <c r="C484" i="5" s="1"/>
  <c r="CU482" i="5"/>
  <c r="CV482" i="5"/>
  <c r="CU290" i="5"/>
  <c r="AV290" i="5"/>
  <c r="AW290" i="5" s="1"/>
  <c r="AU290" i="5" s="1"/>
  <c r="C290" i="5" s="1"/>
  <c r="CV288" i="5"/>
  <c r="AV286" i="5"/>
  <c r="AW286" i="5" s="1"/>
  <c r="AU286" i="5" s="1"/>
  <c r="C286" i="5" s="1"/>
  <c r="AV284" i="5"/>
  <c r="AW284" i="5" s="1"/>
  <c r="AU284" i="5" s="1"/>
  <c r="C284" i="5" s="1"/>
  <c r="CU284" i="5"/>
  <c r="AV233" i="5"/>
  <c r="AW233" i="5" s="1"/>
  <c r="AU233" i="5" s="1"/>
  <c r="C233" i="5" s="1"/>
  <c r="AV627" i="5"/>
  <c r="AW627" i="5" s="1"/>
  <c r="AU627" i="5" s="1"/>
  <c r="C627" i="5" s="1"/>
  <c r="CV627" i="5"/>
  <c r="AV615" i="5"/>
  <c r="AW615" i="5" s="1"/>
  <c r="AU615" i="5" s="1"/>
  <c r="C615" i="5" s="1"/>
  <c r="CU619" i="5"/>
  <c r="CU575" i="5"/>
  <c r="CV575" i="5"/>
  <c r="CU573" i="5"/>
  <c r="CU569" i="5"/>
  <c r="CU544" i="5"/>
  <c r="CU542" i="5"/>
  <c r="CW542" i="5" s="1"/>
  <c r="CX542" i="5" s="1"/>
  <c r="CZ542" i="5" s="1"/>
  <c r="AV542" i="5"/>
  <c r="AW542" i="5" s="1"/>
  <c r="AU542" i="5" s="1"/>
  <c r="C542" i="5" s="1"/>
  <c r="CV538" i="5"/>
  <c r="CU538" i="5"/>
  <c r="AV503" i="5"/>
  <c r="AW503" i="5" s="1"/>
  <c r="AU503" i="5" s="1"/>
  <c r="C503" i="5" s="1"/>
  <c r="CV503" i="5"/>
  <c r="CU503" i="5"/>
  <c r="CV382" i="5"/>
  <c r="AV382" i="5"/>
  <c r="AW382" i="5" s="1"/>
  <c r="AU382" i="5" s="1"/>
  <c r="C382" i="5" s="1"/>
  <c r="CV356" i="5"/>
  <c r="AV356" i="5"/>
  <c r="AW356" i="5" s="1"/>
  <c r="AU356" i="5" s="1"/>
  <c r="C356" i="5" s="1"/>
  <c r="CU356" i="5"/>
  <c r="CU352" i="5"/>
  <c r="CW352" i="5" s="1"/>
  <c r="CX352" i="5" s="1"/>
  <c r="CZ352" i="5" s="1"/>
  <c r="AV352" i="5"/>
  <c r="AW352" i="5" s="1"/>
  <c r="AU352" i="5" s="1"/>
  <c r="C352" i="5" s="1"/>
  <c r="CU625" i="5"/>
  <c r="CW625" i="5" s="1"/>
  <c r="CX625" i="5" s="1"/>
  <c r="CZ625" i="5" s="1"/>
  <c r="AV625" i="5"/>
  <c r="AW625" i="5" s="1"/>
  <c r="AU625" i="5" s="1"/>
  <c r="C625" i="5" s="1"/>
  <c r="CU621" i="5"/>
  <c r="CV617" i="5"/>
  <c r="CU617" i="5"/>
  <c r="AV124" i="5"/>
  <c r="AW124" i="5" s="1"/>
  <c r="AU124" i="5" s="1"/>
  <c r="C124" i="5" s="1"/>
  <c r="CV615" i="5"/>
  <c r="CU627" i="5"/>
  <c r="CV501" i="5"/>
  <c r="AV501" i="5"/>
  <c r="AW501" i="5" s="1"/>
  <c r="AU501" i="5" s="1"/>
  <c r="C501" i="5" s="1"/>
  <c r="CV499" i="5"/>
  <c r="AV499" i="5"/>
  <c r="AW499" i="5" s="1"/>
  <c r="AU499" i="5" s="1"/>
  <c r="C499" i="5" s="1"/>
  <c r="CV336" i="5"/>
  <c r="CV334" i="5"/>
  <c r="AV334" i="5"/>
  <c r="AW334" i="5" s="1"/>
  <c r="AU334" i="5" s="1"/>
  <c r="C334" i="5" s="1"/>
  <c r="CU334" i="5"/>
  <c r="AV202" i="5"/>
  <c r="AW202" i="5" s="1"/>
  <c r="AU202" i="5" s="1"/>
  <c r="C202" i="5" s="1"/>
  <c r="CV202" i="5"/>
  <c r="CW202" i="5" s="1"/>
  <c r="CX202" i="5" s="1"/>
  <c r="CZ202" i="5" s="1"/>
  <c r="CV200" i="5"/>
  <c r="CU200" i="5"/>
  <c r="CU194" i="5"/>
  <c r="CV194" i="5"/>
  <c r="AV122" i="5"/>
  <c r="AW122" i="5" s="1"/>
  <c r="AU122" i="5" s="1"/>
  <c r="C122" i="5" s="1"/>
  <c r="AV621" i="5"/>
  <c r="AW621" i="5" s="1"/>
  <c r="AU621" i="5" s="1"/>
  <c r="C621" i="5" s="1"/>
  <c r="CU680" i="5"/>
  <c r="CV680" i="5"/>
  <c r="AV680" i="5"/>
  <c r="AW680" i="5" s="1"/>
  <c r="AU680" i="5" s="1"/>
  <c r="C680" i="5" s="1"/>
  <c r="CV676" i="5"/>
  <c r="CU676" i="5"/>
  <c r="CV672" i="5"/>
  <c r="AV672" i="5"/>
  <c r="AW672" i="5" s="1"/>
  <c r="AU672" i="5" s="1"/>
  <c r="C672" i="5" s="1"/>
  <c r="CV664" i="5"/>
  <c r="CU664" i="5"/>
  <c r="CV656" i="5"/>
  <c r="CU656" i="5"/>
  <c r="AV656" i="5"/>
  <c r="AW656" i="5" s="1"/>
  <c r="AU656" i="5" s="1"/>
  <c r="C656" i="5" s="1"/>
  <c r="CV650" i="5"/>
  <c r="CV555" i="5"/>
  <c r="CU640" i="5"/>
  <c r="AV638" i="5"/>
  <c r="AW638" i="5" s="1"/>
  <c r="AU638" i="5" s="1"/>
  <c r="C638" i="5" s="1"/>
  <c r="CV638" i="5"/>
  <c r="CU638" i="5"/>
  <c r="CV586" i="5"/>
  <c r="CU586" i="5"/>
  <c r="AV458" i="5"/>
  <c r="AW458" i="5" s="1"/>
  <c r="AU458" i="5" s="1"/>
  <c r="C458" i="5" s="1"/>
  <c r="CU458" i="5"/>
  <c r="CV456" i="5"/>
  <c r="CV393" i="5"/>
  <c r="AV374" i="5"/>
  <c r="AW374" i="5" s="1"/>
  <c r="AU374" i="5" s="1"/>
  <c r="C374" i="5" s="1"/>
  <c r="CV649" i="5"/>
  <c r="CW649" i="5" s="1"/>
  <c r="CX649" i="5" s="1"/>
  <c r="CZ649" i="5" s="1"/>
  <c r="AV649" i="5"/>
  <c r="AW649" i="5" s="1"/>
  <c r="AU649" i="5" s="1"/>
  <c r="C649" i="5" s="1"/>
  <c r="CU647" i="5"/>
  <c r="CW647" i="5" s="1"/>
  <c r="CX647" i="5" s="1"/>
  <c r="CZ647" i="5" s="1"/>
  <c r="CU496" i="5"/>
  <c r="CW496" i="5" s="1"/>
  <c r="CX496" i="5" s="1"/>
  <c r="CZ496" i="5" s="1"/>
  <c r="AV408" i="5"/>
  <c r="AW408" i="5" s="1"/>
  <c r="AU408" i="5" s="1"/>
  <c r="C408" i="5" s="1"/>
  <c r="CV110" i="5"/>
  <c r="AV108" i="5"/>
  <c r="AW108" i="5" s="1"/>
  <c r="AU108" i="5" s="1"/>
  <c r="C108" i="5" s="1"/>
  <c r="AV492" i="5"/>
  <c r="AW492" i="5" s="1"/>
  <c r="AU492" i="5" s="1"/>
  <c r="C492" i="5" s="1"/>
  <c r="CU492" i="5"/>
  <c r="CW492" i="5" s="1"/>
  <c r="CX492" i="5" s="1"/>
  <c r="CZ492" i="5" s="1"/>
  <c r="CU263" i="5"/>
  <c r="CV469" i="5"/>
  <c r="CU446" i="5"/>
  <c r="AV446" i="5"/>
  <c r="AW446" i="5" s="1"/>
  <c r="AU446" i="5" s="1"/>
  <c r="C446" i="5" s="1"/>
  <c r="AV444" i="5"/>
  <c r="AW444" i="5" s="1"/>
  <c r="AU444" i="5" s="1"/>
  <c r="C444" i="5" s="1"/>
  <c r="CU444" i="5"/>
  <c r="AV442" i="5"/>
  <c r="AW442" i="5" s="1"/>
  <c r="AU442" i="5" s="1"/>
  <c r="C442" i="5" s="1"/>
  <c r="CU580" i="5"/>
  <c r="CU528" i="5"/>
  <c r="CV528" i="5"/>
  <c r="CV252" i="5"/>
  <c r="CU252" i="5"/>
  <c r="CU154" i="5"/>
  <c r="AV150" i="5"/>
  <c r="AW150" i="5" s="1"/>
  <c r="AU150" i="5" s="1"/>
  <c r="C150" i="5" s="1"/>
  <c r="CU514" i="5"/>
  <c r="AV248" i="5"/>
  <c r="AW248" i="5" s="1"/>
  <c r="AU248" i="5" s="1"/>
  <c r="C248" i="5" s="1"/>
  <c r="CV386" i="5"/>
  <c r="AV384" i="5"/>
  <c r="AW384" i="5" s="1"/>
  <c r="AU384" i="5" s="1"/>
  <c r="C384" i="5" s="1"/>
  <c r="CU384" i="5"/>
  <c r="CU308" i="5"/>
  <c r="AV308" i="5"/>
  <c r="AW308" i="5" s="1"/>
  <c r="AU308" i="5" s="1"/>
  <c r="C308" i="5" s="1"/>
  <c r="CV308" i="5"/>
  <c r="CU273" i="5"/>
  <c r="CV96" i="5"/>
  <c r="AV520" i="5"/>
  <c r="AW520" i="5" s="1"/>
  <c r="AU520" i="5" s="1"/>
  <c r="C520" i="5" s="1"/>
  <c r="CU520" i="5"/>
  <c r="CV520" i="5"/>
  <c r="AV633" i="5"/>
  <c r="AW633" i="5" s="1"/>
  <c r="AU633" i="5" s="1"/>
  <c r="C633" i="5" s="1"/>
  <c r="AV574" i="5"/>
  <c r="AW574" i="5" s="1"/>
  <c r="AU574" i="5" s="1"/>
  <c r="C574" i="5" s="1"/>
  <c r="CU567" i="5"/>
  <c r="AV567" i="5"/>
  <c r="AW567" i="5" s="1"/>
  <c r="AU567" i="5" s="1"/>
  <c r="C567" i="5" s="1"/>
  <c r="CV454" i="5"/>
  <c r="AV454" i="5"/>
  <c r="AW454" i="5" s="1"/>
  <c r="AU454" i="5" s="1"/>
  <c r="C454" i="5" s="1"/>
  <c r="CV400" i="5"/>
  <c r="AV400" i="5"/>
  <c r="AW400" i="5" s="1"/>
  <c r="AU400" i="5" s="1"/>
  <c r="C400" i="5" s="1"/>
  <c r="CU400" i="5"/>
  <c r="CU691" i="5"/>
  <c r="AV691" i="5"/>
  <c r="AW691" i="5" s="1"/>
  <c r="AU691" i="5" s="1"/>
  <c r="C691" i="5" s="1"/>
  <c r="CV691" i="5"/>
  <c r="AV701" i="5"/>
  <c r="AW701" i="5" s="1"/>
  <c r="AU701" i="5" s="1"/>
  <c r="C701" i="5" s="1"/>
  <c r="CV558" i="5"/>
  <c r="CW558" i="5" s="1"/>
  <c r="CX558" i="5" s="1"/>
  <c r="CZ558" i="5" s="1"/>
  <c r="AV558" i="5"/>
  <c r="AW558" i="5" s="1"/>
  <c r="AU558" i="5" s="1"/>
  <c r="C558" i="5" s="1"/>
  <c r="CV256" i="5"/>
  <c r="CV574" i="5"/>
  <c r="CV701" i="5"/>
  <c r="CV567" i="5"/>
  <c r="CV590" i="5"/>
  <c r="AV590" i="5"/>
  <c r="AW590" i="5" s="1"/>
  <c r="AU590" i="5" s="1"/>
  <c r="C590" i="5" s="1"/>
  <c r="CU588" i="5"/>
  <c r="AV588" i="5"/>
  <c r="AW588" i="5" s="1"/>
  <c r="AU588" i="5" s="1"/>
  <c r="C588" i="5" s="1"/>
  <c r="CV493" i="5"/>
  <c r="AV490" i="5"/>
  <c r="AW490" i="5" s="1"/>
  <c r="AU490" i="5" s="1"/>
  <c r="C490" i="5" s="1"/>
  <c r="CU483" i="5"/>
  <c r="CV483" i="5"/>
  <c r="AV483" i="5"/>
  <c r="AW483" i="5" s="1"/>
  <c r="AU483" i="5" s="1"/>
  <c r="C483" i="5" s="1"/>
  <c r="AV481" i="5"/>
  <c r="AW481" i="5" s="1"/>
  <c r="AU481" i="5" s="1"/>
  <c r="C481" i="5" s="1"/>
  <c r="CU481" i="5"/>
  <c r="CV481" i="5"/>
  <c r="CV474" i="5"/>
  <c r="CU474" i="5"/>
  <c r="AV350" i="5"/>
  <c r="AW350" i="5" s="1"/>
  <c r="AU350" i="5" s="1"/>
  <c r="C350" i="5" s="1"/>
  <c r="CV350" i="5"/>
  <c r="AV298" i="5"/>
  <c r="AW298" i="5" s="1"/>
  <c r="AU298" i="5" s="1"/>
  <c r="C298" i="5" s="1"/>
  <c r="CV298" i="5"/>
  <c r="CU298" i="5"/>
  <c r="AV518" i="5"/>
  <c r="AW518" i="5" s="1"/>
  <c r="AU518" i="5" s="1"/>
  <c r="C518" i="5" s="1"/>
  <c r="AV551" i="5"/>
  <c r="AW551" i="5" s="1"/>
  <c r="AU551" i="5" s="1"/>
  <c r="C551" i="5" s="1"/>
  <c r="CU631" i="5"/>
  <c r="CV631" i="5"/>
  <c r="CU574" i="5"/>
  <c r="CV518" i="5"/>
  <c r="CU670" i="5"/>
  <c r="AV670" i="5"/>
  <c r="AW670" i="5" s="1"/>
  <c r="AU670" i="5" s="1"/>
  <c r="C670" i="5" s="1"/>
  <c r="CV479" i="5"/>
  <c r="CW479" i="5" s="1"/>
  <c r="CX479" i="5" s="1"/>
  <c r="CZ479" i="5" s="1"/>
  <c r="AV479" i="5"/>
  <c r="AW479" i="5" s="1"/>
  <c r="AU479" i="5" s="1"/>
  <c r="C479" i="5" s="1"/>
  <c r="CU611" i="5"/>
  <c r="CU701" i="5"/>
  <c r="CU518" i="5"/>
  <c r="CV608" i="5"/>
  <c r="CU606" i="5"/>
  <c r="CV606" i="5"/>
  <c r="CV486" i="5"/>
  <c r="CU486" i="5"/>
  <c r="CV418" i="5"/>
  <c r="CU659" i="5"/>
  <c r="CV659" i="5"/>
  <c r="CV622" i="5"/>
  <c r="AV622" i="5"/>
  <c r="AW622" i="5" s="1"/>
  <c r="AU622" i="5" s="1"/>
  <c r="C622" i="5" s="1"/>
  <c r="CU622" i="5"/>
  <c r="AV536" i="5"/>
  <c r="AW536" i="5" s="1"/>
  <c r="AU536" i="5" s="1"/>
  <c r="C536" i="5" s="1"/>
  <c r="CU442" i="5"/>
  <c r="CW442" i="5" s="1"/>
  <c r="CX442" i="5" s="1"/>
  <c r="CZ442" i="5" s="1"/>
  <c r="CU148" i="5"/>
  <c r="CW148" i="5" s="1"/>
  <c r="CX148" i="5" s="1"/>
  <c r="CZ148" i="5" s="1"/>
  <c r="CV148" i="5"/>
  <c r="AV146" i="5"/>
  <c r="AW146" i="5" s="1"/>
  <c r="AU146" i="5" s="1"/>
  <c r="C146" i="5" s="1"/>
  <c r="CV146" i="5"/>
  <c r="AV640" i="5"/>
  <c r="AW640" i="5" s="1"/>
  <c r="AU640" i="5" s="1"/>
  <c r="C640" i="5" s="1"/>
  <c r="CV580" i="5"/>
  <c r="AV199" i="5"/>
  <c r="AW199" i="5" s="1"/>
  <c r="AU199" i="5" s="1"/>
  <c r="C199" i="5" s="1"/>
  <c r="CU600" i="5"/>
  <c r="CV525" i="5"/>
  <c r="CV595" i="5"/>
  <c r="CU516" i="5"/>
  <c r="CW516" i="5" s="1"/>
  <c r="CX516" i="5" s="1"/>
  <c r="CZ516" i="5" s="1"/>
  <c r="CU385" i="5"/>
  <c r="CV385" i="5"/>
  <c r="AV596" i="5"/>
  <c r="AW596" i="5" s="1"/>
  <c r="AU596" i="5" s="1"/>
  <c r="C596" i="5" s="1"/>
  <c r="CU596" i="5"/>
  <c r="CV596" i="5"/>
  <c r="AV497" i="5"/>
  <c r="AW497" i="5" s="1"/>
  <c r="AU497" i="5" s="1"/>
  <c r="C497" i="5" s="1"/>
  <c r="CV497" i="5"/>
  <c r="CU497" i="5"/>
  <c r="CV250" i="5"/>
  <c r="AV250" i="5"/>
  <c r="AW250" i="5" s="1"/>
  <c r="AU250" i="5" s="1"/>
  <c r="C250" i="5" s="1"/>
  <c r="CU189" i="5"/>
  <c r="AV189" i="5"/>
  <c r="AW189" i="5" s="1"/>
  <c r="AU189" i="5" s="1"/>
  <c r="C189" i="5" s="1"/>
  <c r="CV189" i="5"/>
  <c r="CU114" i="5"/>
  <c r="CV114" i="5"/>
  <c r="AV114" i="5"/>
  <c r="AW114" i="5" s="1"/>
  <c r="AU114" i="5" s="1"/>
  <c r="C114" i="5" s="1"/>
  <c r="CV182" i="5"/>
  <c r="CU182" i="5"/>
  <c r="CW182" i="5" s="1"/>
  <c r="CX182" i="5" s="1"/>
  <c r="CZ182" i="5" s="1"/>
  <c r="AV182" i="5"/>
  <c r="AW182" i="5" s="1"/>
  <c r="AU182" i="5" s="1"/>
  <c r="C182" i="5" s="1"/>
  <c r="AV120" i="5"/>
  <c r="AW120" i="5" s="1"/>
  <c r="AU120" i="5" s="1"/>
  <c r="C120" i="5" s="1"/>
  <c r="CU120" i="5"/>
  <c r="CV120" i="5"/>
  <c r="AV705" i="5"/>
  <c r="AW705" i="5" s="1"/>
  <c r="AU705" i="5" s="1"/>
  <c r="C705" i="5" s="1"/>
  <c r="CV705" i="5"/>
  <c r="CU705" i="5"/>
  <c r="CU488" i="5"/>
  <c r="AV488" i="5"/>
  <c r="AW488" i="5" s="1"/>
  <c r="AU488" i="5" s="1"/>
  <c r="C488" i="5" s="1"/>
  <c r="CV488" i="5"/>
  <c r="CV394" i="5"/>
  <c r="CU394" i="5"/>
  <c r="AV394" i="5"/>
  <c r="AW394" i="5" s="1"/>
  <c r="AU394" i="5" s="1"/>
  <c r="C394" i="5" s="1"/>
  <c r="AV94" i="5"/>
  <c r="AW94" i="5" s="1"/>
  <c r="AU94" i="5" s="1"/>
  <c r="C94" i="5" s="1"/>
  <c r="CU94" i="5"/>
  <c r="CV94" i="5"/>
  <c r="CW94" i="5" s="1"/>
  <c r="CX94" i="5" s="1"/>
  <c r="CZ94" i="5" s="1"/>
  <c r="CV465" i="5"/>
  <c r="AV465" i="5"/>
  <c r="AW465" i="5" s="1"/>
  <c r="AU465" i="5" s="1"/>
  <c r="C465" i="5" s="1"/>
  <c r="CV396" i="5"/>
  <c r="CU396" i="5"/>
  <c r="AV396" i="5"/>
  <c r="AW396" i="5" s="1"/>
  <c r="AU396" i="5" s="1"/>
  <c r="C396" i="5" s="1"/>
  <c r="AV186" i="5"/>
  <c r="AW186" i="5" s="1"/>
  <c r="AU186" i="5" s="1"/>
  <c r="C186" i="5" s="1"/>
  <c r="CV186" i="5"/>
  <c r="CU186" i="5"/>
  <c r="CW186" i="5" s="1"/>
  <c r="CX186" i="5" s="1"/>
  <c r="CZ186" i="5" s="1"/>
  <c r="AV703" i="5"/>
  <c r="AW703" i="5" s="1"/>
  <c r="AU703" i="5" s="1"/>
  <c r="C703" i="5" s="1"/>
  <c r="CU703" i="5"/>
  <c r="CV703" i="5"/>
  <c r="CU594" i="5"/>
  <c r="CV594" i="5"/>
  <c r="CU578" i="5"/>
  <c r="CV578" i="5"/>
  <c r="AV578" i="5"/>
  <c r="AW578" i="5" s="1"/>
  <c r="AU578" i="5" s="1"/>
  <c r="C578" i="5" s="1"/>
  <c r="CU494" i="5"/>
  <c r="CV494" i="5"/>
  <c r="AV494" i="5"/>
  <c r="AW494" i="5" s="1"/>
  <c r="AU494" i="5" s="1"/>
  <c r="C494" i="5" s="1"/>
  <c r="AV436" i="5"/>
  <c r="AW436" i="5" s="1"/>
  <c r="AU436" i="5" s="1"/>
  <c r="C436" i="5" s="1"/>
  <c r="CV416" i="5"/>
  <c r="AV416" i="5"/>
  <c r="AW416" i="5" s="1"/>
  <c r="AU416" i="5" s="1"/>
  <c r="C416" i="5" s="1"/>
  <c r="CU416" i="5"/>
  <c r="CU403" i="5"/>
  <c r="AV660" i="5"/>
  <c r="AW660" i="5" s="1"/>
  <c r="AU660" i="5" s="1"/>
  <c r="C660" i="5" s="1"/>
  <c r="CV660" i="5"/>
  <c r="AV635" i="5"/>
  <c r="AW635" i="5" s="1"/>
  <c r="AU635" i="5" s="1"/>
  <c r="C635" i="5" s="1"/>
  <c r="CU635" i="5"/>
  <c r="CV635" i="5"/>
  <c r="CU613" i="5"/>
  <c r="CV613" i="5"/>
  <c r="CV668" i="5"/>
  <c r="AV668" i="5"/>
  <c r="AW668" i="5" s="1"/>
  <c r="AU668" i="5" s="1"/>
  <c r="C668" i="5" s="1"/>
  <c r="CU668" i="5"/>
  <c r="CV658" i="5"/>
  <c r="AV658" i="5"/>
  <c r="AW658" i="5" s="1"/>
  <c r="AU658" i="5" s="1"/>
  <c r="C658" i="5" s="1"/>
  <c r="CU658" i="5"/>
  <c r="CU692" i="5"/>
  <c r="CU663" i="5"/>
  <c r="CV663" i="5"/>
  <c r="CW663" i="5" s="1"/>
  <c r="CX663" i="5" s="1"/>
  <c r="CZ663" i="5" s="1"/>
  <c r="CV666" i="5"/>
  <c r="CU666" i="5"/>
  <c r="AV666" i="5"/>
  <c r="AW666" i="5" s="1"/>
  <c r="AU666" i="5" s="1"/>
  <c r="C666" i="5" s="1"/>
  <c r="CV548" i="5"/>
  <c r="CU548" i="5"/>
  <c r="CU532" i="5"/>
  <c r="CV532" i="5"/>
  <c r="CU568" i="5"/>
  <c r="CU630" i="5"/>
  <c r="CV630" i="5"/>
  <c r="AV630" i="5"/>
  <c r="AW630" i="5" s="1"/>
  <c r="AU630" i="5" s="1"/>
  <c r="C630" i="5" s="1"/>
  <c r="AV533" i="5"/>
  <c r="AW533" i="5" s="1"/>
  <c r="AU533" i="5" s="1"/>
  <c r="C533" i="5" s="1"/>
  <c r="CV462" i="5"/>
  <c r="CW462" i="5" s="1"/>
  <c r="CX462" i="5" s="1"/>
  <c r="CZ462" i="5" s="1"/>
  <c r="CU332" i="5"/>
  <c r="AV332" i="5"/>
  <c r="AW332" i="5" s="1"/>
  <c r="AU332" i="5" s="1"/>
  <c r="C332" i="5" s="1"/>
  <c r="CV332" i="5"/>
  <c r="CV645" i="5"/>
  <c r="AV534" i="5"/>
  <c r="AW534" i="5" s="1"/>
  <c r="AU534" i="5" s="1"/>
  <c r="C534" i="5" s="1"/>
  <c r="CV657" i="5"/>
  <c r="AV617" i="5"/>
  <c r="AW617" i="5" s="1"/>
  <c r="AU617" i="5" s="1"/>
  <c r="C617" i="5" s="1"/>
  <c r="CV612" i="5"/>
  <c r="AV612" i="5"/>
  <c r="AW612" i="5" s="1"/>
  <c r="AU612" i="5" s="1"/>
  <c r="C612" i="5" s="1"/>
  <c r="CU583" i="5"/>
  <c r="CU491" i="5"/>
  <c r="CV258" i="5"/>
  <c r="AV258" i="5"/>
  <c r="AW258" i="5" s="1"/>
  <c r="AU258" i="5" s="1"/>
  <c r="C258" i="5" s="1"/>
  <c r="CU258" i="5"/>
  <c r="AV472" i="5"/>
  <c r="AW472" i="5" s="1"/>
  <c r="AU472" i="5" s="1"/>
  <c r="C472" i="5" s="1"/>
  <c r="CU472" i="5"/>
  <c r="CV472" i="5"/>
  <c r="AV452" i="5"/>
  <c r="AW452" i="5" s="1"/>
  <c r="AU452" i="5" s="1"/>
  <c r="C452" i="5" s="1"/>
  <c r="CV452" i="5"/>
  <c r="CU452" i="5"/>
  <c r="AV330" i="5"/>
  <c r="AW330" i="5" s="1"/>
  <c r="AU330" i="5" s="1"/>
  <c r="C330" i="5" s="1"/>
  <c r="CU330" i="5"/>
  <c r="CV330" i="5"/>
  <c r="CV272" i="5"/>
  <c r="AV272" i="5"/>
  <c r="AW272" i="5" s="1"/>
  <c r="AU272" i="5" s="1"/>
  <c r="C272" i="5" s="1"/>
  <c r="CU272" i="5"/>
  <c r="CU265" i="5"/>
  <c r="CW265" i="5" s="1"/>
  <c r="CX265" i="5" s="1"/>
  <c r="CZ265" i="5" s="1"/>
  <c r="AV265" i="5"/>
  <c r="AW265" i="5" s="1"/>
  <c r="AU265" i="5" s="1"/>
  <c r="C265" i="5" s="1"/>
  <c r="CV682" i="5"/>
  <c r="AV682" i="5"/>
  <c r="AW682" i="5" s="1"/>
  <c r="AU682" i="5" s="1"/>
  <c r="C682" i="5" s="1"/>
  <c r="CU682" i="5"/>
  <c r="CU582" i="5"/>
  <c r="AV582" i="5"/>
  <c r="AW582" i="5" s="1"/>
  <c r="AU582" i="5" s="1"/>
  <c r="C582" i="5" s="1"/>
  <c r="AV577" i="5"/>
  <c r="AW577" i="5" s="1"/>
  <c r="AU577" i="5" s="1"/>
  <c r="C577" i="5" s="1"/>
  <c r="CU239" i="5"/>
  <c r="AV626" i="5"/>
  <c r="AW626" i="5" s="1"/>
  <c r="AU626" i="5" s="1"/>
  <c r="C626" i="5" s="1"/>
  <c r="CU626" i="5"/>
  <c r="CU620" i="5"/>
  <c r="CV620" i="5"/>
  <c r="CV707" i="5"/>
  <c r="CU707" i="5"/>
  <c r="AV529" i="5"/>
  <c r="AW529" i="5" s="1"/>
  <c r="AU529" i="5" s="1"/>
  <c r="C529" i="5" s="1"/>
  <c r="CU607" i="5"/>
  <c r="CV544" i="5"/>
  <c r="CU531" i="5"/>
  <c r="CV531" i="5"/>
  <c r="CV611" i="5"/>
  <c r="AV564" i="5"/>
  <c r="AW564" i="5" s="1"/>
  <c r="AU564" i="5" s="1"/>
  <c r="C564" i="5" s="1"/>
  <c r="CU564" i="5"/>
  <c r="N108" i="15"/>
  <c r="N52" i="15"/>
  <c r="CU84" i="5"/>
  <c r="CV84" i="5"/>
  <c r="AV84" i="5"/>
  <c r="AW84" i="5" s="1"/>
  <c r="AU84" i="5" s="1"/>
  <c r="C84" i="5" s="1"/>
  <c r="AV246" i="5"/>
  <c r="AW246" i="5" s="1"/>
  <c r="AU246" i="5" s="1"/>
  <c r="C246" i="5" s="1"/>
  <c r="CV246" i="5"/>
  <c r="CU246" i="5"/>
  <c r="AV244" i="5"/>
  <c r="AW244" i="5" s="1"/>
  <c r="AU244" i="5" s="1"/>
  <c r="C244" i="5" s="1"/>
  <c r="CU244" i="5"/>
  <c r="CV244" i="5"/>
  <c r="CU178" i="5"/>
  <c r="CU150" i="5"/>
  <c r="I181" i="15"/>
  <c r="J178" i="15"/>
  <c r="G174" i="15"/>
  <c r="I117" i="15"/>
  <c r="O82" i="15"/>
  <c r="V82" i="3" s="1"/>
  <c r="J82" i="15"/>
  <c r="AV207" i="5"/>
  <c r="AW207" i="5" s="1"/>
  <c r="AU207" i="5" s="1"/>
  <c r="C207" i="5" s="1"/>
  <c r="AV242" i="5"/>
  <c r="AW242" i="5" s="1"/>
  <c r="AU242" i="5" s="1"/>
  <c r="C242" i="5" s="1"/>
  <c r="CU242" i="5"/>
  <c r="CV242" i="5"/>
  <c r="I243" i="15"/>
  <c r="I172" i="15"/>
  <c r="I148" i="15"/>
  <c r="G132" i="15"/>
  <c r="I131" i="15"/>
  <c r="O112" i="15"/>
  <c r="V112" i="3" s="1"/>
  <c r="J96" i="15"/>
  <c r="I91" i="15"/>
  <c r="CV195" i="5"/>
  <c r="CU195" i="5"/>
  <c r="CV191" i="5"/>
  <c r="AV191" i="5"/>
  <c r="AW191" i="5" s="1"/>
  <c r="AU191" i="5" s="1"/>
  <c r="C191" i="5" s="1"/>
  <c r="CV234" i="5"/>
  <c r="AV234" i="5"/>
  <c r="AW234" i="5" s="1"/>
  <c r="AU234" i="5" s="1"/>
  <c r="C234" i="5" s="1"/>
  <c r="CU234" i="5"/>
  <c r="O166" i="15"/>
  <c r="V166" i="3"/>
  <c r="O143" i="15"/>
  <c r="V143" i="3" s="1"/>
  <c r="O115" i="15"/>
  <c r="V115" i="3" s="1"/>
  <c r="O111" i="15"/>
  <c r="V111" i="3" s="1"/>
  <c r="I94" i="15"/>
  <c r="I87" i="15"/>
  <c r="O70" i="15"/>
  <c r="V70" i="3" s="1"/>
  <c r="N500" i="15"/>
  <c r="N501" i="15"/>
  <c r="N549" i="15"/>
  <c r="N631" i="15"/>
  <c r="N595" i="15"/>
  <c r="N302" i="15"/>
  <c r="N413" i="15"/>
  <c r="N557" i="15"/>
  <c r="N651" i="15"/>
  <c r="N619" i="15"/>
  <c r="N587" i="15"/>
  <c r="N563" i="15"/>
  <c r="N267" i="15"/>
  <c r="N440" i="15"/>
  <c r="N663" i="15"/>
  <c r="N306" i="15"/>
  <c r="N133" i="15"/>
  <c r="N583" i="15"/>
  <c r="N492" i="15"/>
  <c r="N523" i="15"/>
  <c r="N73" i="15"/>
  <c r="N281" i="15"/>
  <c r="N333" i="15"/>
  <c r="N334" i="15"/>
  <c r="N155" i="15"/>
  <c r="N125" i="15"/>
  <c r="N191" i="15"/>
  <c r="N456" i="15"/>
  <c r="N514" i="15"/>
  <c r="N671" i="15"/>
  <c r="N263" i="15"/>
  <c r="N293" i="15"/>
  <c r="N337" i="15"/>
  <c r="N384" i="15"/>
  <c r="N392" i="15"/>
  <c r="N504" i="15"/>
  <c r="N525" i="15"/>
  <c r="N533" i="15"/>
  <c r="N568" i="15"/>
  <c r="N600" i="15"/>
  <c r="N616" i="15"/>
  <c r="N279" i="15"/>
  <c r="N453" i="15"/>
  <c r="N457" i="15"/>
  <c r="N573" i="15"/>
  <c r="N325" i="15"/>
  <c r="N341" i="15"/>
  <c r="N421" i="15"/>
  <c r="N425" i="15"/>
  <c r="N465" i="15"/>
  <c r="N477" i="15"/>
  <c r="N577" i="15"/>
  <c r="N317" i="15"/>
  <c r="N552" i="15"/>
  <c r="N561" i="15"/>
  <c r="N565" i="15"/>
  <c r="N649" i="15"/>
  <c r="I619" i="15"/>
  <c r="I620" i="15"/>
  <c r="J480" i="15"/>
  <c r="J456" i="15"/>
  <c r="O328" i="15"/>
  <c r="V328" i="3" s="1"/>
  <c r="I299" i="15"/>
  <c r="I227" i="15"/>
  <c r="J559" i="15"/>
  <c r="G559" i="15"/>
  <c r="J475" i="15"/>
  <c r="I158" i="15"/>
  <c r="O134" i="15"/>
  <c r="V134" i="3" s="1"/>
  <c r="J134" i="15"/>
  <c r="O64" i="15"/>
  <c r="V64" i="3" s="1"/>
  <c r="I100" i="15"/>
  <c r="O332" i="15"/>
  <c r="V332" i="3" s="1"/>
  <c r="I492" i="15"/>
  <c r="J70" i="15"/>
  <c r="O87" i="15"/>
  <c r="V87" i="3" s="1"/>
  <c r="J100" i="15"/>
  <c r="J112" i="15"/>
  <c r="I199" i="15"/>
  <c r="I275" i="15"/>
  <c r="O316" i="15"/>
  <c r="V316" i="3"/>
  <c r="J431" i="15"/>
  <c r="J464" i="15"/>
  <c r="J432" i="15"/>
  <c r="I259" i="15"/>
  <c r="I260" i="15"/>
  <c r="I180" i="15"/>
  <c r="I179" i="15"/>
  <c r="I108" i="15"/>
  <c r="J104" i="15"/>
  <c r="O531" i="15"/>
  <c r="V531" i="3" s="1"/>
  <c r="J531" i="15"/>
  <c r="J515" i="15"/>
  <c r="J491" i="15"/>
  <c r="G447" i="15"/>
  <c r="J447" i="15"/>
  <c r="O299" i="15"/>
  <c r="V299" i="3" s="1"/>
  <c r="I463" i="15"/>
  <c r="J316" i="15"/>
  <c r="I159" i="15"/>
  <c r="I143" i="15"/>
  <c r="I111" i="15"/>
  <c r="I166" i="15"/>
  <c r="O416" i="15"/>
  <c r="V416" i="3" s="1"/>
  <c r="I515" i="15"/>
  <c r="O524" i="15"/>
  <c r="V524" i="3" s="1"/>
  <c r="J560" i="15"/>
  <c r="O560" i="15"/>
  <c r="V560" i="3" s="1"/>
  <c r="I140" i="15"/>
  <c r="I123" i="15"/>
  <c r="O440" i="15"/>
  <c r="V440" i="3" s="1"/>
  <c r="J555" i="15"/>
  <c r="J523" i="15"/>
  <c r="O523" i="15"/>
  <c r="V523" i="3" s="1"/>
  <c r="G303" i="15"/>
  <c r="O527" i="15"/>
  <c r="V527" i="3"/>
  <c r="O559" i="15"/>
  <c r="V559" i="3" s="1"/>
  <c r="I439" i="15"/>
  <c r="O96" i="15"/>
  <c r="V96" i="3"/>
  <c r="G143" i="15"/>
  <c r="O408" i="15"/>
  <c r="V408" i="3" s="1"/>
  <c r="J408" i="15"/>
  <c r="I267" i="15"/>
  <c r="I268" i="15"/>
  <c r="G116" i="15"/>
  <c r="O539" i="15"/>
  <c r="V539" i="3" s="1"/>
  <c r="J539" i="15"/>
  <c r="J499" i="15"/>
  <c r="J443" i="15"/>
  <c r="I182" i="15"/>
  <c r="I311" i="15"/>
  <c r="I327" i="15"/>
  <c r="O487" i="15"/>
  <c r="V487" i="3" s="1"/>
  <c r="J527" i="15"/>
  <c r="O444" i="15"/>
  <c r="V444" i="3" s="1"/>
  <c r="I431" i="15"/>
  <c r="I359" i="15"/>
  <c r="O100" i="15"/>
  <c r="V100" i="3" s="1"/>
  <c r="J94" i="15"/>
  <c r="G127" i="15"/>
  <c r="I511" i="15"/>
  <c r="I500" i="15"/>
  <c r="I703" i="15"/>
  <c r="I679" i="15"/>
  <c r="I647" i="15"/>
  <c r="J604" i="15"/>
  <c r="J564" i="15"/>
  <c r="O564" i="15"/>
  <c r="V564" i="3" s="1"/>
  <c r="O556" i="15"/>
  <c r="V556" i="3" s="1"/>
  <c r="I552" i="15"/>
  <c r="J551" i="15"/>
  <c r="O548" i="15"/>
  <c r="V548" i="3" s="1"/>
  <c r="O540" i="15"/>
  <c r="V540" i="3" s="1"/>
  <c r="J540" i="15"/>
  <c r="J503" i="15"/>
  <c r="I495" i="15"/>
  <c r="J495" i="15"/>
  <c r="I487" i="15"/>
  <c r="I479" i="15"/>
  <c r="J476" i="15"/>
  <c r="O396" i="15"/>
  <c r="V396" i="3" s="1"/>
  <c r="O356" i="15"/>
  <c r="V356" i="3" s="1"/>
  <c r="O351" i="15"/>
  <c r="V351" i="3" s="1"/>
  <c r="I343" i="15"/>
  <c r="J332" i="15"/>
  <c r="O327" i="15"/>
  <c r="V327" i="3" s="1"/>
  <c r="O324" i="15"/>
  <c r="V324" i="3" s="1"/>
  <c r="I319" i="15"/>
  <c r="O308" i="15"/>
  <c r="V308" i="3" s="1"/>
  <c r="I304" i="15"/>
  <c r="I303" i="15"/>
  <c r="I295" i="15"/>
  <c r="J287" i="15"/>
  <c r="I271" i="15"/>
  <c r="J180" i="15"/>
  <c r="J140" i="15"/>
  <c r="O103" i="15"/>
  <c r="V103" i="3" s="1"/>
  <c r="I103" i="15"/>
  <c r="I119" i="15"/>
  <c r="I351" i="15"/>
  <c r="O476" i="15"/>
  <c r="V476" i="3" s="1"/>
  <c r="J479" i="15"/>
  <c r="J519" i="15"/>
  <c r="I287" i="15"/>
  <c r="G701" i="15"/>
  <c r="I692" i="15"/>
  <c r="G685" i="15"/>
  <c r="I684" i="15"/>
  <c r="G589" i="15"/>
  <c r="I564" i="15"/>
  <c r="I549" i="15"/>
  <c r="I540" i="15"/>
  <c r="I532" i="15"/>
  <c r="I533" i="15"/>
  <c r="I316" i="15"/>
  <c r="I669" i="15"/>
  <c r="O693" i="15"/>
  <c r="V693" i="3" s="1"/>
  <c r="I38" i="15"/>
  <c r="J389" i="15"/>
  <c r="I389" i="15"/>
  <c r="O69" i="15"/>
  <c r="V69" i="3" s="1"/>
  <c r="O137" i="15"/>
  <c r="V137" i="3" s="1"/>
  <c r="N289" i="15"/>
  <c r="O306" i="15"/>
  <c r="V306" i="3" s="1"/>
  <c r="J306" i="15"/>
  <c r="N426" i="15"/>
  <c r="N427" i="15"/>
  <c r="N428" i="15"/>
  <c r="J490" i="15"/>
  <c r="O490" i="15"/>
  <c r="V490" i="3" s="1"/>
  <c r="O553" i="15"/>
  <c r="V553" i="3" s="1"/>
  <c r="J553" i="15"/>
  <c r="I85" i="15"/>
  <c r="J103" i="15"/>
  <c r="J107" i="15"/>
  <c r="J111" i="15"/>
  <c r="J115" i="15"/>
  <c r="J143" i="15"/>
  <c r="J183" i="15"/>
  <c r="N435" i="15"/>
  <c r="N436" i="15"/>
  <c r="J309" i="15"/>
  <c r="N403" i="15"/>
  <c r="J510" i="15"/>
  <c r="O510" i="15"/>
  <c r="V510" i="3" s="1"/>
  <c r="J644" i="15"/>
  <c r="O644" i="15"/>
  <c r="V644" i="3" s="1"/>
  <c r="N654" i="15"/>
  <c r="N348" i="15"/>
  <c r="I421" i="15"/>
  <c r="N588" i="15"/>
  <c r="I51" i="15"/>
  <c r="I67" i="15"/>
  <c r="O318" i="15"/>
  <c r="V318" i="3" s="1"/>
  <c r="J318" i="15"/>
  <c r="N322" i="15"/>
  <c r="N330" i="15"/>
  <c r="O350" i="15"/>
  <c r="V350" i="3" s="1"/>
  <c r="J350" i="15"/>
  <c r="J393" i="15"/>
  <c r="N458" i="15"/>
  <c r="N459" i="15"/>
  <c r="N460" i="15"/>
  <c r="I84" i="15"/>
  <c r="O288" i="15"/>
  <c r="V288" i="3" s="1"/>
  <c r="N485" i="15"/>
  <c r="N486" i="15"/>
  <c r="J93" i="15"/>
  <c r="J310" i="15"/>
  <c r="I680" i="15"/>
  <c r="I681" i="15"/>
  <c r="O163" i="15"/>
  <c r="V163" i="3" s="1"/>
  <c r="O183" i="15"/>
  <c r="V183" i="3" s="1"/>
  <c r="N206" i="15"/>
  <c r="N466" i="15"/>
  <c r="N467" i="15"/>
  <c r="N468" i="15"/>
  <c r="I503" i="15"/>
  <c r="O502" i="15"/>
  <c r="V502" i="3" s="1"/>
  <c r="N404" i="15"/>
  <c r="N301" i="15"/>
  <c r="G532" i="15"/>
  <c r="N316" i="15"/>
  <c r="N324" i="15"/>
  <c r="N340" i="15"/>
  <c r="I484" i="15"/>
  <c r="O484" i="15"/>
  <c r="V484" i="3" s="1"/>
  <c r="J177" i="15"/>
  <c r="J185" i="15"/>
  <c r="O199" i="15"/>
  <c r="V199" i="3" s="1"/>
  <c r="N298" i="15"/>
  <c r="G301" i="15"/>
  <c r="N395" i="15"/>
  <c r="N396" i="15"/>
  <c r="J453" i="15"/>
  <c r="I453" i="15"/>
  <c r="I501" i="15"/>
  <c r="O500" i="15"/>
  <c r="V500" i="3" s="1"/>
  <c r="J514" i="15"/>
  <c r="O514" i="15"/>
  <c r="V514" i="3" s="1"/>
  <c r="J193" i="15"/>
  <c r="G287" i="15"/>
  <c r="O287" i="15"/>
  <c r="V287" i="3" s="1"/>
  <c r="J387" i="15"/>
  <c r="I387" i="15"/>
  <c r="I388" i="15"/>
  <c r="I420" i="15"/>
  <c r="O420" i="15"/>
  <c r="V420" i="3" s="1"/>
  <c r="I452" i="15"/>
  <c r="O452" i="15"/>
  <c r="V452" i="3" s="1"/>
  <c r="I486" i="15"/>
  <c r="I485" i="15"/>
  <c r="J489" i="15"/>
  <c r="O489" i="15"/>
  <c r="V489" i="3" s="1"/>
  <c r="N507" i="15"/>
  <c r="I509" i="15"/>
  <c r="O508" i="15"/>
  <c r="V508" i="3" s="1"/>
  <c r="N224" i="15"/>
  <c r="N240" i="15"/>
  <c r="N260" i="15"/>
  <c r="N266" i="15"/>
  <c r="N268" i="15"/>
  <c r="N274" i="15"/>
  <c r="N280" i="15"/>
  <c r="N294" i="15"/>
  <c r="J308" i="15"/>
  <c r="G317" i="15"/>
  <c r="G325" i="15"/>
  <c r="J333" i="15"/>
  <c r="G341" i="15"/>
  <c r="G357" i="15"/>
  <c r="N370" i="15"/>
  <c r="N377" i="15"/>
  <c r="N378" i="15"/>
  <c r="I399" i="15"/>
  <c r="I400" i="15"/>
  <c r="N410" i="15"/>
  <c r="N411" i="15"/>
  <c r="N412" i="15"/>
  <c r="I432" i="15"/>
  <c r="I433" i="15"/>
  <c r="N443" i="15"/>
  <c r="N444" i="15"/>
  <c r="I464" i="15"/>
  <c r="I465" i="15"/>
  <c r="N476" i="15"/>
  <c r="G492" i="15"/>
  <c r="O492" i="15"/>
  <c r="V492" i="3" s="1"/>
  <c r="J498" i="15"/>
  <c r="O498" i="15"/>
  <c r="V498" i="3" s="1"/>
  <c r="J511" i="15"/>
  <c r="G511" i="15"/>
  <c r="I542" i="15"/>
  <c r="N550" i="15"/>
  <c r="N551" i="15"/>
  <c r="N566" i="15"/>
  <c r="N567" i="15"/>
  <c r="J205" i="15"/>
  <c r="O216" i="15"/>
  <c r="V216" i="3" s="1"/>
  <c r="J217" i="15"/>
  <c r="O220" i="15"/>
  <c r="V220" i="3" s="1"/>
  <c r="O226" i="15"/>
  <c r="V226" i="3" s="1"/>
  <c r="J229" i="15"/>
  <c r="O229" i="15"/>
  <c r="V229" i="3" s="1"/>
  <c r="O232" i="15"/>
  <c r="V232" i="3" s="1"/>
  <c r="J233" i="15"/>
  <c r="J239" i="15"/>
  <c r="O239" i="15"/>
  <c r="V239" i="3" s="1"/>
  <c r="J245" i="15"/>
  <c r="O249" i="15"/>
  <c r="V249" i="3" s="1"/>
  <c r="O258" i="15"/>
  <c r="V258" i="3" s="1"/>
  <c r="J258" i="15"/>
  <c r="J259" i="15"/>
  <c r="O259" i="15"/>
  <c r="V259" i="3" s="1"/>
  <c r="O260" i="15"/>
  <c r="V260" i="3" s="1"/>
  <c r="J260" i="15"/>
  <c r="O262" i="15"/>
  <c r="V262" i="3" s="1"/>
  <c r="J262" i="15"/>
  <c r="J263" i="15"/>
  <c r="O263" i="15"/>
  <c r="V263" i="3" s="1"/>
  <c r="O266" i="15"/>
  <c r="V266" i="3" s="1"/>
  <c r="J266" i="15"/>
  <c r="J267" i="15"/>
  <c r="O267" i="15"/>
  <c r="V267" i="3" s="1"/>
  <c r="O268" i="15"/>
  <c r="V268" i="3" s="1"/>
  <c r="J268" i="15"/>
  <c r="O270" i="15"/>
  <c r="V270" i="3" s="1"/>
  <c r="J270" i="15"/>
  <c r="J271" i="15"/>
  <c r="O271" i="15"/>
  <c r="V271" i="3" s="1"/>
  <c r="O272" i="15"/>
  <c r="V272" i="3" s="1"/>
  <c r="J272" i="15"/>
  <c r="J275" i="15"/>
  <c r="O275" i="15"/>
  <c r="V275" i="3" s="1"/>
  <c r="J277" i="15"/>
  <c r="O277" i="15"/>
  <c r="V277" i="3" s="1"/>
  <c r="J280" i="15"/>
  <c r="O281" i="15"/>
  <c r="V281" i="3" s="1"/>
  <c r="O282" i="15"/>
  <c r="V282" i="3" s="1"/>
  <c r="J282" i="15"/>
  <c r="O284" i="15"/>
  <c r="V284" i="3" s="1"/>
  <c r="J284" i="15"/>
  <c r="J294" i="15"/>
  <c r="N309" i="15"/>
  <c r="J313" i="15"/>
  <c r="G313" i="15"/>
  <c r="J315" i="15"/>
  <c r="G315" i="15"/>
  <c r="O315" i="15"/>
  <c r="V315" i="3" s="1"/>
  <c r="G321" i="15"/>
  <c r="G323" i="15"/>
  <c r="G329" i="15"/>
  <c r="G331" i="15"/>
  <c r="J337" i="15"/>
  <c r="G337" i="15"/>
  <c r="G339" i="15"/>
  <c r="J345" i="15"/>
  <c r="G345" i="15"/>
  <c r="G347" i="15"/>
  <c r="O347" i="15"/>
  <c r="V347" i="3" s="1"/>
  <c r="G353" i="15"/>
  <c r="J367" i="15"/>
  <c r="I367" i="15"/>
  <c r="I368" i="15"/>
  <c r="I369" i="15"/>
  <c r="I403" i="15"/>
  <c r="I404" i="15"/>
  <c r="I468" i="15"/>
  <c r="J497" i="15"/>
  <c r="G291" i="15"/>
  <c r="I372" i="15"/>
  <c r="I377" i="15"/>
  <c r="J379" i="15"/>
  <c r="I379" i="15"/>
  <c r="I409" i="15"/>
  <c r="N422" i="15"/>
  <c r="I441" i="15"/>
  <c r="I444" i="15"/>
  <c r="N455" i="15"/>
  <c r="J473" i="15"/>
  <c r="I473" i="15"/>
  <c r="I476" i="15"/>
  <c r="I529" i="15"/>
  <c r="I528" i="15"/>
  <c r="N558" i="15"/>
  <c r="J567" i="15"/>
  <c r="O567" i="15"/>
  <c r="V567" i="3" s="1"/>
  <c r="O293" i="15"/>
  <c r="V293" i="3" s="1"/>
  <c r="J372" i="15"/>
  <c r="O372" i="15"/>
  <c r="V372" i="3" s="1"/>
  <c r="J391" i="15"/>
  <c r="I391" i="15"/>
  <c r="N414" i="15"/>
  <c r="N415" i="15"/>
  <c r="I423" i="15"/>
  <c r="I424" i="15"/>
  <c r="J435" i="15"/>
  <c r="N447" i="15"/>
  <c r="I456" i="15"/>
  <c r="J467" i="15"/>
  <c r="N478" i="15"/>
  <c r="N479" i="15"/>
  <c r="N491" i="15"/>
  <c r="N534" i="15"/>
  <c r="N581" i="15"/>
  <c r="N584" i="15"/>
  <c r="N374" i="15"/>
  <c r="J383" i="15"/>
  <c r="I383" i="15"/>
  <c r="I384" i="15"/>
  <c r="J396" i="15"/>
  <c r="N405" i="15"/>
  <c r="N406" i="15"/>
  <c r="J415" i="15"/>
  <c r="I416" i="15"/>
  <c r="J428" i="15"/>
  <c r="J459" i="15"/>
  <c r="N471" i="15"/>
  <c r="I480" i="15"/>
  <c r="I497" i="15"/>
  <c r="O496" i="15"/>
  <c r="V496" i="3" s="1"/>
  <c r="I496" i="15"/>
  <c r="O534" i="15"/>
  <c r="V534" i="3" s="1"/>
  <c r="J534" i="15"/>
  <c r="I534" i="15"/>
  <c r="J554" i="15"/>
  <c r="I554" i="15"/>
  <c r="O555" i="15"/>
  <c r="V555" i="3" s="1"/>
  <c r="O618" i="15"/>
  <c r="V618" i="3" s="1"/>
  <c r="I632" i="15"/>
  <c r="J311" i="15"/>
  <c r="G311" i="15"/>
  <c r="J319" i="15"/>
  <c r="G319" i="15"/>
  <c r="J327" i="15"/>
  <c r="G327" i="15"/>
  <c r="J335" i="15"/>
  <c r="G335" i="15"/>
  <c r="J351" i="15"/>
  <c r="G351" i="15"/>
  <c r="J359" i="15"/>
  <c r="G359" i="15"/>
  <c r="I364" i="15"/>
  <c r="O376" i="15"/>
  <c r="V376" i="3" s="1"/>
  <c r="J395" i="15"/>
  <c r="I396" i="15"/>
  <c r="N419" i="15"/>
  <c r="N420" i="15"/>
  <c r="I427" i="15"/>
  <c r="I428" i="15"/>
  <c r="N449" i="15"/>
  <c r="N450" i="15"/>
  <c r="N451" i="15"/>
  <c r="N452" i="15"/>
  <c r="N482" i="15"/>
  <c r="O571" i="15"/>
  <c r="V571" i="3" s="1"/>
  <c r="J600" i="15"/>
  <c r="I600" i="15"/>
  <c r="O600" i="15"/>
  <c r="V600" i="3" s="1"/>
  <c r="J299" i="15"/>
  <c r="J305" i="15"/>
  <c r="N367" i="15"/>
  <c r="J375" i="15"/>
  <c r="I376" i="15"/>
  <c r="N397" i="15"/>
  <c r="N398" i="15"/>
  <c r="I407" i="15"/>
  <c r="I408" i="15"/>
  <c r="N429" i="15"/>
  <c r="N430" i="15"/>
  <c r="I440" i="15"/>
  <c r="J452" i="15"/>
  <c r="N461" i="15"/>
  <c r="N462" i="15"/>
  <c r="I472" i="15"/>
  <c r="J484" i="15"/>
  <c r="N510" i="15"/>
  <c r="I525" i="15"/>
  <c r="I524" i="15"/>
  <c r="N526" i="15"/>
  <c r="O558" i="15"/>
  <c r="V558" i="3"/>
  <c r="J558" i="15"/>
  <c r="I558" i="15"/>
  <c r="J570" i="15"/>
  <c r="I570" i="15"/>
  <c r="O570" i="15"/>
  <c r="V570" i="3" s="1"/>
  <c r="O377" i="15"/>
  <c r="V377" i="3" s="1"/>
  <c r="O381" i="15"/>
  <c r="V381" i="3" s="1"/>
  <c r="O393" i="15"/>
  <c r="V393" i="3" s="1"/>
  <c r="O397" i="15"/>
  <c r="V397" i="3" s="1"/>
  <c r="O401" i="15"/>
  <c r="V401" i="3" s="1"/>
  <c r="O413" i="15"/>
  <c r="V413" i="3" s="1"/>
  <c r="O421" i="15"/>
  <c r="V421" i="3" s="1"/>
  <c r="O437" i="15"/>
  <c r="V437" i="3" s="1"/>
  <c r="O445" i="15"/>
  <c r="V445" i="3" s="1"/>
  <c r="O453" i="15"/>
  <c r="V453" i="3" s="1"/>
  <c r="O461" i="15"/>
  <c r="V461" i="3" s="1"/>
  <c r="O469" i="15"/>
  <c r="V469" i="3" s="1"/>
  <c r="O473" i="15"/>
  <c r="V473" i="3" s="1"/>
  <c r="O477" i="15"/>
  <c r="V477" i="3" s="1"/>
  <c r="O481" i="15"/>
  <c r="V481" i="3" s="1"/>
  <c r="O485" i="15"/>
  <c r="V485" i="3" s="1"/>
  <c r="J502" i="15"/>
  <c r="O530" i="15"/>
  <c r="V530" i="3"/>
  <c r="O549" i="15"/>
  <c r="V549" i="3" s="1"/>
  <c r="I559" i="15"/>
  <c r="I560" i="15"/>
  <c r="O583" i="15"/>
  <c r="V583" i="3" s="1"/>
  <c r="J583" i="15"/>
  <c r="J584" i="15"/>
  <c r="J585" i="15"/>
  <c r="O585" i="15"/>
  <c r="V585" i="3"/>
  <c r="O599" i="15"/>
  <c r="V599" i="3" s="1"/>
  <c r="J599" i="15"/>
  <c r="J374" i="15"/>
  <c r="J378" i="15"/>
  <c r="J382" i="15"/>
  <c r="J386" i="15"/>
  <c r="J390" i="15"/>
  <c r="J394" i="15"/>
  <c r="J398" i="15"/>
  <c r="J402" i="15"/>
  <c r="J418" i="15"/>
  <c r="J434" i="15"/>
  <c r="J438" i="15"/>
  <c r="J442" i="15"/>
  <c r="J446" i="15"/>
  <c r="J450" i="15"/>
  <c r="J458" i="15"/>
  <c r="J462" i="15"/>
  <c r="J470" i="15"/>
  <c r="J474" i="15"/>
  <c r="J478" i="15"/>
  <c r="J486" i="15"/>
  <c r="O536" i="15"/>
  <c r="V536" i="3" s="1"/>
  <c r="J536" i="15"/>
  <c r="I536" i="15"/>
  <c r="N545" i="15"/>
  <c r="N546" i="15"/>
  <c r="O550" i="15"/>
  <c r="V550" i="3" s="1"/>
  <c r="I550" i="15"/>
  <c r="J612" i="15"/>
  <c r="O617" i="15"/>
  <c r="V617" i="3" s="1"/>
  <c r="O629" i="15"/>
  <c r="V629" i="3" s="1"/>
  <c r="J664" i="15"/>
  <c r="O664" i="15"/>
  <c r="V664" i="3" s="1"/>
  <c r="N665" i="15"/>
  <c r="N666" i="15"/>
  <c r="I366" i="15"/>
  <c r="O366" i="15"/>
  <c r="V366" i="3" s="1"/>
  <c r="O370" i="15"/>
  <c r="V370" i="3" s="1"/>
  <c r="O374" i="15"/>
  <c r="V374" i="3" s="1"/>
  <c r="I378" i="15"/>
  <c r="O378" i="15"/>
  <c r="V378" i="3"/>
  <c r="I382" i="15"/>
  <c r="O382" i="15"/>
  <c r="V382" i="3" s="1"/>
  <c r="O386" i="15"/>
  <c r="V386" i="3" s="1"/>
  <c r="I390" i="15"/>
  <c r="O390" i="15"/>
  <c r="V390" i="3" s="1"/>
  <c r="I394" i="15"/>
  <c r="O394" i="15"/>
  <c r="V394" i="3" s="1"/>
  <c r="I402" i="15"/>
  <c r="O402" i="15"/>
  <c r="V402" i="3"/>
  <c r="I418" i="15"/>
  <c r="O418" i="15"/>
  <c r="V418" i="3" s="1"/>
  <c r="I422" i="15"/>
  <c r="I426" i="15"/>
  <c r="I434" i="15"/>
  <c r="O434" i="15"/>
  <c r="V434" i="3" s="1"/>
  <c r="I438" i="15"/>
  <c r="O438" i="15"/>
  <c r="V438" i="3" s="1"/>
  <c r="I442" i="15"/>
  <c r="I446" i="15"/>
  <c r="O446" i="15"/>
  <c r="V446" i="3" s="1"/>
  <c r="O450" i="15"/>
  <c r="V450" i="3" s="1"/>
  <c r="I458" i="15"/>
  <c r="O458" i="15"/>
  <c r="V458" i="3" s="1"/>
  <c r="I462" i="15"/>
  <c r="O462" i="15"/>
  <c r="V462" i="3" s="1"/>
  <c r="I470" i="15"/>
  <c r="O470" i="15"/>
  <c r="V470" i="3"/>
  <c r="I474" i="15"/>
  <c r="O474" i="15"/>
  <c r="V474" i="3" s="1"/>
  <c r="I478" i="15"/>
  <c r="O478" i="15"/>
  <c r="V478" i="3" s="1"/>
  <c r="J506" i="15"/>
  <c r="I507" i="15"/>
  <c r="N522" i="15"/>
  <c r="I523" i="15"/>
  <c r="J533" i="15"/>
  <c r="J538" i="15"/>
  <c r="I538" i="15"/>
  <c r="O545" i="15"/>
  <c r="V545" i="3" s="1"/>
  <c r="J545" i="15"/>
  <c r="G548" i="15"/>
  <c r="I551" i="15"/>
  <c r="O551" i="15"/>
  <c r="V551" i="3" s="1"/>
  <c r="I575" i="15"/>
  <c r="J575" i="15"/>
  <c r="O575" i="15"/>
  <c r="V575" i="3" s="1"/>
  <c r="I595" i="15"/>
  <c r="I596" i="15"/>
  <c r="O363" i="15"/>
  <c r="V363" i="3" s="1"/>
  <c r="O367" i="15"/>
  <c r="V367" i="3"/>
  <c r="O383" i="15"/>
  <c r="V383" i="3" s="1"/>
  <c r="O387" i="15"/>
  <c r="V387" i="3" s="1"/>
  <c r="O391" i="15"/>
  <c r="V391" i="3" s="1"/>
  <c r="O399" i="15"/>
  <c r="V399" i="3"/>
  <c r="O415" i="15"/>
  <c r="V415" i="3" s="1"/>
  <c r="O431" i="15"/>
  <c r="V431" i="3" s="1"/>
  <c r="O435" i="15"/>
  <c r="V435" i="3" s="1"/>
  <c r="O443" i="15"/>
  <c r="V443" i="3"/>
  <c r="O455" i="15"/>
  <c r="V455" i="3" s="1"/>
  <c r="O463" i="15"/>
  <c r="V463" i="3" s="1"/>
  <c r="O467" i="15"/>
  <c r="V467" i="3" s="1"/>
  <c r="O471" i="15"/>
  <c r="V471" i="3"/>
  <c r="O475" i="15"/>
  <c r="V475" i="3" s="1"/>
  <c r="O479" i="15"/>
  <c r="V479" i="3" s="1"/>
  <c r="I530" i="15"/>
  <c r="O533" i="15"/>
  <c r="V533" i="3" s="1"/>
  <c r="O544" i="15"/>
  <c r="V544" i="3" s="1"/>
  <c r="J544" i="15"/>
  <c r="I544" i="15"/>
  <c r="J546" i="15"/>
  <c r="I546" i="15"/>
  <c r="N547" i="15"/>
  <c r="N554" i="15"/>
  <c r="N623" i="15"/>
  <c r="N624" i="15"/>
  <c r="O586" i="15"/>
  <c r="V586" i="3" s="1"/>
  <c r="N589" i="15"/>
  <c r="O597" i="15"/>
  <c r="V597" i="3" s="1"/>
  <c r="G597" i="15"/>
  <c r="I628" i="15"/>
  <c r="J680" i="15"/>
  <c r="O680" i="15"/>
  <c r="V680" i="3"/>
  <c r="O491" i="15"/>
  <c r="V491" i="3" s="1"/>
  <c r="O495" i="15"/>
  <c r="V495" i="3" s="1"/>
  <c r="O499" i="15"/>
  <c r="V499" i="3" s="1"/>
  <c r="O503" i="15"/>
  <c r="V503" i="3" s="1"/>
  <c r="O507" i="15"/>
  <c r="V507" i="3" s="1"/>
  <c r="O511" i="15"/>
  <c r="V511" i="3" s="1"/>
  <c r="O515" i="15"/>
  <c r="V515" i="3" s="1"/>
  <c r="O519" i="15"/>
  <c r="V519" i="3" s="1"/>
  <c r="I543" i="15"/>
  <c r="J552" i="15"/>
  <c r="J561" i="15"/>
  <c r="I594" i="15"/>
  <c r="O616" i="15"/>
  <c r="V616" i="3"/>
  <c r="J616" i="15"/>
  <c r="J661" i="15"/>
  <c r="I535" i="15"/>
  <c r="J557" i="15"/>
  <c r="N570" i="15"/>
  <c r="G581" i="15"/>
  <c r="J591" i="15"/>
  <c r="N596" i="15"/>
  <c r="I623" i="15"/>
  <c r="I639" i="15"/>
  <c r="J492" i="15"/>
  <c r="J496" i="15"/>
  <c r="J500" i="15"/>
  <c r="J524" i="15"/>
  <c r="J528" i="15"/>
  <c r="J549" i="15"/>
  <c r="O557" i="15"/>
  <c r="V557" i="3" s="1"/>
  <c r="N562" i="15"/>
  <c r="N574" i="15"/>
  <c r="O596" i="15"/>
  <c r="V596" i="3" s="1"/>
  <c r="J596" i="15"/>
  <c r="J598" i="15"/>
  <c r="N601" i="15"/>
  <c r="I615" i="15"/>
  <c r="N633" i="15"/>
  <c r="I660" i="15"/>
  <c r="I661" i="15"/>
  <c r="J672" i="15"/>
  <c r="O672" i="15"/>
  <c r="V672" i="3" s="1"/>
  <c r="I531" i="15"/>
  <c r="I539" i="15"/>
  <c r="I555" i="15"/>
  <c r="I563" i="15"/>
  <c r="I571" i="15"/>
  <c r="J595" i="15"/>
  <c r="O595" i="15"/>
  <c r="V595" i="3" s="1"/>
  <c r="O623" i="15"/>
  <c r="V623" i="3" s="1"/>
  <c r="J623" i="15"/>
  <c r="I651" i="15"/>
  <c r="J696" i="15"/>
  <c r="O696" i="15"/>
  <c r="V696" i="3" s="1"/>
  <c r="I537" i="15"/>
  <c r="I545" i="15"/>
  <c r="I553" i="15"/>
  <c r="I561" i="15"/>
  <c r="I577" i="15"/>
  <c r="I578" i="15"/>
  <c r="O591" i="15"/>
  <c r="V591" i="3" s="1"/>
  <c r="N592" i="15"/>
  <c r="I601" i="15"/>
  <c r="O607" i="15"/>
  <c r="V607" i="3" s="1"/>
  <c r="I672" i="15"/>
  <c r="I673" i="15"/>
  <c r="N532" i="15"/>
  <c r="N540" i="15"/>
  <c r="N548" i="15"/>
  <c r="N564" i="15"/>
  <c r="N597" i="15"/>
  <c r="O606" i="15"/>
  <c r="V606" i="3" s="1"/>
  <c r="J606" i="15"/>
  <c r="I607" i="15"/>
  <c r="N638" i="15"/>
  <c r="O582" i="15"/>
  <c r="V582" i="3" s="1"/>
  <c r="I592" i="15"/>
  <c r="I609" i="15"/>
  <c r="N610" i="15"/>
  <c r="N611" i="15"/>
  <c r="N630" i="15"/>
  <c r="O641" i="15"/>
  <c r="V641" i="3" s="1"/>
  <c r="J641" i="15"/>
  <c r="I689" i="15"/>
  <c r="I583" i="15"/>
  <c r="I591" i="15"/>
  <c r="I599" i="15"/>
  <c r="J620" i="15"/>
  <c r="O625" i="15"/>
  <c r="V625" i="3" s="1"/>
  <c r="J625" i="15"/>
  <c r="I631" i="15"/>
  <c r="I644" i="15"/>
  <c r="O645" i="15"/>
  <c r="V645" i="3"/>
  <c r="J645" i="15"/>
  <c r="I702" i="15"/>
  <c r="N578" i="15"/>
  <c r="N586" i="15"/>
  <c r="N594" i="15"/>
  <c r="O604" i="15"/>
  <c r="V604" i="3" s="1"/>
  <c r="N604" i="15"/>
  <c r="N605" i="15"/>
  <c r="O620" i="15"/>
  <c r="V620" i="3" s="1"/>
  <c r="J636" i="15"/>
  <c r="O636" i="15"/>
  <c r="V636" i="3"/>
  <c r="I643" i="15"/>
  <c r="N657" i="15"/>
  <c r="O669" i="15"/>
  <c r="V669" i="3"/>
  <c r="J669" i="15"/>
  <c r="N669" i="15"/>
  <c r="N677" i="15"/>
  <c r="I683" i="15"/>
  <c r="N685" i="15"/>
  <c r="I691" i="15"/>
  <c r="I597" i="15"/>
  <c r="J605" i="15"/>
  <c r="O605" i="15"/>
  <c r="V605" i="3" s="1"/>
  <c r="O613" i="15"/>
  <c r="V613" i="3" s="1"/>
  <c r="J626" i="15"/>
  <c r="O626" i="15"/>
  <c r="V626" i="3" s="1"/>
  <c r="I636" i="15"/>
  <c r="J648" i="15"/>
  <c r="O648" i="15"/>
  <c r="V648" i="3" s="1"/>
  <c r="O627" i="15"/>
  <c r="V627" i="3" s="1"/>
  <c r="J627" i="15"/>
  <c r="J628" i="15"/>
  <c r="I648" i="15"/>
  <c r="O649" i="15"/>
  <c r="V649" i="3" s="1"/>
  <c r="J649" i="15"/>
  <c r="J660" i="15"/>
  <c r="O660" i="15"/>
  <c r="V660" i="3" s="1"/>
  <c r="J624" i="15"/>
  <c r="J630" i="15"/>
  <c r="O630" i="15"/>
  <c r="V630" i="3" s="1"/>
  <c r="J634" i="15"/>
  <c r="O634" i="15"/>
  <c r="V634" i="3"/>
  <c r="J642" i="15"/>
  <c r="O642" i="15"/>
  <c r="V642" i="3" s="1"/>
  <c r="J646" i="15"/>
  <c r="O646" i="15"/>
  <c r="V646" i="3"/>
  <c r="J650" i="15"/>
  <c r="O650" i="15"/>
  <c r="V650" i="3" s="1"/>
  <c r="J654" i="15"/>
  <c r="O654" i="15"/>
  <c r="V654" i="3" s="1"/>
  <c r="J658" i="15"/>
  <c r="O658" i="15"/>
  <c r="V658" i="3" s="1"/>
  <c r="J674" i="15"/>
  <c r="O674" i="15"/>
  <c r="V674" i="3" s="1"/>
  <c r="J678" i="15"/>
  <c r="O678" i="15"/>
  <c r="V678" i="3" s="1"/>
  <c r="J682" i="15"/>
  <c r="O682" i="15"/>
  <c r="V682" i="3" s="1"/>
  <c r="J686" i="15"/>
  <c r="O686" i="15"/>
  <c r="V686" i="3" s="1"/>
  <c r="J690" i="15"/>
  <c r="O690" i="15"/>
  <c r="V690" i="3"/>
  <c r="J698" i="15"/>
  <c r="O698" i="15"/>
  <c r="V698" i="3" s="1"/>
  <c r="J702" i="15"/>
  <c r="O702" i="15"/>
  <c r="V702" i="3" s="1"/>
  <c r="J622" i="15"/>
  <c r="O624" i="15"/>
  <c r="V624" i="3" s="1"/>
  <c r="O639" i="15"/>
  <c r="V639" i="3" s="1"/>
  <c r="J639" i="15"/>
  <c r="O643" i="15"/>
  <c r="V643" i="3" s="1"/>
  <c r="J643" i="15"/>
  <c r="O647" i="15"/>
  <c r="V647" i="3" s="1"/>
  <c r="J647" i="15"/>
  <c r="O651" i="15"/>
  <c r="V651" i="3" s="1"/>
  <c r="J651" i="15"/>
  <c r="O655" i="15"/>
  <c r="V655" i="3" s="1"/>
  <c r="O659" i="15"/>
  <c r="V659" i="3" s="1"/>
  <c r="J659" i="15"/>
  <c r="O663" i="15"/>
  <c r="V663" i="3" s="1"/>
  <c r="J663" i="15"/>
  <c r="O671" i="15"/>
  <c r="V671" i="3" s="1"/>
  <c r="O675" i="15"/>
  <c r="V675" i="3" s="1"/>
  <c r="O691" i="15"/>
  <c r="V691" i="3" s="1"/>
  <c r="O703" i="15"/>
  <c r="V703" i="3" s="1"/>
  <c r="J671" i="15"/>
  <c r="J673" i="15"/>
  <c r="J675" i="15"/>
  <c r="J677" i="15"/>
  <c r="J683" i="15"/>
  <c r="J689" i="15"/>
  <c r="J691" i="15"/>
  <c r="J693" i="15"/>
  <c r="J697" i="15"/>
  <c r="J699" i="15"/>
  <c r="J701" i="15"/>
  <c r="J703" i="15"/>
  <c r="O681" i="15"/>
  <c r="V681" i="3" s="1"/>
  <c r="J681" i="15"/>
  <c r="G666" i="15"/>
  <c r="G139" i="15"/>
  <c r="AV687" i="5"/>
  <c r="AW687" i="5" s="1"/>
  <c r="AU687" i="5" s="1"/>
  <c r="C687" i="5" s="1"/>
  <c r="CU687" i="5"/>
  <c r="CV687" i="5"/>
  <c r="AV681" i="5"/>
  <c r="AW681" i="5" s="1"/>
  <c r="AU681" i="5" s="1"/>
  <c r="C681" i="5" s="1"/>
  <c r="CU681" i="5"/>
  <c r="CV681" i="5"/>
  <c r="CU662" i="5"/>
  <c r="CV662" i="5"/>
  <c r="AV662" i="5"/>
  <c r="AW662" i="5" s="1"/>
  <c r="AU662" i="5" s="1"/>
  <c r="C662" i="5" s="1"/>
  <c r="G688" i="15"/>
  <c r="O688" i="15"/>
  <c r="V688" i="3" s="1"/>
  <c r="O687" i="15"/>
  <c r="V687" i="3" s="1"/>
  <c r="I688" i="15"/>
  <c r="J209" i="15"/>
  <c r="O209" i="15"/>
  <c r="V209" i="3" s="1"/>
  <c r="O125" i="15"/>
  <c r="V125" i="3" s="1"/>
  <c r="G81" i="15"/>
  <c r="J81" i="15"/>
  <c r="O74" i="15"/>
  <c r="V74" i="3" s="1"/>
  <c r="I74" i="15"/>
  <c r="I75" i="15"/>
  <c r="N536" i="15"/>
  <c r="N535" i="15"/>
  <c r="O670" i="15"/>
  <c r="V670" i="3"/>
  <c r="J68" i="15"/>
  <c r="N488" i="15"/>
  <c r="N489" i="15"/>
  <c r="J105" i="15"/>
  <c r="I105" i="15"/>
  <c r="I106" i="15"/>
  <c r="AV679" i="5"/>
  <c r="AW679" i="5" s="1"/>
  <c r="AU679" i="5" s="1"/>
  <c r="C679" i="5" s="1"/>
  <c r="CV679" i="5"/>
  <c r="I695" i="15"/>
  <c r="I696" i="15"/>
  <c r="J695" i="15"/>
  <c r="O695" i="15"/>
  <c r="V695" i="3" s="1"/>
  <c r="G142" i="15"/>
  <c r="J142" i="15"/>
  <c r="I124" i="15"/>
  <c r="I125" i="15"/>
  <c r="O124" i="15"/>
  <c r="V124" i="3" s="1"/>
  <c r="J108" i="15"/>
  <c r="O108" i="15"/>
  <c r="V108" i="3" s="1"/>
  <c r="I109" i="15"/>
  <c r="I81" i="15"/>
  <c r="J80" i="15"/>
  <c r="G75" i="15"/>
  <c r="N335" i="15"/>
  <c r="N336" i="15"/>
  <c r="N276" i="15"/>
  <c r="N261" i="15"/>
  <c r="N262" i="15"/>
  <c r="O608" i="15"/>
  <c r="V608" i="3" s="1"/>
  <c r="N387" i="15"/>
  <c r="I80" i="15"/>
  <c r="N182" i="15"/>
  <c r="N181" i="15"/>
  <c r="N434" i="15"/>
  <c r="O684" i="15"/>
  <c r="V684" i="3" s="1"/>
  <c r="J688" i="15"/>
  <c r="O81" i="15"/>
  <c r="V81" i="3" s="1"/>
  <c r="J110" i="15"/>
  <c r="O160" i="15"/>
  <c r="V160" i="3"/>
  <c r="J146" i="15"/>
  <c r="AV312" i="5"/>
  <c r="AW312" i="5" s="1"/>
  <c r="AU312" i="5" s="1"/>
  <c r="C312" i="5" s="1"/>
  <c r="CV312" i="5"/>
  <c r="CU312" i="5"/>
  <c r="CV273" i="5"/>
  <c r="CW273" i="5" s="1"/>
  <c r="CX273" i="5" s="1"/>
  <c r="CZ273" i="5" s="1"/>
  <c r="AV273" i="5"/>
  <c r="AW273" i="5" s="1"/>
  <c r="AU273" i="5" s="1"/>
  <c r="C273" i="5" s="1"/>
  <c r="CV271" i="5"/>
  <c r="CU271" i="5"/>
  <c r="AV269" i="5"/>
  <c r="AW269" i="5" s="1"/>
  <c r="AU269" i="5" s="1"/>
  <c r="C269" i="5" s="1"/>
  <c r="CU269" i="5"/>
  <c r="AV267" i="5"/>
  <c r="AW267" i="5" s="1"/>
  <c r="AU267" i="5" s="1"/>
  <c r="C267" i="5" s="1"/>
  <c r="CV267" i="5"/>
  <c r="CU267" i="5"/>
  <c r="AV261" i="5"/>
  <c r="AW261" i="5" s="1"/>
  <c r="AU261" i="5" s="1"/>
  <c r="C261" i="5" s="1"/>
  <c r="CV261" i="5"/>
  <c r="CU261" i="5"/>
  <c r="CV255" i="5"/>
  <c r="AV243" i="5"/>
  <c r="AW243" i="5" s="1"/>
  <c r="AU243" i="5" s="1"/>
  <c r="C243" i="5" s="1"/>
  <c r="CV243" i="5"/>
  <c r="CU243" i="5"/>
  <c r="AV241" i="5"/>
  <c r="AW241" i="5" s="1"/>
  <c r="AU241" i="5" s="1"/>
  <c r="C241" i="5" s="1"/>
  <c r="CV241" i="5"/>
  <c r="CU241" i="5"/>
  <c r="AV239" i="5"/>
  <c r="AW239" i="5" s="1"/>
  <c r="AU239" i="5" s="1"/>
  <c r="C239" i="5" s="1"/>
  <c r="CV239" i="5"/>
  <c r="AV237" i="5"/>
  <c r="AW237" i="5" s="1"/>
  <c r="AU237" i="5" s="1"/>
  <c r="C237" i="5" s="1"/>
  <c r="CU237" i="5"/>
  <c r="CV237" i="5"/>
  <c r="CU235" i="5"/>
  <c r="CV235" i="5"/>
  <c r="AV235" i="5"/>
  <c r="AW235" i="5" s="1"/>
  <c r="AU235" i="5" s="1"/>
  <c r="C235" i="5" s="1"/>
  <c r="CU233" i="5"/>
  <c r="CV233" i="5"/>
  <c r="CU231" i="5"/>
  <c r="CV231" i="5"/>
  <c r="AV231" i="5"/>
  <c r="AW231" i="5" s="1"/>
  <c r="AU231" i="5" s="1"/>
  <c r="C231" i="5" s="1"/>
  <c r="CV229" i="5"/>
  <c r="AV229" i="5"/>
  <c r="AW229" i="5" s="1"/>
  <c r="AU229" i="5" s="1"/>
  <c r="C229" i="5" s="1"/>
  <c r="CU229" i="5"/>
  <c r="AV227" i="5"/>
  <c r="AW227" i="5" s="1"/>
  <c r="AU227" i="5" s="1"/>
  <c r="C227" i="5" s="1"/>
  <c r="CV227" i="5"/>
  <c r="CU227" i="5"/>
  <c r="CU225" i="5"/>
  <c r="CV225" i="5"/>
  <c r="AV225" i="5"/>
  <c r="AW225" i="5" s="1"/>
  <c r="AU225" i="5" s="1"/>
  <c r="C225" i="5" s="1"/>
  <c r="CV223" i="5"/>
  <c r="CU223" i="5"/>
  <c r="AV223" i="5"/>
  <c r="AW223" i="5" s="1"/>
  <c r="AU223" i="5" s="1"/>
  <c r="C223" i="5" s="1"/>
  <c r="CV221" i="5"/>
  <c r="CU221" i="5"/>
  <c r="AV221" i="5"/>
  <c r="AW221" i="5" s="1"/>
  <c r="AU221" i="5" s="1"/>
  <c r="C221" i="5" s="1"/>
  <c r="CV219" i="5"/>
  <c r="CU219" i="5"/>
  <c r="AV219" i="5"/>
  <c r="AW219" i="5" s="1"/>
  <c r="AU219" i="5" s="1"/>
  <c r="C219" i="5" s="1"/>
  <c r="CU217" i="5"/>
  <c r="AV217" i="5"/>
  <c r="AW217" i="5" s="1"/>
  <c r="AU217" i="5" s="1"/>
  <c r="C217" i="5" s="1"/>
  <c r="CV217" i="5"/>
  <c r="CV215" i="5"/>
  <c r="AV215" i="5"/>
  <c r="AW215" i="5" s="1"/>
  <c r="AU215" i="5" s="1"/>
  <c r="C215" i="5" s="1"/>
  <c r="AV213" i="5"/>
  <c r="AW213" i="5" s="1"/>
  <c r="AU213" i="5" s="1"/>
  <c r="C213" i="5" s="1"/>
  <c r="CV213" i="5"/>
  <c r="CU213" i="5"/>
  <c r="CV211" i="5"/>
  <c r="AV211" i="5"/>
  <c r="AW211" i="5" s="1"/>
  <c r="AU211" i="5" s="1"/>
  <c r="C211" i="5" s="1"/>
  <c r="CU211" i="5"/>
  <c r="AV209" i="5"/>
  <c r="AW209" i="5" s="1"/>
  <c r="AU209" i="5" s="1"/>
  <c r="C209" i="5" s="1"/>
  <c r="CU209" i="5"/>
  <c r="CV207" i="5"/>
  <c r="CU207" i="5"/>
  <c r="CV205" i="5"/>
  <c r="AV205" i="5"/>
  <c r="AW205" i="5" s="1"/>
  <c r="AU205" i="5" s="1"/>
  <c r="C205" i="5" s="1"/>
  <c r="CU205" i="5"/>
  <c r="I665" i="15"/>
  <c r="G615" i="15"/>
  <c r="O615" i="15"/>
  <c r="V615" i="3" s="1"/>
  <c r="J615" i="15"/>
  <c r="G122" i="15"/>
  <c r="J118" i="15"/>
  <c r="G106" i="15"/>
  <c r="O106" i="15"/>
  <c r="V106" i="3" s="1"/>
  <c r="J106" i="15"/>
  <c r="N695" i="15"/>
  <c r="CU683" i="5"/>
  <c r="CV683" i="5"/>
  <c r="AV683" i="5"/>
  <c r="AW683" i="5" s="1"/>
  <c r="AU683" i="5" s="1"/>
  <c r="C683" i="5" s="1"/>
  <c r="CV675" i="5"/>
  <c r="AV675" i="5"/>
  <c r="AW675" i="5" s="1"/>
  <c r="AU675" i="5" s="1"/>
  <c r="C675" i="5" s="1"/>
  <c r="CU675" i="5"/>
  <c r="G210" i="15"/>
  <c r="I142" i="15"/>
  <c r="G128" i="15"/>
  <c r="O128" i="15"/>
  <c r="V128" i="3" s="1"/>
  <c r="N542" i="15"/>
  <c r="N543" i="15"/>
  <c r="N519" i="15"/>
  <c r="N520" i="15"/>
  <c r="N269" i="15"/>
  <c r="N270" i="15"/>
  <c r="I61" i="15"/>
  <c r="J160" i="15"/>
  <c r="J687" i="15"/>
  <c r="N409" i="15"/>
  <c r="N284" i="15"/>
  <c r="O105" i="15"/>
  <c r="V105" i="3" s="1"/>
  <c r="I116" i="15"/>
  <c r="N401" i="15"/>
  <c r="N343" i="15"/>
  <c r="CU679" i="5"/>
  <c r="I611" i="15"/>
  <c r="I612" i="15"/>
  <c r="G612" i="15"/>
  <c r="O122" i="15"/>
  <c r="V122" i="3" s="1"/>
  <c r="CV685" i="5"/>
  <c r="CU685" i="5"/>
  <c r="AV677" i="5"/>
  <c r="AW677" i="5" s="1"/>
  <c r="AU677" i="5" s="1"/>
  <c r="C677" i="5" s="1"/>
  <c r="CV677" i="5"/>
  <c r="CU677" i="5"/>
  <c r="G150" i="15"/>
  <c r="G117" i="15"/>
  <c r="J117" i="15"/>
  <c r="O117" i="15"/>
  <c r="V117" i="3" s="1"/>
  <c r="G109" i="15"/>
  <c r="O109" i="15"/>
  <c r="V109" i="3" s="1"/>
  <c r="O88" i="15"/>
  <c r="V88" i="3" s="1"/>
  <c r="J88" i="15"/>
  <c r="G78" i="15"/>
  <c r="G114" i="15"/>
  <c r="J71" i="15"/>
  <c r="N381" i="15"/>
  <c r="O116" i="15"/>
  <c r="V116" i="3" s="1"/>
  <c r="I687" i="15"/>
  <c r="J91" i="15"/>
  <c r="O80" i="15"/>
  <c r="V80" i="3" s="1"/>
  <c r="J109" i="15"/>
  <c r="AV685" i="5"/>
  <c r="AW685" i="5" s="1"/>
  <c r="AU685" i="5" s="1"/>
  <c r="C685" i="5" s="1"/>
  <c r="CV185" i="5"/>
  <c r="AV185" i="5"/>
  <c r="AW185" i="5" s="1"/>
  <c r="AU185" i="5" s="1"/>
  <c r="C185" i="5" s="1"/>
  <c r="G594" i="15"/>
  <c r="J594" i="15"/>
  <c r="O594" i="15"/>
  <c r="V594" i="3" s="1"/>
  <c r="J325" i="15"/>
  <c r="CU185" i="5"/>
  <c r="CV179" i="5"/>
  <c r="CV415" i="5"/>
  <c r="AV413" i="5"/>
  <c r="AW413" i="5" s="1"/>
  <c r="AU413" i="5" s="1"/>
  <c r="C413" i="5" s="1"/>
  <c r="I144" i="15"/>
  <c r="N615" i="15"/>
  <c r="O364" i="15"/>
  <c r="V364" i="3" s="1"/>
  <c r="N364" i="15"/>
  <c r="J340" i="15"/>
  <c r="O493" i="15"/>
  <c r="V493" i="3" s="1"/>
  <c r="I493" i="15"/>
  <c r="AV425" i="5"/>
  <c r="AW425" i="5" s="1"/>
  <c r="AU425" i="5" s="1"/>
  <c r="C425" i="5" s="1"/>
  <c r="CV183" i="5"/>
  <c r="CU183" i="5"/>
  <c r="AV183" i="5"/>
  <c r="AW183" i="5" s="1"/>
  <c r="AU183" i="5" s="1"/>
  <c r="C183" i="5" s="1"/>
  <c r="AV181" i="5"/>
  <c r="AW181" i="5" s="1"/>
  <c r="AU181" i="5" s="1"/>
  <c r="C181" i="5" s="1"/>
  <c r="CU181" i="5"/>
  <c r="G145" i="15"/>
  <c r="O609" i="15"/>
  <c r="V609" i="3" s="1"/>
  <c r="O593" i="15"/>
  <c r="V593" i="3" s="1"/>
  <c r="J364" i="15"/>
  <c r="I284" i="15"/>
  <c r="CV440" i="5"/>
  <c r="CW440" i="5" s="1"/>
  <c r="CX440" i="5" s="1"/>
  <c r="CZ440" i="5" s="1"/>
  <c r="O621" i="15"/>
  <c r="V621" i="3" s="1"/>
  <c r="O602" i="15"/>
  <c r="V602" i="3" s="1"/>
  <c r="O153" i="15"/>
  <c r="V153" i="3" s="1"/>
  <c r="AV179" i="5"/>
  <c r="AW179" i="5" s="1"/>
  <c r="AU179" i="5" s="1"/>
  <c r="C179" i="5" s="1"/>
  <c r="AV581" i="5"/>
  <c r="AW581" i="5" s="1"/>
  <c r="AU581" i="5" s="1"/>
  <c r="C581" i="5" s="1"/>
  <c r="CU581" i="5"/>
  <c r="CV581" i="5"/>
  <c r="AV579" i="5"/>
  <c r="AW579" i="5" s="1"/>
  <c r="AU579" i="5" s="1"/>
  <c r="C579" i="5" s="1"/>
  <c r="CU704" i="5"/>
  <c r="CV704" i="5"/>
  <c r="O340" i="15"/>
  <c r="V340" i="3" s="1"/>
  <c r="G290" i="15"/>
  <c r="O290" i="15"/>
  <c r="V290" i="3" s="1"/>
  <c r="CV561" i="5"/>
  <c r="CU561" i="5"/>
  <c r="AV559" i="5"/>
  <c r="AW559" i="5" s="1"/>
  <c r="AU559" i="5" s="1"/>
  <c r="C559" i="5" s="1"/>
  <c r="CV559" i="5"/>
  <c r="CU557" i="5"/>
  <c r="AV557" i="5"/>
  <c r="AW557" i="5" s="1"/>
  <c r="AU557" i="5" s="1"/>
  <c r="C557" i="5" s="1"/>
  <c r="AV512" i="5"/>
  <c r="AW512" i="5" s="1"/>
  <c r="AU512" i="5" s="1"/>
  <c r="C512" i="5" s="1"/>
  <c r="CV512" i="5"/>
  <c r="CU508" i="5"/>
  <c r="AV508" i="5"/>
  <c r="AW508" i="5" s="1"/>
  <c r="AU508" i="5" s="1"/>
  <c r="C508" i="5" s="1"/>
  <c r="CV508" i="5"/>
  <c r="CU469" i="5"/>
  <c r="AV469" i="5"/>
  <c r="AW469" i="5" s="1"/>
  <c r="AU469" i="5" s="1"/>
  <c r="C469" i="5" s="1"/>
  <c r="AV467" i="5"/>
  <c r="AW467" i="5" s="1"/>
  <c r="AU467" i="5" s="1"/>
  <c r="C467" i="5" s="1"/>
  <c r="CU467" i="5"/>
  <c r="CV467" i="5"/>
  <c r="CU637" i="5"/>
  <c r="AV637" i="5"/>
  <c r="AW637" i="5" s="1"/>
  <c r="AU637" i="5" s="1"/>
  <c r="C637" i="5" s="1"/>
  <c r="CV633" i="5"/>
  <c r="CU633" i="5"/>
  <c r="CV500" i="5"/>
  <c r="CU500" i="5"/>
  <c r="AV500" i="5"/>
  <c r="AW500" i="5" s="1"/>
  <c r="AU500" i="5" s="1"/>
  <c r="C500" i="5" s="1"/>
  <c r="CU527" i="5"/>
  <c r="AV527" i="5"/>
  <c r="AW527" i="5" s="1"/>
  <c r="AU527" i="5" s="1"/>
  <c r="C527" i="5" s="1"/>
  <c r="AV525" i="5"/>
  <c r="AW525" i="5" s="1"/>
  <c r="AU525" i="5" s="1"/>
  <c r="C525" i="5" s="1"/>
  <c r="CU525" i="5"/>
  <c r="CV523" i="5"/>
  <c r="CU523" i="5"/>
  <c r="AV523" i="5"/>
  <c r="AW523" i="5" s="1"/>
  <c r="AU523" i="5" s="1"/>
  <c r="C523" i="5" s="1"/>
  <c r="CV521" i="5"/>
  <c r="AV521" i="5"/>
  <c r="AW521" i="5" s="1"/>
  <c r="AU521" i="5" s="1"/>
  <c r="C521" i="5" s="1"/>
  <c r="O320" i="15"/>
  <c r="V320" i="3" s="1"/>
  <c r="J320" i="15"/>
  <c r="I312" i="15"/>
  <c r="I313" i="15"/>
  <c r="J493" i="15"/>
  <c r="J477" i="15"/>
  <c r="I477" i="15"/>
  <c r="CU556" i="5"/>
  <c r="CV556" i="5"/>
  <c r="N345" i="15"/>
  <c r="N571" i="15"/>
  <c r="J509" i="15"/>
  <c r="G509" i="15"/>
  <c r="I494" i="15"/>
  <c r="I333" i="15"/>
  <c r="O578" i="15"/>
  <c r="V578" i="3" s="1"/>
  <c r="J578" i="15"/>
  <c r="I262" i="15"/>
  <c r="I263" i="15"/>
  <c r="N675" i="15"/>
  <c r="AV423" i="5"/>
  <c r="AW423" i="5" s="1"/>
  <c r="AU423" i="5" s="1"/>
  <c r="C423" i="5" s="1"/>
  <c r="J449" i="15"/>
  <c r="I449" i="15"/>
  <c r="N311" i="15"/>
  <c r="O584" i="15"/>
  <c r="V584" i="3" s="1"/>
  <c r="J548" i="15"/>
  <c r="J542" i="15"/>
  <c r="I506" i="15"/>
  <c r="N628" i="15"/>
  <c r="N513" i="15"/>
  <c r="O472" i="15"/>
  <c r="V472" i="3" s="1"/>
  <c r="I574" i="15"/>
  <c r="J381" i="15"/>
  <c r="G305" i="15"/>
  <c r="I329" i="15"/>
  <c r="I330" i="15"/>
  <c r="N569" i="15"/>
  <c r="N448" i="15"/>
  <c r="J609" i="15"/>
  <c r="J593" i="15"/>
  <c r="I565" i="15"/>
  <c r="O528" i="15"/>
  <c r="V528" i="3" s="1"/>
  <c r="J494" i="15"/>
  <c r="O185" i="15"/>
  <c r="V185" i="3" s="1"/>
  <c r="O85" i="15"/>
  <c r="V85" i="3"/>
  <c r="N660" i="15"/>
  <c r="N256" i="15"/>
  <c r="N249" i="15"/>
  <c r="N304" i="15"/>
  <c r="I642" i="15"/>
  <c r="I627" i="15"/>
  <c r="I602" i="15"/>
  <c r="J472" i="15"/>
  <c r="J455" i="15"/>
  <c r="I405" i="15"/>
  <c r="J376" i="15"/>
  <c r="N432" i="15"/>
  <c r="N576" i="15"/>
  <c r="N656" i="15"/>
  <c r="I694" i="15"/>
  <c r="O610" i="15"/>
  <c r="V610" i="3" s="1"/>
  <c r="I605" i="15"/>
  <c r="J602" i="15"/>
  <c r="O311" i="15"/>
  <c r="V311" i="3" s="1"/>
  <c r="O230" i="15"/>
  <c r="V230" i="3" s="1"/>
  <c r="N288" i="15"/>
  <c r="N505" i="15"/>
  <c r="N521" i="15"/>
  <c r="N544" i="15"/>
  <c r="I666" i="15"/>
  <c r="I608" i="15"/>
  <c r="O561" i="15"/>
  <c r="V561" i="3" s="1"/>
  <c r="N593" i="15"/>
  <c r="N323" i="15"/>
  <c r="N295" i="15"/>
  <c r="O317" i="15"/>
  <c r="V317" i="3" s="1"/>
  <c r="N575" i="15"/>
  <c r="N134" i="15"/>
  <c r="N87" i="15"/>
  <c r="I645" i="15"/>
  <c r="J621" i="15"/>
  <c r="I618" i="15"/>
  <c r="I557" i="15"/>
  <c r="O509" i="15"/>
  <c r="V509" i="3" s="1"/>
  <c r="I339" i="15"/>
  <c r="O333" i="15"/>
  <c r="V333" i="3" s="1"/>
  <c r="J330" i="15"/>
  <c r="I122" i="15"/>
  <c r="N347" i="15"/>
  <c r="N672" i="15"/>
  <c r="I674" i="15"/>
  <c r="I626" i="15"/>
  <c r="I606" i="15"/>
  <c r="O424" i="15"/>
  <c r="V424" i="3" s="1"/>
  <c r="O335" i="15"/>
  <c r="V335" i="3" s="1"/>
  <c r="O329" i="15"/>
  <c r="V329" i="3" s="1"/>
  <c r="I210" i="15"/>
  <c r="N590" i="15"/>
  <c r="N585" i="15"/>
  <c r="I670" i="15"/>
  <c r="J586" i="15"/>
  <c r="I514" i="15"/>
  <c r="J392" i="15"/>
  <c r="I120" i="15"/>
  <c r="N291" i="15"/>
  <c r="I251" i="15"/>
  <c r="G240" i="15"/>
  <c r="O240" i="15"/>
  <c r="V240" i="3" s="1"/>
  <c r="G204" i="15"/>
  <c r="O204" i="15"/>
  <c r="V204" i="3" s="1"/>
  <c r="I254" i="15"/>
  <c r="G235" i="15"/>
  <c r="I234" i="15"/>
  <c r="I235" i="15"/>
  <c r="O234" i="15"/>
  <c r="V234" i="3" s="1"/>
  <c r="I138" i="15"/>
  <c r="I139" i="15"/>
  <c r="I156" i="15"/>
  <c r="O155" i="15"/>
  <c r="V155" i="3" s="1"/>
  <c r="J155" i="15"/>
  <c r="J230" i="15"/>
  <c r="O164" i="15"/>
  <c r="V164" i="3" s="1"/>
  <c r="N156" i="15"/>
  <c r="I225" i="15"/>
  <c r="I226" i="15"/>
  <c r="G223" i="15"/>
  <c r="J219" i="15"/>
  <c r="O219" i="15"/>
  <c r="V219" i="3" s="1"/>
  <c r="G212" i="15"/>
  <c r="O212" i="15"/>
  <c r="V212" i="3"/>
  <c r="G201" i="15"/>
  <c r="O201" i="15"/>
  <c r="V201" i="3" s="1"/>
  <c r="J201" i="15"/>
  <c r="I200" i="15"/>
  <c r="I201" i="15"/>
  <c r="G136" i="15"/>
  <c r="J136" i="15"/>
  <c r="O136" i="15"/>
  <c r="V136" i="3"/>
  <c r="I135" i="15"/>
  <c r="G133" i="15"/>
  <c r="J133" i="15"/>
  <c r="O132" i="15"/>
  <c r="V132" i="3" s="1"/>
  <c r="J132" i="15"/>
  <c r="I132" i="15"/>
  <c r="G130" i="15"/>
  <c r="J130" i="15"/>
  <c r="O130" i="15"/>
  <c r="V130" i="3" s="1"/>
  <c r="I129" i="15"/>
  <c r="O129" i="15"/>
  <c r="V129" i="3"/>
  <c r="J129" i="15"/>
  <c r="O126" i="15"/>
  <c r="V126" i="3" s="1"/>
  <c r="O89" i="15"/>
  <c r="V89" i="3" s="1"/>
  <c r="I90" i="15"/>
  <c r="N236" i="15"/>
  <c r="N230" i="15"/>
  <c r="N201" i="15"/>
  <c r="N200" i="15"/>
  <c r="N195" i="15"/>
  <c r="N196" i="15"/>
  <c r="N187" i="15"/>
  <c r="N188" i="15"/>
  <c r="O225" i="15"/>
  <c r="V225" i="3" s="1"/>
  <c r="J225" i="15"/>
  <c r="G218" i="15"/>
  <c r="O218" i="15"/>
  <c r="V218" i="3" s="1"/>
  <c r="O217" i="15"/>
  <c r="V217" i="3" s="1"/>
  <c r="I217" i="15"/>
  <c r="I93" i="15"/>
  <c r="O92" i="15"/>
  <c r="V92" i="3" s="1"/>
  <c r="J92" i="15"/>
  <c r="I92" i="15"/>
  <c r="N151" i="15"/>
  <c r="N150" i="15"/>
  <c r="N96" i="15"/>
  <c r="N75" i="15"/>
  <c r="N76" i="15"/>
  <c r="I237" i="15"/>
  <c r="J237" i="15"/>
  <c r="O228" i="15"/>
  <c r="V228" i="3" s="1"/>
  <c r="J228" i="15"/>
  <c r="G171" i="15"/>
  <c r="G165" i="15"/>
  <c r="J165" i="15"/>
  <c r="O165" i="15"/>
  <c r="V165" i="3" s="1"/>
  <c r="G162" i="15"/>
  <c r="J162" i="15"/>
  <c r="O162" i="15"/>
  <c r="V162" i="3" s="1"/>
  <c r="O158" i="15"/>
  <c r="V158" i="3" s="1"/>
  <c r="J158" i="15"/>
  <c r="J148" i="15"/>
  <c r="G148" i="15"/>
  <c r="O147" i="15"/>
  <c r="V147" i="3" s="1"/>
  <c r="J144" i="15"/>
  <c r="O144" i="15"/>
  <c r="V144" i="3" s="1"/>
  <c r="N124" i="15"/>
  <c r="N123" i="15"/>
  <c r="J234" i="15"/>
  <c r="O133" i="15"/>
  <c r="V133" i="3" s="1"/>
  <c r="I164" i="15"/>
  <c r="I133" i="15"/>
  <c r="O138" i="15"/>
  <c r="V138" i="3" s="1"/>
  <c r="I147" i="15"/>
  <c r="AX543" i="5"/>
  <c r="AY543" i="5" s="1"/>
  <c r="I173" i="15"/>
  <c r="I168" i="15"/>
  <c r="I167" i="15"/>
  <c r="J164" i="15"/>
  <c r="O161" i="15"/>
  <c r="V161" i="3" s="1"/>
  <c r="J58" i="15"/>
  <c r="G23" i="15"/>
  <c r="I22" i="15"/>
  <c r="N115" i="15"/>
  <c r="N116" i="15"/>
  <c r="AV232" i="5"/>
  <c r="AW232" i="5" s="1"/>
  <c r="AU232" i="5" s="1"/>
  <c r="C232" i="5" s="1"/>
  <c r="CV232" i="5"/>
  <c r="CU230" i="5"/>
  <c r="AV230" i="5"/>
  <c r="AW230" i="5" s="1"/>
  <c r="AU230" i="5" s="1"/>
  <c r="C230" i="5" s="1"/>
  <c r="CV230" i="5"/>
  <c r="CU220" i="5"/>
  <c r="AV220" i="5"/>
  <c r="AW220" i="5" s="1"/>
  <c r="AU220" i="5" s="1"/>
  <c r="C220" i="5" s="1"/>
  <c r="CV220" i="5"/>
  <c r="N175" i="15"/>
  <c r="G57" i="15"/>
  <c r="AV263" i="5"/>
  <c r="AW263" i="5" s="1"/>
  <c r="AU263" i="5" s="1"/>
  <c r="C263" i="5" s="1"/>
  <c r="CV263" i="5"/>
  <c r="CU259" i="5"/>
  <c r="AV257" i="5"/>
  <c r="AW257" i="5" s="1"/>
  <c r="AU257" i="5" s="1"/>
  <c r="C257" i="5" s="1"/>
  <c r="CV257" i="5"/>
  <c r="CV253" i="5"/>
  <c r="AV253" i="5"/>
  <c r="AW253" i="5" s="1"/>
  <c r="AU253" i="5" s="1"/>
  <c r="C253" i="5" s="1"/>
  <c r="CV251" i="5"/>
  <c r="CU251" i="5"/>
  <c r="AV249" i="5"/>
  <c r="AW249" i="5" s="1"/>
  <c r="AU249" i="5" s="1"/>
  <c r="C249" i="5" s="1"/>
  <c r="CU249" i="5"/>
  <c r="AV247" i="5"/>
  <c r="AW247" i="5" s="1"/>
  <c r="AU247" i="5" s="1"/>
  <c r="C247" i="5" s="1"/>
  <c r="CU247" i="5"/>
  <c r="CU245" i="5"/>
  <c r="AV245" i="5"/>
  <c r="AW245" i="5" s="1"/>
  <c r="AU245" i="5" s="1"/>
  <c r="C245" i="5" s="1"/>
  <c r="I208" i="15"/>
  <c r="I209" i="15"/>
  <c r="J77" i="15"/>
  <c r="R43" i="9"/>
  <c r="B46" i="13"/>
  <c r="AV187" i="5"/>
  <c r="AW187" i="5" s="1"/>
  <c r="AU187" i="5" s="1"/>
  <c r="C187" i="5" s="1"/>
  <c r="CV187" i="5"/>
  <c r="CW187" i="5" s="1"/>
  <c r="CX187" i="5" s="1"/>
  <c r="CZ187" i="5" s="1"/>
  <c r="O93" i="15"/>
  <c r="V93" i="3" s="1"/>
  <c r="I221" i="15"/>
  <c r="I82" i="15"/>
  <c r="I162" i="15"/>
  <c r="I104" i="15"/>
  <c r="I88" i="15"/>
  <c r="I218" i="15"/>
  <c r="I178" i="15"/>
  <c r="J153" i="15"/>
  <c r="N227" i="15"/>
  <c r="I112" i="15"/>
  <c r="AX310" i="5"/>
  <c r="AY310" i="5" s="1"/>
  <c r="AV310" i="5"/>
  <c r="AW310" i="5" s="1"/>
  <c r="AU310" i="5" s="1"/>
  <c r="C310" i="5" s="1"/>
  <c r="CU310" i="5"/>
  <c r="CV310" i="5"/>
  <c r="AV162" i="5"/>
  <c r="AW162" i="5" s="1"/>
  <c r="AU162" i="5" s="1"/>
  <c r="C162" i="5" s="1"/>
  <c r="AX162" i="5"/>
  <c r="AY162" i="5" s="1"/>
  <c r="AX530" i="5"/>
  <c r="AY530" i="5" s="1"/>
  <c r="AX379" i="5"/>
  <c r="AY379" i="5" s="1"/>
  <c r="AX116" i="5"/>
  <c r="AY116" i="5" s="1"/>
  <c r="AX98" i="5"/>
  <c r="AY98" i="5" s="1"/>
  <c r="AX697" i="5"/>
  <c r="AY697" i="5" s="1"/>
  <c r="AX429" i="5"/>
  <c r="AY429" i="5" s="1"/>
  <c r="AX110" i="5"/>
  <c r="AY110" i="5" s="1"/>
  <c r="AX346" i="5"/>
  <c r="AY346" i="5" s="1"/>
  <c r="AX308" i="5"/>
  <c r="AY308" i="5" s="1"/>
  <c r="AX684" i="5"/>
  <c r="AY684" i="5" s="1"/>
  <c r="AX320" i="5"/>
  <c r="AY320" i="5" s="1"/>
  <c r="AX531" i="5"/>
  <c r="AY531" i="5" s="1"/>
  <c r="AX628" i="5"/>
  <c r="AY628" i="5" s="1"/>
  <c r="AX252" i="5"/>
  <c r="AY252" i="5" s="1"/>
  <c r="AX263" i="5"/>
  <c r="AY263" i="5" s="1"/>
  <c r="AX661" i="5"/>
  <c r="AY661" i="5" s="1"/>
  <c r="AX655" i="5"/>
  <c r="AY655" i="5" s="1"/>
  <c r="AX565" i="5"/>
  <c r="AY565" i="5" s="1"/>
  <c r="AX557" i="5"/>
  <c r="AY557" i="5" s="1"/>
  <c r="AX485" i="5"/>
  <c r="AY485" i="5" s="1"/>
  <c r="AX566" i="5"/>
  <c r="AY566" i="5" s="1"/>
  <c r="AX278" i="5"/>
  <c r="AY278" i="5" s="1"/>
  <c r="AX671" i="5"/>
  <c r="AY671" i="5" s="1"/>
  <c r="AX364" i="5"/>
  <c r="AY364" i="5" s="1"/>
  <c r="AX473" i="5"/>
  <c r="AY473" i="5" s="1"/>
  <c r="AX257" i="5"/>
  <c r="AY257" i="5" s="1"/>
  <c r="AX600" i="5"/>
  <c r="AY600" i="5" s="1"/>
  <c r="AX648" i="5"/>
  <c r="AY648" i="5" s="1"/>
  <c r="AX160" i="5"/>
  <c r="AY160" i="5" s="1"/>
  <c r="AX564" i="5"/>
  <c r="AY564" i="5" s="1"/>
  <c r="AX219" i="5"/>
  <c r="AY219" i="5" s="1"/>
  <c r="AX470" i="5"/>
  <c r="AY470" i="5" s="1"/>
  <c r="AX328" i="5"/>
  <c r="AY328" i="5" s="1"/>
  <c r="AX406" i="5"/>
  <c r="AY406" i="5" s="1"/>
  <c r="AX224" i="5"/>
  <c r="AY224" i="5" s="1"/>
  <c r="AX654" i="5"/>
  <c r="AY654" i="5" s="1"/>
  <c r="AX392" i="5"/>
  <c r="AY392" i="5" s="1"/>
  <c r="AX398" i="5"/>
  <c r="AY398" i="5" s="1"/>
  <c r="AX619" i="5"/>
  <c r="AY619" i="5" s="1"/>
  <c r="AX542" i="5"/>
  <c r="AY542" i="5" s="1"/>
  <c r="AX352" i="5"/>
  <c r="AY352" i="5" s="1"/>
  <c r="AX617" i="5"/>
  <c r="AY617" i="5" s="1"/>
  <c r="AX636" i="5"/>
  <c r="AY636" i="5" s="1"/>
  <c r="AX456" i="5"/>
  <c r="AY456" i="5" s="1"/>
  <c r="AX590" i="5"/>
  <c r="AY590" i="5" s="1"/>
  <c r="AX679" i="5"/>
  <c r="AY679" i="5" s="1"/>
  <c r="AX587" i="5"/>
  <c r="AY587" i="5" s="1"/>
  <c r="AX650" i="5"/>
  <c r="AY650" i="5" s="1"/>
  <c r="AX689" i="5"/>
  <c r="AY689" i="5" s="1"/>
  <c r="AX482" i="5"/>
  <c r="AY482" i="5" s="1"/>
  <c r="AX286" i="5"/>
  <c r="AY286" i="5" s="1"/>
  <c r="AX284" i="5"/>
  <c r="AY284" i="5" s="1"/>
  <c r="AX621" i="5"/>
  <c r="AY621" i="5" s="1"/>
  <c r="AX664" i="5"/>
  <c r="AY664" i="5" s="1"/>
  <c r="AX261" i="5"/>
  <c r="AY261" i="5" s="1"/>
  <c r="AX539" i="5"/>
  <c r="AY539" i="5" s="1"/>
  <c r="AX512" i="5"/>
  <c r="AY512" i="5" s="1"/>
  <c r="AX550" i="5"/>
  <c r="AY550" i="5" s="1"/>
  <c r="AX230" i="5"/>
  <c r="AY230" i="5" s="1"/>
  <c r="AX522" i="5"/>
  <c r="AY522" i="5" s="1"/>
  <c r="AX506" i="5"/>
  <c r="AY506" i="5" s="1"/>
  <c r="AX498" i="5"/>
  <c r="AY498" i="5" s="1"/>
  <c r="CU162" i="5"/>
  <c r="AX428" i="5"/>
  <c r="AY428" i="5" s="1"/>
  <c r="AX386" i="5"/>
  <c r="AY386" i="5" s="1"/>
  <c r="AX276" i="5"/>
  <c r="AY276" i="5" s="1"/>
  <c r="AX476" i="5"/>
  <c r="AY476" i="5" s="1"/>
  <c r="AX128" i="5"/>
  <c r="AY128" i="5" s="1"/>
  <c r="AX233" i="5"/>
  <c r="AY233" i="5" s="1"/>
  <c r="AX544" i="5"/>
  <c r="AY544" i="5" s="1"/>
  <c r="AX499" i="5"/>
  <c r="AY499" i="5" s="1"/>
  <c r="AX200" i="5"/>
  <c r="AY200" i="5" s="1"/>
  <c r="AX656" i="5"/>
  <c r="AY656" i="5" s="1"/>
  <c r="AX638" i="5"/>
  <c r="AY638" i="5" s="1"/>
  <c r="AX630" i="5"/>
  <c r="AY630" i="5" s="1"/>
  <c r="AX399" i="5"/>
  <c r="AY399" i="5" s="1"/>
  <c r="AX681" i="5"/>
  <c r="AY681" i="5" s="1"/>
  <c r="AX518" i="5"/>
  <c r="AY518" i="5" s="1"/>
  <c r="AX631" i="5"/>
  <c r="AY631" i="5" s="1"/>
  <c r="AX595" i="5"/>
  <c r="AY595" i="5" s="1"/>
  <c r="AX259" i="5"/>
  <c r="AY259" i="5" s="1"/>
  <c r="AX215" i="5"/>
  <c r="AY215" i="5" s="1"/>
  <c r="AX678" i="5"/>
  <c r="AY678" i="5" s="1"/>
  <c r="AX525" i="5"/>
  <c r="AY525" i="5" s="1"/>
  <c r="AX702" i="5"/>
  <c r="AY702" i="5" s="1"/>
  <c r="AX142" i="5"/>
  <c r="AY142" i="5" s="1"/>
  <c r="AX348" i="5"/>
  <c r="AY348" i="5" s="1"/>
  <c r="AX538" i="5"/>
  <c r="AY538" i="5" s="1"/>
  <c r="AX625" i="5"/>
  <c r="AY625" i="5" s="1"/>
  <c r="AX336" i="5"/>
  <c r="AY336" i="5" s="1"/>
  <c r="AX334" i="5"/>
  <c r="AY334" i="5" s="1"/>
  <c r="AX662" i="5"/>
  <c r="AY662" i="5" s="1"/>
  <c r="AX649" i="5"/>
  <c r="AY649" i="5" s="1"/>
  <c r="AX574" i="5"/>
  <c r="AY574" i="5" s="1"/>
  <c r="AX558" i="5"/>
  <c r="AY558" i="5" s="1"/>
  <c r="AX236" i="5"/>
  <c r="AY236" i="5" s="1"/>
  <c r="AX238" i="5"/>
  <c r="AY238" i="5" s="1"/>
  <c r="AX438" i="5"/>
  <c r="AY438" i="5" s="1"/>
  <c r="CV162" i="5"/>
  <c r="AX603" i="5"/>
  <c r="AY603" i="5" s="1"/>
  <c r="AX495" i="5"/>
  <c r="AY495" i="5" s="1"/>
  <c r="AX292" i="5"/>
  <c r="AY292" i="5" s="1"/>
  <c r="AX235" i="5"/>
  <c r="AY235" i="5" s="1"/>
  <c r="AX627" i="5"/>
  <c r="AY627" i="5" s="1"/>
  <c r="AX640" i="5"/>
  <c r="AY640" i="5" s="1"/>
  <c r="AX269" i="5"/>
  <c r="AY269" i="5" s="1"/>
  <c r="AX694" i="5"/>
  <c r="AY694" i="5" s="1"/>
  <c r="AX606" i="5"/>
  <c r="AY606" i="5" s="1"/>
  <c r="AX536" i="5"/>
  <c r="AY536" i="5" s="1"/>
  <c r="AX585" i="5"/>
  <c r="AY585" i="5" s="1"/>
  <c r="AX596" i="5"/>
  <c r="AY596" i="5" s="1"/>
  <c r="AX182" i="5"/>
  <c r="AY182" i="5" s="1"/>
  <c r="AX120" i="5"/>
  <c r="AY120" i="5" s="1"/>
  <c r="AX396" i="5"/>
  <c r="AY396" i="5" s="1"/>
  <c r="AX645" i="5"/>
  <c r="AY645" i="5" s="1"/>
  <c r="AX484" i="5"/>
  <c r="AY484" i="5" s="1"/>
  <c r="AX676" i="5"/>
  <c r="AY676" i="5" s="1"/>
  <c r="AX265" i="5"/>
  <c r="AY265" i="5" s="1"/>
  <c r="AX463" i="5"/>
  <c r="AY463" i="5" s="1"/>
  <c r="AX316" i="5"/>
  <c r="AY316" i="5" s="1"/>
  <c r="AX405" i="5"/>
  <c r="AY405" i="5" s="1"/>
  <c r="AX414" i="5"/>
  <c r="AY414" i="5" s="1"/>
  <c r="AX124" i="5"/>
  <c r="AY124" i="5" s="1"/>
  <c r="AX503" i="5"/>
  <c r="AY503" i="5" s="1"/>
  <c r="AX382" i="5"/>
  <c r="AY382" i="5" s="1"/>
  <c r="AX400" i="5"/>
  <c r="AY400" i="5" s="1"/>
  <c r="AX707" i="5"/>
  <c r="AY707" i="5" s="1"/>
  <c r="AX578" i="5"/>
  <c r="AY578" i="5" s="1"/>
  <c r="AX611" i="5"/>
  <c r="AY611" i="5" s="1"/>
  <c r="AX178" i="5"/>
  <c r="AY178" i="5" s="1"/>
  <c r="AX220" i="5"/>
  <c r="AY220" i="5" s="1"/>
  <c r="AX537" i="5"/>
  <c r="AY537" i="5" s="1"/>
  <c r="AX222" i="5"/>
  <c r="AY222" i="5" s="1"/>
  <c r="AX231" i="5"/>
  <c r="AY231" i="5" s="1"/>
  <c r="AX554" i="5"/>
  <c r="AY554" i="5" s="1"/>
  <c r="AX555" i="5"/>
  <c r="AY555" i="5" s="1"/>
  <c r="AX701" i="5"/>
  <c r="AY701" i="5" s="1"/>
  <c r="AX660" i="5"/>
  <c r="AY660" i="5" s="1"/>
  <c r="AX609" i="5"/>
  <c r="AY609" i="5" s="1"/>
  <c r="AX652" i="5"/>
  <c r="AY652" i="5" s="1"/>
  <c r="AX367" i="5"/>
  <c r="AY367" i="5" s="1"/>
  <c r="AX245" i="5"/>
  <c r="AY245" i="5" s="1"/>
  <c r="AX194" i="5"/>
  <c r="AY194" i="5" s="1"/>
  <c r="AX680" i="5"/>
  <c r="AY680" i="5" s="1"/>
  <c r="AX672" i="5"/>
  <c r="AY672" i="5" s="1"/>
  <c r="AX698" i="5"/>
  <c r="AY698" i="5" s="1"/>
  <c r="AX486" i="5"/>
  <c r="AY486" i="5" s="1"/>
  <c r="AX114" i="5"/>
  <c r="AY114" i="5" s="1"/>
  <c r="AX394" i="5"/>
  <c r="AY394" i="5" s="1"/>
  <c r="AX465" i="5"/>
  <c r="AY465" i="5" s="1"/>
  <c r="AX613" i="5"/>
  <c r="AY613" i="5" s="1"/>
  <c r="AX668" i="5"/>
  <c r="AY668" i="5" s="1"/>
  <c r="AX535" i="5"/>
  <c r="AY535" i="5" s="1"/>
  <c r="AX258" i="5"/>
  <c r="AY258" i="5" s="1"/>
  <c r="AX452" i="5"/>
  <c r="AY452" i="5" s="1"/>
  <c r="AX272" i="5"/>
  <c r="AY272" i="5" s="1"/>
  <c r="AX646" i="5"/>
  <c r="AY646" i="5" s="1"/>
  <c r="AX491" i="5"/>
  <c r="AY491" i="5" s="1"/>
  <c r="AX288" i="5"/>
  <c r="AY288" i="5" s="1"/>
  <c r="AX632" i="5"/>
  <c r="AY632" i="5" s="1"/>
  <c r="AX633" i="5"/>
  <c r="AY633" i="5" s="1"/>
  <c r="AX588" i="5"/>
  <c r="AY588" i="5" s="1"/>
  <c r="AX189" i="5"/>
  <c r="AY189" i="5" s="1"/>
  <c r="AX703" i="5"/>
  <c r="AY703" i="5" s="1"/>
  <c r="AX419" i="5"/>
  <c r="AY419" i="5" s="1"/>
  <c r="AX582" i="5"/>
  <c r="AY582" i="5" s="1"/>
  <c r="AX246" i="5"/>
  <c r="AY246" i="5" s="1"/>
  <c r="AX150" i="5"/>
  <c r="AY150" i="5" s="1"/>
  <c r="AX493" i="5"/>
  <c r="AY493" i="5" s="1"/>
  <c r="AX561" i="5"/>
  <c r="AY561" i="5" s="1"/>
  <c r="AX416" i="5"/>
  <c r="AY416" i="5" s="1"/>
  <c r="AX454" i="5"/>
  <c r="AY454" i="5" s="1"/>
  <c r="AX472" i="5"/>
  <c r="AY472" i="5" s="1"/>
  <c r="AX467" i="5"/>
  <c r="AY467" i="5" s="1"/>
  <c r="AX408" i="5"/>
  <c r="AY408" i="5" s="1"/>
  <c r="AX424" i="5"/>
  <c r="AY424" i="5" s="1"/>
  <c r="AX580" i="5"/>
  <c r="AY580" i="5" s="1"/>
  <c r="AX520" i="5"/>
  <c r="AY520" i="5" s="1"/>
  <c r="AX250" i="5"/>
  <c r="AY250" i="5" s="1"/>
  <c r="AX497" i="5"/>
  <c r="AY497" i="5" s="1"/>
  <c r="AX677" i="5"/>
  <c r="AY677" i="5" s="1"/>
  <c r="AX663" i="5"/>
  <c r="AY663" i="5" s="1"/>
  <c r="AX533" i="5"/>
  <c r="AY533" i="5" s="1"/>
  <c r="AX534" i="5"/>
  <c r="AY534" i="5" s="1"/>
  <c r="AX626" i="5"/>
  <c r="AY626" i="5" s="1"/>
  <c r="AX198" i="5"/>
  <c r="AY198" i="5" s="1"/>
  <c r="AX607" i="5"/>
  <c r="AY607" i="5" s="1"/>
  <c r="AX674" i="5"/>
  <c r="AY674" i="5" s="1"/>
  <c r="AX442" i="5"/>
  <c r="AY442" i="5" s="1"/>
  <c r="AX705" i="5"/>
  <c r="AY705" i="5" s="1"/>
  <c r="AX708" i="5"/>
  <c r="AY708" i="5" s="1"/>
  <c r="AX605" i="5"/>
  <c r="AY605" i="5" s="1"/>
  <c r="AX132" i="5"/>
  <c r="AY132" i="5" s="1"/>
  <c r="AX483" i="5"/>
  <c r="AY483" i="5" s="1"/>
  <c r="AX622" i="5"/>
  <c r="AY622" i="5" s="1"/>
  <c r="AX594" i="5"/>
  <c r="AY594" i="5" s="1"/>
  <c r="AX209" i="5"/>
  <c r="AY209" i="5" s="1"/>
  <c r="AX338" i="5"/>
  <c r="AY338" i="5" s="1"/>
  <c r="AX418" i="5"/>
  <c r="AY418" i="5" s="1"/>
  <c r="AX186" i="5"/>
  <c r="AY186" i="5" s="1"/>
  <c r="AX686" i="5"/>
  <c r="AY686" i="5" s="1"/>
  <c r="AX330" i="5"/>
  <c r="AY330" i="5" s="1"/>
  <c r="AX239" i="5"/>
  <c r="AY239" i="5" s="1"/>
  <c r="AX432" i="5"/>
  <c r="AY432" i="5" s="1"/>
  <c r="AX94" i="5"/>
  <c r="AY94" i="5" s="1"/>
  <c r="AX532" i="5"/>
  <c r="AY532" i="5" s="1"/>
  <c r="AX568" i="5"/>
  <c r="AY568" i="5" s="1"/>
  <c r="AX268" i="5"/>
  <c r="AY268" i="5" s="1"/>
  <c r="AX126" i="5"/>
  <c r="AY126" i="5" s="1"/>
  <c r="AX682" i="5"/>
  <c r="AY682" i="5" s="1"/>
  <c r="AX84" i="5"/>
  <c r="AY84" i="5" s="1"/>
  <c r="AX104" i="5"/>
  <c r="AY104" i="5" s="1"/>
  <c r="AX86" i="5"/>
  <c r="AY86" i="5" s="1"/>
  <c r="AX474" i="5"/>
  <c r="AY474" i="5" s="1"/>
  <c r="AX403" i="5"/>
  <c r="AY403" i="5" s="1"/>
  <c r="AX368" i="5"/>
  <c r="AY368" i="5" s="1"/>
  <c r="AX592" i="5"/>
  <c r="AY592" i="5" s="1"/>
  <c r="AX488" i="5"/>
  <c r="AY488" i="5" s="1"/>
  <c r="AX601" i="5"/>
  <c r="AY601" i="5" s="1"/>
  <c r="AX469" i="5"/>
  <c r="AY469" i="5" s="1"/>
  <c r="AX699" i="5"/>
  <c r="AY699" i="5" s="1"/>
  <c r="AX553" i="5"/>
  <c r="AY553" i="5" s="1"/>
  <c r="CV164" i="5"/>
  <c r="AV164" i="5"/>
  <c r="AW164" i="5" s="1"/>
  <c r="AU164" i="5" s="1"/>
  <c r="C164" i="5" s="1"/>
  <c r="AX164" i="5"/>
  <c r="AY164" i="5" s="1"/>
  <c r="CU164" i="5"/>
  <c r="AX665" i="5"/>
  <c r="AY665" i="5" s="1"/>
  <c r="CV665" i="5"/>
  <c r="AV665" i="5"/>
  <c r="AW665" i="5" s="1"/>
  <c r="AU665" i="5" s="1"/>
  <c r="C665" i="5" s="1"/>
  <c r="CU665" i="5"/>
  <c r="AX623" i="5"/>
  <c r="AY623" i="5" s="1"/>
  <c r="AV623" i="5"/>
  <c r="AW623" i="5" s="1"/>
  <c r="AU623" i="5" s="1"/>
  <c r="C623" i="5" s="1"/>
  <c r="CU623" i="5"/>
  <c r="CV623" i="5"/>
  <c r="AX387" i="5"/>
  <c r="AY387" i="5" s="1"/>
  <c r="AV380" i="5"/>
  <c r="AW380" i="5" s="1"/>
  <c r="AU380" i="5" s="1"/>
  <c r="C380" i="5" s="1"/>
  <c r="AX380" i="5"/>
  <c r="AY380" i="5" s="1"/>
  <c r="CV380" i="5"/>
  <c r="CU380" i="5"/>
  <c r="AV106" i="5"/>
  <c r="AW106" i="5" s="1"/>
  <c r="AU106" i="5" s="1"/>
  <c r="C106" i="5" s="1"/>
  <c r="CU106" i="5"/>
  <c r="AX106" i="5"/>
  <c r="AY106" i="5" s="1"/>
  <c r="AV96" i="5"/>
  <c r="AW96" i="5" s="1"/>
  <c r="AU96" i="5" s="1"/>
  <c r="C96" i="5" s="1"/>
  <c r="CU96" i="5"/>
  <c r="AX96" i="5"/>
  <c r="AY96" i="5" s="1"/>
  <c r="AX552" i="5"/>
  <c r="AY552" i="5" s="1"/>
  <c r="AX196" i="5"/>
  <c r="AY196" i="5" s="1"/>
  <c r="AX170" i="5"/>
  <c r="AY170" i="5" s="1"/>
  <c r="AX148" i="5"/>
  <c r="AY148" i="5" s="1"/>
  <c r="AX108" i="5"/>
  <c r="AY108" i="5" s="1"/>
  <c r="AX618" i="5"/>
  <c r="AY618" i="5" s="1"/>
  <c r="AX409" i="5"/>
  <c r="AY409" i="5" s="1"/>
  <c r="AX657" i="5"/>
  <c r="AY657" i="5" s="1"/>
  <c r="AX262" i="5"/>
  <c r="AY262" i="5" s="1"/>
  <c r="AX256" i="5"/>
  <c r="AY256" i="5" s="1"/>
  <c r="AX448" i="5"/>
  <c r="AY448" i="5" s="1"/>
  <c r="AX624" i="5"/>
  <c r="AY624" i="5" s="1"/>
  <c r="AX589" i="5"/>
  <c r="AY589" i="5" s="1"/>
  <c r="AX166" i="5"/>
  <c r="AY166" i="5" s="1"/>
  <c r="AX610" i="5"/>
  <c r="AY610" i="5" s="1"/>
  <c r="AX221" i="5"/>
  <c r="AY221" i="5" s="1"/>
  <c r="AX340" i="5"/>
  <c r="AY340" i="5" s="1"/>
  <c r="AX130" i="5"/>
  <c r="AY130" i="5" s="1"/>
  <c r="AX237" i="5"/>
  <c r="AY237" i="5" s="1"/>
  <c r="AX575" i="5"/>
  <c r="AY575" i="5" s="1"/>
  <c r="AX492" i="5"/>
  <c r="AY492" i="5" s="1"/>
  <c r="AX466" i="5"/>
  <c r="AY466" i="5" s="1"/>
  <c r="AX207" i="5"/>
  <c r="AY207" i="5" s="1"/>
  <c r="AX255" i="5"/>
  <c r="AY255" i="5" s="1"/>
  <c r="AX274" i="5"/>
  <c r="AY274" i="5" s="1"/>
  <c r="AX185" i="5"/>
  <c r="AY185" i="5" s="1"/>
  <c r="AX576" i="5"/>
  <c r="AY576" i="5" s="1"/>
  <c r="AX629" i="5"/>
  <c r="AY629" i="5" s="1"/>
  <c r="AX213" i="5"/>
  <c r="AY213" i="5" s="1"/>
  <c r="AX197" i="5"/>
  <c r="AY197" i="5" s="1"/>
  <c r="AX608" i="5"/>
  <c r="AY608" i="5" s="1"/>
  <c r="AX112" i="5"/>
  <c r="AY112" i="5" s="1"/>
  <c r="AX598" i="5"/>
  <c r="AY598" i="5" s="1"/>
  <c r="AX616" i="5"/>
  <c r="AY616" i="5" s="1"/>
  <c r="AX614" i="5"/>
  <c r="AY614" i="5" s="1"/>
  <c r="AX688" i="5"/>
  <c r="AY688" i="5" s="1"/>
  <c r="AX490" i="5"/>
  <c r="AY490" i="5" s="1"/>
  <c r="AX615" i="5"/>
  <c r="AY615" i="5" s="1"/>
  <c r="AX435" i="5"/>
  <c r="AY435" i="5" s="1"/>
  <c r="AX620" i="5"/>
  <c r="AY620" i="5" s="1"/>
  <c r="AX612" i="5"/>
  <c r="AY612" i="5" s="1"/>
  <c r="AX174" i="5"/>
  <c r="AY174" i="5" s="1"/>
  <c r="AX393" i="5"/>
  <c r="AY393" i="5" s="1"/>
  <c r="AX187" i="5"/>
  <c r="AY187" i="5" s="1"/>
  <c r="AX378" i="5"/>
  <c r="AY378" i="5" s="1"/>
  <c r="AX545" i="5"/>
  <c r="AY545" i="5" s="1"/>
  <c r="AX425" i="5"/>
  <c r="AY425" i="5" s="1"/>
  <c r="AX709" i="5"/>
  <c r="AY709" i="5" s="1"/>
  <c r="AX446" i="5"/>
  <c r="AY446" i="5" s="1"/>
  <c r="AX670" i="5"/>
  <c r="AY670" i="5" s="1"/>
  <c r="AX270" i="5"/>
  <c r="AY270" i="5" s="1"/>
  <c r="AX248" i="5"/>
  <c r="AY248" i="5" s="1"/>
  <c r="AX510" i="5"/>
  <c r="AY510" i="5" s="1"/>
  <c r="AX350" i="5"/>
  <c r="AY350" i="5" s="1"/>
  <c r="AX88" i="5"/>
  <c r="AY88" i="5" s="1"/>
  <c r="AX326" i="5"/>
  <c r="AY326" i="5" s="1"/>
  <c r="AX634" i="5"/>
  <c r="AY634" i="5" s="1"/>
  <c r="AX602" i="5"/>
  <c r="AY602" i="5" s="1"/>
  <c r="AX229" i="5"/>
  <c r="AY229" i="5" s="1"/>
  <c r="AX223" i="5"/>
  <c r="AY223" i="5" s="1"/>
  <c r="AX225" i="5"/>
  <c r="AY225" i="5" s="1"/>
  <c r="AX290" i="5"/>
  <c r="AY290" i="5" s="1"/>
  <c r="AX546" i="5"/>
  <c r="AY546" i="5" s="1"/>
  <c r="AX314" i="5"/>
  <c r="AY314" i="5" s="1"/>
  <c r="AX300" i="5"/>
  <c r="AY300" i="5" s="1"/>
  <c r="AX146" i="5"/>
  <c r="AY146" i="5" s="1"/>
  <c r="AX593" i="5"/>
  <c r="AY593" i="5" s="1"/>
  <c r="AX249" i="5"/>
  <c r="AY249" i="5" s="1"/>
  <c r="AX685" i="5"/>
  <c r="AY685" i="5" s="1"/>
  <c r="AX637" i="5"/>
  <c r="AY637" i="5" s="1"/>
  <c r="AX509" i="5"/>
  <c r="AY509" i="5" s="1"/>
  <c r="AX205" i="5"/>
  <c r="AY205" i="5" s="1"/>
  <c r="AX496" i="5"/>
  <c r="AY496" i="5" s="1"/>
  <c r="AX693" i="5"/>
  <c r="AY693" i="5" s="1"/>
  <c r="AX181" i="5"/>
  <c r="AY181" i="5" s="1"/>
  <c r="AX526" i="5"/>
  <c r="AY526" i="5" s="1"/>
  <c r="AX430" i="5"/>
  <c r="AY430" i="5" s="1"/>
  <c r="AX560" i="5"/>
  <c r="AY560" i="5" s="1"/>
  <c r="AX360" i="5"/>
  <c r="AY360" i="5" s="1"/>
  <c r="AX704" i="5"/>
  <c r="AY704" i="5" s="1"/>
  <c r="AX184" i="5"/>
  <c r="AY184" i="5" s="1"/>
  <c r="AX390" i="5"/>
  <c r="AY390" i="5" s="1"/>
  <c r="AX426" i="5"/>
  <c r="AY426" i="5" s="1"/>
  <c r="AX384" i="5"/>
  <c r="AY384" i="5" s="1"/>
  <c r="AX227" i="5"/>
  <c r="AY227" i="5" s="1"/>
  <c r="AX690" i="5"/>
  <c r="AY690" i="5" s="1"/>
  <c r="CU690" i="5"/>
  <c r="CW690" i="5" s="1"/>
  <c r="CX690" i="5" s="1"/>
  <c r="CZ690" i="5" s="1"/>
  <c r="CU485" i="5"/>
  <c r="CV485" i="5"/>
  <c r="AV485" i="5"/>
  <c r="AW485" i="5" s="1"/>
  <c r="AU485" i="5" s="1"/>
  <c r="C485" i="5" s="1"/>
  <c r="AV422" i="5"/>
  <c r="AW422" i="5" s="1"/>
  <c r="AU422" i="5" s="1"/>
  <c r="C422" i="5" s="1"/>
  <c r="CV422" i="5"/>
  <c r="CU422" i="5"/>
  <c r="AX422" i="5"/>
  <c r="AY422" i="5" s="1"/>
  <c r="AX494" i="5"/>
  <c r="AY494" i="5" s="1"/>
  <c r="G338" i="15"/>
  <c r="O338" i="15"/>
  <c r="V338" i="3" s="1"/>
  <c r="I337" i="15"/>
  <c r="I338" i="15"/>
  <c r="O337" i="15"/>
  <c r="V337" i="3" s="1"/>
  <c r="G289" i="15"/>
  <c r="J288" i="15"/>
  <c r="I289" i="15"/>
  <c r="I288" i="15"/>
  <c r="CU460" i="5"/>
  <c r="AX460" i="5"/>
  <c r="AY460" i="5" s="1"/>
  <c r="AV460" i="5"/>
  <c r="AW460" i="5" s="1"/>
  <c r="AU460" i="5" s="1"/>
  <c r="C460" i="5" s="1"/>
  <c r="CV371" i="5"/>
  <c r="AX371" i="5"/>
  <c r="AY371" i="5" s="1"/>
  <c r="AX695" i="5"/>
  <c r="AY695" i="5" s="1"/>
  <c r="CV695" i="5"/>
  <c r="AV695" i="5"/>
  <c r="AW695" i="5" s="1"/>
  <c r="AU695" i="5" s="1"/>
  <c r="C695" i="5" s="1"/>
  <c r="CU695" i="5"/>
  <c r="AV655" i="5"/>
  <c r="AW655" i="5" s="1"/>
  <c r="AU655" i="5" s="1"/>
  <c r="C655" i="5" s="1"/>
  <c r="CU655" i="5"/>
  <c r="AX653" i="5"/>
  <c r="AY653" i="5" s="1"/>
  <c r="AX515" i="5"/>
  <c r="AY515" i="5" s="1"/>
  <c r="CU515" i="5"/>
  <c r="AV515" i="5"/>
  <c r="AW515" i="5" s="1"/>
  <c r="AU515" i="5" s="1"/>
  <c r="C515" i="5" s="1"/>
  <c r="AX228" i="5"/>
  <c r="AY228" i="5" s="1"/>
  <c r="AV228" i="5"/>
  <c r="AW228" i="5" s="1"/>
  <c r="AU228" i="5" s="1"/>
  <c r="C228" i="5" s="1"/>
  <c r="CU226" i="5"/>
  <c r="CV226" i="5"/>
  <c r="AV226" i="5"/>
  <c r="AW226" i="5" s="1"/>
  <c r="AU226" i="5" s="1"/>
  <c r="C226" i="5" s="1"/>
  <c r="AX226" i="5"/>
  <c r="AY226" i="5" s="1"/>
  <c r="AX254" i="5"/>
  <c r="AY254" i="5" s="1"/>
  <c r="AX404" i="5"/>
  <c r="AY404" i="5" s="1"/>
  <c r="AX540" i="5"/>
  <c r="AY540" i="5" s="1"/>
  <c r="AX374" i="5"/>
  <c r="AY374" i="5" s="1"/>
  <c r="AX458" i="5"/>
  <c r="AY458" i="5" s="1"/>
  <c r="AX264" i="5"/>
  <c r="AY264" i="5" s="1"/>
  <c r="AX658" i="5"/>
  <c r="AY658" i="5" s="1"/>
  <c r="AX190" i="5"/>
  <c r="AY190" i="5" s="1"/>
  <c r="AX332" i="5"/>
  <c r="AY332" i="5" s="1"/>
  <c r="AX468" i="5"/>
  <c r="AY468" i="5" s="1"/>
  <c r="AX691" i="5"/>
  <c r="AY691" i="5" s="1"/>
  <c r="AX376" i="5"/>
  <c r="AY376" i="5" s="1"/>
  <c r="AX479" i="5"/>
  <c r="AY479" i="5" s="1"/>
  <c r="AX643" i="5"/>
  <c r="AY643" i="5" s="1"/>
  <c r="AX500" i="5"/>
  <c r="AY500" i="5" s="1"/>
  <c r="AX511" i="5"/>
  <c r="AY511" i="5" s="1"/>
  <c r="AX651" i="5"/>
  <c r="AY651" i="5" s="1"/>
  <c r="AX450" i="5"/>
  <c r="AY450" i="5" s="1"/>
  <c r="AX183" i="5"/>
  <c r="AY183" i="5" s="1"/>
  <c r="AX383" i="5"/>
  <c r="AY383" i="5" s="1"/>
  <c r="AX434" i="5"/>
  <c r="AY434" i="5" s="1"/>
  <c r="AX604" i="5"/>
  <c r="AY604" i="5" s="1"/>
  <c r="AX524" i="5"/>
  <c r="AY524" i="5" s="1"/>
  <c r="AX527" i="5"/>
  <c r="AY527" i="5" s="1"/>
  <c r="AX692" i="5"/>
  <c r="AY692" i="5" s="1"/>
  <c r="AX683" i="5"/>
  <c r="AY683" i="5" s="1"/>
  <c r="AX563" i="5"/>
  <c r="AY563" i="5" s="1"/>
  <c r="AX410" i="5"/>
  <c r="AY410" i="5" s="1"/>
  <c r="AX253" i="5"/>
  <c r="AY253" i="5" s="1"/>
  <c r="AX294" i="5"/>
  <c r="AY294" i="5" s="1"/>
  <c r="AX388" i="5"/>
  <c r="AY388" i="5" s="1"/>
  <c r="AX514" i="5"/>
  <c r="AY514" i="5" s="1"/>
  <c r="AX567" i="5"/>
  <c r="AY567" i="5" s="1"/>
  <c r="AX579" i="5"/>
  <c r="AY579" i="5" s="1"/>
  <c r="AX675" i="5"/>
  <c r="AY675" i="5" s="1"/>
  <c r="AX591" i="5"/>
  <c r="AY591" i="5" s="1"/>
  <c r="AX647" i="5"/>
  <c r="AY647" i="5" s="1"/>
  <c r="AX572" i="5"/>
  <c r="AY572" i="5" s="1"/>
  <c r="AX420" i="5"/>
  <c r="AY420" i="5" s="1"/>
  <c r="AX372" i="5"/>
  <c r="AY372" i="5" s="1"/>
  <c r="AX211" i="5"/>
  <c r="AY211" i="5" s="1"/>
  <c r="AX251" i="5"/>
  <c r="AY251" i="5" s="1"/>
  <c r="AX152" i="5"/>
  <c r="AY152" i="5" s="1"/>
  <c r="AX644" i="5"/>
  <c r="AY644" i="5" s="1"/>
  <c r="AX586" i="5"/>
  <c r="AY586" i="5" s="1"/>
  <c r="AX407" i="5"/>
  <c r="AY407" i="5" s="1"/>
  <c r="AX507" i="5"/>
  <c r="AY507" i="5" s="1"/>
  <c r="AX639" i="5"/>
  <c r="AY639" i="5" s="1"/>
  <c r="AX504" i="5"/>
  <c r="AY504" i="5" s="1"/>
  <c r="AX548" i="5"/>
  <c r="AY548" i="5" s="1"/>
  <c r="AX523" i="5"/>
  <c r="AY523" i="5" s="1"/>
  <c r="AX570" i="5"/>
  <c r="AY570" i="5" s="1"/>
  <c r="AX667" i="5"/>
  <c r="AY667" i="5" s="1"/>
  <c r="AX521" i="5"/>
  <c r="AY521" i="5" s="1"/>
  <c r="AX440" i="5"/>
  <c r="AY440" i="5" s="1"/>
  <c r="AX234" i="5"/>
  <c r="AY234" i="5" s="1"/>
  <c r="AX122" i="5"/>
  <c r="AY122" i="5" s="1"/>
  <c r="AX296" i="5"/>
  <c r="AY296" i="5" s="1"/>
  <c r="AX267" i="5"/>
  <c r="AY267" i="5" s="1"/>
  <c r="AX90" i="5"/>
  <c r="AY90" i="5" s="1"/>
  <c r="AX199" i="5"/>
  <c r="AY199" i="5" s="1"/>
  <c r="AX247" i="5"/>
  <c r="AY247" i="5" s="1"/>
  <c r="AX195" i="5"/>
  <c r="AY195" i="5" s="1"/>
  <c r="AX100" i="5"/>
  <c r="AY100" i="5" s="1"/>
  <c r="AX358" i="5"/>
  <c r="AY358" i="5" s="1"/>
  <c r="AX556" i="5"/>
  <c r="AY556" i="5" s="1"/>
  <c r="AX659" i="5"/>
  <c r="AY659" i="5" s="1"/>
  <c r="AX444" i="5"/>
  <c r="AY444" i="5" s="1"/>
  <c r="AX415" i="5"/>
  <c r="AY415" i="5" s="1"/>
  <c r="AX312" i="5"/>
  <c r="AY312" i="5" s="1"/>
  <c r="AX191" i="5"/>
  <c r="AY191" i="5" s="1"/>
  <c r="AX156" i="5"/>
  <c r="AY156" i="5" s="1"/>
  <c r="AX154" i="5"/>
  <c r="AY154" i="5" s="1"/>
  <c r="AX508" i="5"/>
  <c r="AY508" i="5" s="1"/>
  <c r="AX244" i="5"/>
  <c r="AY244" i="5" s="1"/>
  <c r="AX700" i="5"/>
  <c r="AY700" i="5" s="1"/>
  <c r="AX369" i="5"/>
  <c r="AY369" i="5" s="1"/>
  <c r="AX505" i="5"/>
  <c r="AY505" i="5" s="1"/>
  <c r="AX529" i="5"/>
  <c r="AY529" i="5" s="1"/>
  <c r="AX192" i="5"/>
  <c r="AY192" i="5" s="1"/>
  <c r="AX373" i="5"/>
  <c r="AY373" i="5" s="1"/>
  <c r="AX318" i="5"/>
  <c r="AY318" i="5" s="1"/>
  <c r="AX344" i="5"/>
  <c r="AY344" i="5" s="1"/>
  <c r="AX669" i="5"/>
  <c r="AY669" i="5" s="1"/>
  <c r="AX298" i="5"/>
  <c r="AY298" i="5" s="1"/>
  <c r="AX203" i="5"/>
  <c r="AY203" i="5" s="1"/>
  <c r="AX102" i="5"/>
  <c r="AY102" i="5" s="1"/>
  <c r="AX242" i="5"/>
  <c r="AY242" i="5" s="1"/>
  <c r="AX243" i="5"/>
  <c r="AY243" i="5" s="1"/>
  <c r="AX266" i="5"/>
  <c r="AY266" i="5" s="1"/>
  <c r="AX180" i="5"/>
  <c r="AY180" i="5" s="1"/>
  <c r="AX519" i="5"/>
  <c r="AY519" i="5" s="1"/>
  <c r="AX176" i="5"/>
  <c r="AY176" i="5" s="1"/>
  <c r="AX517" i="5"/>
  <c r="AY517" i="5" s="1"/>
  <c r="AX501" i="5"/>
  <c r="AY501" i="5" s="1"/>
  <c r="AX362" i="5"/>
  <c r="AY362" i="5" s="1"/>
  <c r="AX411" i="5"/>
  <c r="AY411" i="5" s="1"/>
  <c r="AX370" i="5"/>
  <c r="AY370" i="5" s="1"/>
  <c r="AX188" i="5"/>
  <c r="AY188" i="5" s="1"/>
  <c r="AX322" i="5"/>
  <c r="AY322" i="5" s="1"/>
  <c r="AX271" i="5"/>
  <c r="AY271" i="5" s="1"/>
  <c r="AX202" i="5"/>
  <c r="AY202" i="5" s="1"/>
  <c r="AX260" i="5"/>
  <c r="AY260" i="5" s="1"/>
  <c r="AX402" i="5"/>
  <c r="AY402" i="5" s="1"/>
  <c r="AX528" i="5"/>
  <c r="AY528" i="5" s="1"/>
  <c r="AX464" i="5"/>
  <c r="AY464" i="5" s="1"/>
  <c r="AX597" i="5"/>
  <c r="AY597" i="5" s="1"/>
  <c r="AX541" i="5"/>
  <c r="AY541" i="5" s="1"/>
  <c r="AX401" i="5"/>
  <c r="AY401" i="5" s="1"/>
  <c r="AX635" i="5"/>
  <c r="AY635" i="5" s="1"/>
  <c r="AX516" i="5"/>
  <c r="AY516" i="5" s="1"/>
  <c r="AX412" i="5"/>
  <c r="AY412" i="5" s="1"/>
  <c r="AX599" i="5"/>
  <c r="AY599" i="5" s="1"/>
  <c r="AX356" i="5"/>
  <c r="AY356" i="5" s="1"/>
  <c r="AX172" i="5"/>
  <c r="AY172" i="5" s="1"/>
  <c r="AX324" i="5"/>
  <c r="AY324" i="5" s="1"/>
  <c r="AX354" i="5"/>
  <c r="AY354" i="5" s="1"/>
  <c r="AX179" i="5"/>
  <c r="AY179" i="5" s="1"/>
  <c r="AX232" i="5"/>
  <c r="AY232" i="5" s="1"/>
  <c r="AX92" i="5"/>
  <c r="AY92" i="5" s="1"/>
  <c r="AX687" i="5"/>
  <c r="AY687" i="5" s="1"/>
  <c r="AX431" i="5"/>
  <c r="AY431" i="5" s="1"/>
  <c r="AX584" i="5"/>
  <c r="AY584" i="5" s="1"/>
  <c r="AX673" i="5"/>
  <c r="AY673" i="5" s="1"/>
  <c r="AX201" i="5"/>
  <c r="AY201" i="5" s="1"/>
  <c r="AX489" i="5"/>
  <c r="AY489" i="5" s="1"/>
  <c r="AX513" i="5"/>
  <c r="AY513" i="5" s="1"/>
  <c r="AX462" i="5"/>
  <c r="AY462" i="5" s="1"/>
  <c r="AX168" i="5"/>
  <c r="AY168" i="5" s="1"/>
  <c r="AX144" i="5"/>
  <c r="AY144" i="5" s="1"/>
  <c r="AX366" i="5"/>
  <c r="AY366" i="5" s="1"/>
  <c r="AX118" i="5"/>
  <c r="AY118" i="5" s="1"/>
  <c r="AX240" i="5"/>
  <c r="AY240" i="5" s="1"/>
  <c r="CV641" i="5"/>
  <c r="AX641" i="5"/>
  <c r="AY641" i="5" s="1"/>
  <c r="AV641" i="5"/>
  <c r="AW641" i="5" s="1"/>
  <c r="AU641" i="5" s="1"/>
  <c r="C641" i="5" s="1"/>
  <c r="AX478" i="5"/>
  <c r="AY478" i="5" s="1"/>
  <c r="AV478" i="5"/>
  <c r="AW478" i="5" s="1"/>
  <c r="AU478" i="5" s="1"/>
  <c r="C478" i="5" s="1"/>
  <c r="CV478" i="5"/>
  <c r="AX559" i="5"/>
  <c r="AY559" i="5" s="1"/>
  <c r="CU559" i="5"/>
  <c r="AX365" i="5"/>
  <c r="AY365" i="5" s="1"/>
  <c r="AX502" i="5"/>
  <c r="AY502" i="5" s="1"/>
  <c r="AX562" i="5"/>
  <c r="AY562" i="5" s="1"/>
  <c r="CV433" i="5"/>
  <c r="G569" i="15"/>
  <c r="J569" i="15"/>
  <c r="G552" i="15"/>
  <c r="O552" i="15"/>
  <c r="V552" i="3" s="1"/>
  <c r="AX642" i="5"/>
  <c r="AY642" i="5" s="1"/>
  <c r="G312" i="15"/>
  <c r="J312" i="15"/>
  <c r="O312" i="15"/>
  <c r="V312" i="3" s="1"/>
  <c r="G137" i="15"/>
  <c r="J137" i="15"/>
  <c r="N683" i="15"/>
  <c r="N622" i="15"/>
  <c r="AX273" i="5"/>
  <c r="AY273" i="5" s="1"/>
  <c r="O569" i="15"/>
  <c r="V569" i="3" s="1"/>
  <c r="AX481" i="5"/>
  <c r="AY481" i="5" s="1"/>
  <c r="N352" i="15"/>
  <c r="G465" i="15"/>
  <c r="AX666" i="5"/>
  <c r="AY666" i="5" s="1"/>
  <c r="N529" i="15"/>
  <c r="O505" i="15"/>
  <c r="V505" i="3" s="1"/>
  <c r="J505" i="15"/>
  <c r="J65" i="15"/>
  <c r="AX241" i="5"/>
  <c r="AY241" i="5" s="1"/>
  <c r="AX158" i="5"/>
  <c r="AY158" i="5" s="1"/>
  <c r="N609" i="15"/>
  <c r="I365" i="15"/>
  <c r="J581" i="15"/>
  <c r="I471" i="15"/>
  <c r="I272" i="15"/>
  <c r="G113" i="15"/>
  <c r="J113" i="15"/>
  <c r="I97" i="15"/>
  <c r="J97" i="15"/>
  <c r="N626" i="15"/>
  <c r="N632" i="15"/>
  <c r="N138" i="15"/>
  <c r="AX217" i="5"/>
  <c r="AY217" i="5" s="1"/>
  <c r="I650" i="15"/>
  <c r="O554" i="15"/>
  <c r="V554" i="3" s="1"/>
  <c r="J517" i="15"/>
  <c r="O517" i="15"/>
  <c r="V517" i="3" s="1"/>
  <c r="O486" i="15"/>
  <c r="V486" i="3"/>
  <c r="J481" i="15"/>
  <c r="G481" i="15"/>
  <c r="J354" i="15"/>
  <c r="I345" i="15"/>
  <c r="J344" i="15"/>
  <c r="J290" i="15"/>
  <c r="I16" i="15"/>
  <c r="N159" i="15"/>
  <c r="N541" i="15"/>
  <c r="J597" i="15"/>
  <c r="N186" i="15"/>
  <c r="O525" i="15"/>
  <c r="V525" i="3" s="1"/>
  <c r="J525" i="15"/>
  <c r="J501" i="15"/>
  <c r="I361" i="15"/>
  <c r="O95" i="15"/>
  <c r="V95" i="3" s="1"/>
  <c r="J89" i="15"/>
  <c r="I89" i="15"/>
  <c r="N273" i="15"/>
  <c r="N679" i="15"/>
  <c r="O601" i="15"/>
  <c r="V601" i="3" s="1"/>
  <c r="J601" i="15"/>
  <c r="I517" i="15"/>
  <c r="I516" i="15"/>
  <c r="I499" i="15"/>
  <c r="N257" i="15"/>
  <c r="I646" i="15"/>
  <c r="O359" i="15"/>
  <c r="V359" i="3" s="1"/>
  <c r="I228" i="15"/>
  <c r="I136" i="15"/>
  <c r="I130" i="15"/>
  <c r="N667" i="15"/>
  <c r="N490" i="15"/>
  <c r="N355" i="15"/>
  <c r="N139" i="15"/>
  <c r="I323" i="15"/>
  <c r="I202" i="15"/>
  <c r="N582" i="15"/>
  <c r="N494" i="15"/>
  <c r="N144" i="15"/>
  <c r="O357" i="15"/>
  <c r="V357" i="3" s="1"/>
  <c r="N678" i="15"/>
  <c r="N644" i="15"/>
  <c r="N620" i="15"/>
  <c r="N555" i="15"/>
  <c r="I491" i="15"/>
  <c r="I435" i="15"/>
  <c r="I152" i="15"/>
  <c r="I98" i="15"/>
  <c r="N168" i="15"/>
  <c r="N131" i="15"/>
  <c r="N130" i="15"/>
  <c r="N192" i="15"/>
  <c r="N700" i="15"/>
  <c r="N162" i="15"/>
  <c r="N315" i="15"/>
  <c r="N114" i="15"/>
  <c r="N606" i="15"/>
  <c r="N580" i="15"/>
  <c r="N331" i="15"/>
  <c r="N66" i="15"/>
  <c r="N122" i="15"/>
  <c r="I37" i="15"/>
  <c r="O37" i="15"/>
  <c r="V37" i="3" s="1"/>
  <c r="O15" i="15"/>
  <c r="V15" i="3"/>
  <c r="G14" i="15"/>
  <c r="O26" i="15"/>
  <c r="V26" i="3" s="1"/>
  <c r="J52" i="15"/>
  <c r="I28" i="15"/>
  <c r="G48" i="15"/>
  <c r="I50" i="15"/>
  <c r="I45" i="15"/>
  <c r="CV11" i="5"/>
  <c r="I64" i="15"/>
  <c r="I23" i="15"/>
  <c r="I48" i="15"/>
  <c r="I20" i="15"/>
  <c r="G248" i="15"/>
  <c r="O248" i="15"/>
  <c r="V248" i="3" s="1"/>
  <c r="J248" i="15"/>
  <c r="J235" i="15"/>
  <c r="O235" i="15"/>
  <c r="V235" i="3" s="1"/>
  <c r="G257" i="15"/>
  <c r="J257" i="15"/>
  <c r="I257" i="15"/>
  <c r="J251" i="15"/>
  <c r="O251" i="15"/>
  <c r="V251" i="3"/>
  <c r="G251" i="15"/>
  <c r="I248" i="15"/>
  <c r="N127" i="15"/>
  <c r="N128" i="15"/>
  <c r="N106" i="15"/>
  <c r="N105" i="15"/>
  <c r="I242" i="15"/>
  <c r="J254" i="15"/>
  <c r="CU70" i="5"/>
  <c r="CV54" i="5"/>
  <c r="CU50" i="5"/>
  <c r="AV44" i="5"/>
  <c r="AW44" i="5" s="1"/>
  <c r="AU44" i="5" s="1"/>
  <c r="C44" i="5" s="1"/>
  <c r="N79" i="15"/>
  <c r="N104" i="15"/>
  <c r="N243" i="15"/>
  <c r="N47" i="15"/>
  <c r="G242" i="15"/>
  <c r="O242" i="15"/>
  <c r="V242" i="3"/>
  <c r="J242" i="15"/>
  <c r="O21" i="15"/>
  <c r="V21" i="3" s="1"/>
  <c r="O35" i="15"/>
  <c r="V35" i="3" s="1"/>
  <c r="G254" i="15"/>
  <c r="O250" i="15"/>
  <c r="V250" i="3" s="1"/>
  <c r="O257" i="15"/>
  <c r="V257" i="3" s="1"/>
  <c r="J238" i="15"/>
  <c r="O238" i="15"/>
  <c r="V238" i="3" s="1"/>
  <c r="J256" i="15"/>
  <c r="J250" i="15"/>
  <c r="J243" i="15"/>
  <c r="O243" i="15"/>
  <c r="V243" i="3" s="1"/>
  <c r="I239" i="15"/>
  <c r="I238" i="15"/>
  <c r="O236" i="15"/>
  <c r="V236" i="3" s="1"/>
  <c r="J236" i="15"/>
  <c r="G195" i="15"/>
  <c r="O195" i="15"/>
  <c r="V195" i="3" s="1"/>
  <c r="G187" i="15"/>
  <c r="J187" i="15"/>
  <c r="O187" i="15"/>
  <c r="V187" i="3" s="1"/>
  <c r="J186" i="15"/>
  <c r="O186" i="15"/>
  <c r="V186" i="3" s="1"/>
  <c r="I187" i="15"/>
  <c r="I186" i="15"/>
  <c r="G181" i="15"/>
  <c r="O181" i="15"/>
  <c r="V181" i="3" s="1"/>
  <c r="J181" i="15"/>
  <c r="I169" i="15"/>
  <c r="I170" i="15"/>
  <c r="N172" i="15"/>
  <c r="N171" i="15"/>
  <c r="N165" i="15"/>
  <c r="CV259" i="5"/>
  <c r="AV259" i="5"/>
  <c r="AW259" i="5" s="1"/>
  <c r="AU259" i="5" s="1"/>
  <c r="C259" i="5" s="1"/>
  <c r="AV255" i="5"/>
  <c r="AW255" i="5" s="1"/>
  <c r="AU255" i="5" s="1"/>
  <c r="C255" i="5" s="1"/>
  <c r="CU255" i="5"/>
  <c r="AV176" i="5"/>
  <c r="AW176" i="5" s="1"/>
  <c r="AU176" i="5" s="1"/>
  <c r="C176" i="5" s="1"/>
  <c r="CU176" i="5"/>
  <c r="CV176" i="5"/>
  <c r="CV174" i="5"/>
  <c r="CU174" i="5"/>
  <c r="AV174" i="5"/>
  <c r="AW174" i="5" s="1"/>
  <c r="AU174" i="5" s="1"/>
  <c r="C174" i="5" s="1"/>
  <c r="CV172" i="5"/>
  <c r="AV172" i="5"/>
  <c r="AW172" i="5" s="1"/>
  <c r="AU172" i="5" s="1"/>
  <c r="C172" i="5" s="1"/>
  <c r="CU172" i="5"/>
  <c r="CU170" i="5"/>
  <c r="CV170" i="5"/>
  <c r="AV168" i="5"/>
  <c r="AW168" i="5" s="1"/>
  <c r="AU168" i="5" s="1"/>
  <c r="C168" i="5" s="1"/>
  <c r="CV168" i="5"/>
  <c r="CU168" i="5"/>
  <c r="AV166" i="5"/>
  <c r="AW166" i="5" s="1"/>
  <c r="AU166" i="5" s="1"/>
  <c r="C166" i="5" s="1"/>
  <c r="CU166" i="5"/>
  <c r="CV166" i="5"/>
  <c r="CU160" i="5"/>
  <c r="CV160" i="5"/>
  <c r="AV160" i="5"/>
  <c r="AW160" i="5" s="1"/>
  <c r="AU160" i="5" s="1"/>
  <c r="C160" i="5" s="1"/>
  <c r="CV158" i="5"/>
  <c r="AV158" i="5"/>
  <c r="AW158" i="5" s="1"/>
  <c r="AU158" i="5" s="1"/>
  <c r="C158" i="5" s="1"/>
  <c r="CU158" i="5"/>
  <c r="AV156" i="5"/>
  <c r="AW156" i="5" s="1"/>
  <c r="AU156" i="5" s="1"/>
  <c r="C156" i="5" s="1"/>
  <c r="CU156" i="5"/>
  <c r="CV156" i="5"/>
  <c r="G149" i="15"/>
  <c r="J149" i="15"/>
  <c r="O149" i="15"/>
  <c r="V149" i="3" s="1"/>
  <c r="I149" i="15"/>
  <c r="O148" i="15"/>
  <c r="V148" i="3" s="1"/>
  <c r="O145" i="15"/>
  <c r="V145" i="3" s="1"/>
  <c r="J145" i="15"/>
  <c r="J135" i="15"/>
  <c r="O131" i="15"/>
  <c r="V131" i="3" s="1"/>
  <c r="J131" i="15"/>
  <c r="O127" i="15"/>
  <c r="V127" i="3" s="1"/>
  <c r="J127" i="15"/>
  <c r="J126" i="15"/>
  <c r="I126" i="15"/>
  <c r="I127" i="15"/>
  <c r="O123" i="15"/>
  <c r="V123" i="3"/>
  <c r="J123" i="15"/>
  <c r="G119" i="15"/>
  <c r="J119" i="15"/>
  <c r="O119" i="15"/>
  <c r="V119" i="3" s="1"/>
  <c r="I118" i="15"/>
  <c r="O118" i="15"/>
  <c r="V118" i="3"/>
  <c r="N238" i="15"/>
  <c r="G192" i="15"/>
  <c r="O192" i="15"/>
  <c r="V192" i="3"/>
  <c r="J182" i="15"/>
  <c r="O182" i="15"/>
  <c r="V182" i="3" s="1"/>
  <c r="I160" i="15"/>
  <c r="I161" i="15"/>
  <c r="G34" i="15"/>
  <c r="G107" i="15"/>
  <c r="O107" i="15"/>
  <c r="V107" i="3" s="1"/>
  <c r="G102" i="15"/>
  <c r="O102" i="15"/>
  <c r="V102" i="3" s="1"/>
  <c r="J220" i="15"/>
  <c r="G140" i="15"/>
  <c r="O140" i="15"/>
  <c r="V140" i="3" s="1"/>
  <c r="J120" i="15"/>
  <c r="G38" i="15"/>
  <c r="N239" i="15"/>
  <c r="N233" i="15"/>
  <c r="N143" i="15"/>
  <c r="CU197" i="5"/>
  <c r="AV197" i="5"/>
  <c r="AW197" i="5" s="1"/>
  <c r="AU197" i="5" s="1"/>
  <c r="C197" i="5" s="1"/>
  <c r="CV197" i="5"/>
  <c r="AV152" i="5"/>
  <c r="AW152" i="5" s="1"/>
  <c r="AU152" i="5" s="1"/>
  <c r="C152" i="5" s="1"/>
  <c r="I137" i="15"/>
  <c r="CU248" i="5"/>
  <c r="CV248" i="5"/>
  <c r="AV144" i="5"/>
  <c r="AW144" i="5" s="1"/>
  <c r="AU144" i="5" s="1"/>
  <c r="C144" i="5" s="1"/>
  <c r="CU144" i="5"/>
  <c r="CV144" i="5"/>
  <c r="N149" i="15"/>
  <c r="CU238" i="5"/>
  <c r="AV238" i="5"/>
  <c r="AW238" i="5" s="1"/>
  <c r="AU238" i="5" s="1"/>
  <c r="C238" i="5" s="1"/>
  <c r="CV238" i="5"/>
  <c r="AV236" i="5"/>
  <c r="AW236" i="5" s="1"/>
  <c r="AU236" i="5" s="1"/>
  <c r="C236" i="5" s="1"/>
  <c r="CV236" i="5"/>
  <c r="CV228" i="5"/>
  <c r="CU228" i="5"/>
  <c r="N101" i="15"/>
  <c r="I229" i="15"/>
  <c r="I146" i="15"/>
  <c r="I121" i="15"/>
  <c r="I193" i="15"/>
  <c r="I165" i="15"/>
  <c r="I128" i="15"/>
  <c r="N248" i="15"/>
  <c r="J116" i="15"/>
  <c r="O110" i="15"/>
  <c r="V110" i="3" s="1"/>
  <c r="N167" i="15"/>
  <c r="O113" i="15"/>
  <c r="V113" i="3" s="1"/>
  <c r="AV487" i="5"/>
  <c r="AW487" i="5" s="1"/>
  <c r="AU487" i="5" s="1"/>
  <c r="C487" i="5" s="1"/>
  <c r="CU487" i="5"/>
  <c r="CV487" i="5"/>
  <c r="AX487" i="5"/>
  <c r="AY487" i="5" s="1"/>
  <c r="CV193" i="5"/>
  <c r="CU193" i="5"/>
  <c r="AV193" i="5"/>
  <c r="AW193" i="5" s="1"/>
  <c r="AU193" i="5" s="1"/>
  <c r="C193" i="5" s="1"/>
  <c r="AX193" i="5"/>
  <c r="AY193" i="5" s="1"/>
  <c r="N225" i="15"/>
  <c r="N226" i="15"/>
  <c r="N246" i="15"/>
  <c r="N278" i="15"/>
  <c r="N277" i="15"/>
  <c r="N382" i="15"/>
  <c r="N383" i="15"/>
  <c r="N423" i="15"/>
  <c r="N424" i="15"/>
  <c r="N445" i="15"/>
  <c r="N446" i="15"/>
  <c r="N473" i="15"/>
  <c r="N474" i="15"/>
  <c r="N484" i="15"/>
  <c r="N483" i="15"/>
  <c r="N502" i="15"/>
  <c r="N503" i="15"/>
  <c r="N608" i="15"/>
  <c r="N607" i="15"/>
  <c r="N618" i="15"/>
  <c r="N617" i="15"/>
  <c r="I662" i="15"/>
  <c r="J662" i="15"/>
  <c r="O662" i="15"/>
  <c r="V662" i="3" s="1"/>
  <c r="I663" i="15"/>
  <c r="I640" i="15"/>
  <c r="I641" i="15"/>
  <c r="I603" i="15"/>
  <c r="I604" i="15"/>
  <c r="J603" i="15"/>
  <c r="O603" i="15"/>
  <c r="V603" i="3" s="1"/>
  <c r="G543" i="15"/>
  <c r="J543" i="15"/>
  <c r="O543" i="15"/>
  <c r="V543" i="3" s="1"/>
  <c r="J541" i="15"/>
  <c r="O541" i="15"/>
  <c r="V541" i="3" s="1"/>
  <c r="J504" i="15"/>
  <c r="O504" i="15"/>
  <c r="V504" i="3" s="1"/>
  <c r="I482" i="15"/>
  <c r="J482" i="15"/>
  <c r="G361" i="15"/>
  <c r="O361" i="15"/>
  <c r="V361" i="3" s="1"/>
  <c r="J361" i="15"/>
  <c r="G342" i="15"/>
  <c r="J341" i="15"/>
  <c r="O341" i="15"/>
  <c r="V341" i="3" s="1"/>
  <c r="J302" i="15"/>
  <c r="O302" i="15"/>
  <c r="V302" i="3"/>
  <c r="O298" i="15"/>
  <c r="V298" i="3" s="1"/>
  <c r="G298" i="15"/>
  <c r="I298" i="15"/>
  <c r="O139" i="15"/>
  <c r="V139" i="3" s="1"/>
  <c r="J139" i="15"/>
  <c r="O76" i="15"/>
  <c r="V76" i="3" s="1"/>
  <c r="I77" i="15"/>
  <c r="O73" i="15"/>
  <c r="V73" i="3"/>
  <c r="J73" i="15"/>
  <c r="N518" i="15"/>
  <c r="N517" i="15"/>
  <c r="N438" i="15"/>
  <c r="N439" i="15"/>
  <c r="N351" i="15"/>
  <c r="N350" i="15"/>
  <c r="N220" i="15"/>
  <c r="AV306" i="5"/>
  <c r="AW306" i="5" s="1"/>
  <c r="AU306" i="5" s="1"/>
  <c r="C306" i="5" s="1"/>
  <c r="CU306" i="5"/>
  <c r="CV306" i="5"/>
  <c r="AX306" i="5"/>
  <c r="AY306" i="5" s="1"/>
  <c r="CU304" i="5"/>
  <c r="CV304" i="5"/>
  <c r="AV304" i="5"/>
  <c r="AW304" i="5" s="1"/>
  <c r="AU304" i="5" s="1"/>
  <c r="C304" i="5" s="1"/>
  <c r="AX304" i="5"/>
  <c r="AY304" i="5" s="1"/>
  <c r="CU302" i="5"/>
  <c r="CV302" i="5"/>
  <c r="AV302" i="5"/>
  <c r="AW302" i="5" s="1"/>
  <c r="AU302" i="5" s="1"/>
  <c r="C302" i="5" s="1"/>
  <c r="AX302" i="5"/>
  <c r="AY302" i="5" s="1"/>
  <c r="CU218" i="5"/>
  <c r="CV218" i="5"/>
  <c r="AX218" i="5"/>
  <c r="AY218" i="5" s="1"/>
  <c r="AV218" i="5"/>
  <c r="AW218" i="5" s="1"/>
  <c r="AU218" i="5" s="1"/>
  <c r="C218" i="5" s="1"/>
  <c r="CV216" i="5"/>
  <c r="CU216" i="5"/>
  <c r="AV216" i="5"/>
  <c r="AW216" i="5" s="1"/>
  <c r="AU216" i="5" s="1"/>
  <c r="C216" i="5" s="1"/>
  <c r="AX216" i="5"/>
  <c r="AY216" i="5" s="1"/>
  <c r="CV214" i="5"/>
  <c r="AV214" i="5"/>
  <c r="AW214" i="5" s="1"/>
  <c r="AU214" i="5" s="1"/>
  <c r="C214" i="5" s="1"/>
  <c r="AX214" i="5"/>
  <c r="AY214" i="5" s="1"/>
  <c r="CU214" i="5"/>
  <c r="CU212" i="5"/>
  <c r="AV212" i="5"/>
  <c r="AW212" i="5" s="1"/>
  <c r="AU212" i="5" s="1"/>
  <c r="C212" i="5" s="1"/>
  <c r="AX212" i="5"/>
  <c r="AY212" i="5" s="1"/>
  <c r="CV212" i="5"/>
  <c r="CU210" i="5"/>
  <c r="AV210" i="5"/>
  <c r="AW210" i="5" s="1"/>
  <c r="AU210" i="5" s="1"/>
  <c r="C210" i="5" s="1"/>
  <c r="CV210" i="5"/>
  <c r="AX210" i="5"/>
  <c r="AY210" i="5" s="1"/>
  <c r="CU208" i="5"/>
  <c r="CV208" i="5"/>
  <c r="AX208" i="5"/>
  <c r="AY208" i="5" s="1"/>
  <c r="AV208" i="5"/>
  <c r="AW208" i="5" s="1"/>
  <c r="AU208" i="5" s="1"/>
  <c r="C208" i="5" s="1"/>
  <c r="CV206" i="5"/>
  <c r="CU206" i="5"/>
  <c r="AV206" i="5"/>
  <c r="AW206" i="5" s="1"/>
  <c r="AU206" i="5" s="1"/>
  <c r="C206" i="5" s="1"/>
  <c r="AX206" i="5"/>
  <c r="AY206" i="5" s="1"/>
  <c r="CV204" i="5"/>
  <c r="AV204" i="5"/>
  <c r="AW204" i="5" s="1"/>
  <c r="AU204" i="5" s="1"/>
  <c r="C204" i="5" s="1"/>
  <c r="AX204" i="5"/>
  <c r="AY204" i="5" s="1"/>
  <c r="CU204" i="5"/>
  <c r="O14" i="15"/>
  <c r="V14" i="3" s="1"/>
  <c r="N15" i="15"/>
  <c r="O694" i="15"/>
  <c r="V694" i="3" s="1"/>
  <c r="J694" i="15"/>
  <c r="CU651" i="5"/>
  <c r="CV651" i="5"/>
  <c r="I654" i="15"/>
  <c r="N360" i="15"/>
  <c r="I483" i="15"/>
  <c r="I177" i="15"/>
  <c r="N95" i="15"/>
  <c r="I658" i="15"/>
  <c r="I659" i="15"/>
  <c r="N215" i="15"/>
  <c r="J314" i="15"/>
  <c r="I510" i="15"/>
  <c r="I68" i="15"/>
  <c r="O68" i="15"/>
  <c r="V68" i="3" s="1"/>
  <c r="G7" i="15"/>
  <c r="J7" i="15"/>
  <c r="J8" i="15"/>
  <c r="I586" i="15"/>
  <c r="O146" i="15"/>
  <c r="V146" i="3"/>
  <c r="G346" i="15"/>
  <c r="G461" i="15"/>
  <c r="I625" i="15"/>
  <c r="I621" i="15"/>
  <c r="I617" i="15"/>
  <c r="O612" i="15"/>
  <c r="V612" i="3" s="1"/>
  <c r="I502" i="15"/>
  <c r="J437" i="15"/>
  <c r="N292" i="15"/>
  <c r="N342" i="15"/>
  <c r="I185" i="15"/>
  <c r="J12" i="15"/>
  <c r="J13" i="15"/>
  <c r="N652" i="15"/>
  <c r="O71" i="15"/>
  <c r="V71" i="3" s="1"/>
  <c r="N416" i="15"/>
  <c r="N358" i="15"/>
  <c r="N129" i="15"/>
  <c r="N74" i="15"/>
  <c r="N703" i="15"/>
  <c r="N524" i="15"/>
  <c r="N388" i="15"/>
  <c r="N199" i="15"/>
  <c r="G632" i="15"/>
  <c r="O632" i="15"/>
  <c r="V632" i="3" s="1"/>
  <c r="J632" i="15"/>
  <c r="I513" i="15"/>
  <c r="J512" i="15"/>
  <c r="I512" i="15"/>
  <c r="O512" i="15"/>
  <c r="V512" i="3"/>
  <c r="G241" i="15"/>
  <c r="G635" i="15"/>
  <c r="O635" i="15"/>
  <c r="V635" i="3"/>
  <c r="J635" i="15"/>
  <c r="G513" i="15"/>
  <c r="O513" i="15"/>
  <c r="V513" i="3"/>
  <c r="J513" i="15"/>
  <c r="J414" i="15"/>
  <c r="O414" i="15"/>
  <c r="V414" i="3"/>
  <c r="I415" i="15"/>
  <c r="I414" i="15"/>
  <c r="I518" i="15"/>
  <c r="I519" i="15"/>
  <c r="G253" i="15"/>
  <c r="J253" i="15"/>
  <c r="O253" i="15"/>
  <c r="V253" i="3"/>
  <c r="I252" i="15"/>
  <c r="I253" i="15"/>
  <c r="J252" i="15"/>
  <c r="O252" i="15"/>
  <c r="V252" i="3" s="1"/>
  <c r="I246" i="15"/>
  <c r="I247" i="15"/>
  <c r="O246" i="15"/>
  <c r="V246" i="3" s="1"/>
  <c r="J246" i="15"/>
  <c r="N602" i="15"/>
  <c r="N603" i="15"/>
  <c r="I245" i="15"/>
  <c r="I244" i="15"/>
  <c r="AV282" i="5"/>
  <c r="AW282" i="5" s="1"/>
  <c r="AU282" i="5" s="1"/>
  <c r="C282" i="5" s="1"/>
  <c r="CU282" i="5"/>
  <c r="CV282" i="5"/>
  <c r="AX282" i="5"/>
  <c r="AY282" i="5" s="1"/>
  <c r="AV280" i="5"/>
  <c r="AW280" i="5" s="1"/>
  <c r="AU280" i="5" s="1"/>
  <c r="C280" i="5" s="1"/>
  <c r="CV280" i="5"/>
  <c r="CU280" i="5"/>
  <c r="AX280" i="5"/>
  <c r="AY280" i="5" s="1"/>
  <c r="G411" i="15"/>
  <c r="J411" i="15"/>
  <c r="O411" i="15"/>
  <c r="V411" i="3"/>
  <c r="I411" i="15"/>
  <c r="I410" i="15"/>
  <c r="J410" i="15"/>
  <c r="O410" i="15"/>
  <c r="V410" i="3" s="1"/>
  <c r="O406" i="15"/>
  <c r="V406" i="3" s="1"/>
  <c r="O403" i="15"/>
  <c r="V403" i="3" s="1"/>
  <c r="J403" i="15"/>
  <c r="G380" i="15"/>
  <c r="J380" i="15"/>
  <c r="J326" i="15"/>
  <c r="O326" i="15"/>
  <c r="V326" i="3" s="1"/>
  <c r="G297" i="15"/>
  <c r="I296" i="15"/>
  <c r="O296" i="15"/>
  <c r="V296" i="3" s="1"/>
  <c r="J296" i="15"/>
  <c r="I297" i="15"/>
  <c r="G279" i="15"/>
  <c r="O279" i="15"/>
  <c r="V279" i="3" s="1"/>
  <c r="J279" i="15"/>
  <c r="O278" i="15"/>
  <c r="V278" i="3" s="1"/>
  <c r="J278" i="15"/>
  <c r="I278" i="15"/>
  <c r="J274" i="15"/>
  <c r="O274" i="15"/>
  <c r="V274" i="3" s="1"/>
  <c r="CU589" i="5"/>
  <c r="CV589" i="5"/>
  <c r="AV589" i="5"/>
  <c r="AW589" i="5" s="1"/>
  <c r="AU589" i="5" s="1"/>
  <c r="C589" i="5" s="1"/>
  <c r="CV587" i="5"/>
  <c r="CU587" i="5"/>
  <c r="AV587" i="5"/>
  <c r="AW587" i="5" s="1"/>
  <c r="AU587" i="5" s="1"/>
  <c r="C587" i="5" s="1"/>
  <c r="CU476" i="5"/>
  <c r="CV476" i="5"/>
  <c r="AV476" i="5"/>
  <c r="AW476" i="5" s="1"/>
  <c r="AU476" i="5" s="1"/>
  <c r="C476" i="5" s="1"/>
  <c r="CU463" i="5"/>
  <c r="CV463" i="5"/>
  <c r="AV463" i="5"/>
  <c r="AW463" i="5" s="1"/>
  <c r="AU463" i="5" s="1"/>
  <c r="C463" i="5" s="1"/>
  <c r="AV440" i="5"/>
  <c r="AW440" i="5" s="1"/>
  <c r="AU440" i="5" s="1"/>
  <c r="C440" i="5" s="1"/>
  <c r="CU440" i="5"/>
  <c r="CU438" i="5"/>
  <c r="CV438" i="5"/>
  <c r="CV436" i="5"/>
  <c r="AX436" i="5"/>
  <c r="AY436" i="5" s="1"/>
  <c r="CU436" i="5"/>
  <c r="CV434" i="5"/>
  <c r="CU434" i="5"/>
  <c r="AV434" i="5"/>
  <c r="AW434" i="5" s="1"/>
  <c r="AU434" i="5" s="1"/>
  <c r="C434" i="5" s="1"/>
  <c r="CU432" i="5"/>
  <c r="AV432" i="5"/>
  <c r="AW432" i="5" s="1"/>
  <c r="AU432" i="5" s="1"/>
  <c r="C432" i="5" s="1"/>
  <c r="G618" i="15"/>
  <c r="J618" i="15"/>
  <c r="G579" i="15"/>
  <c r="O529" i="15"/>
  <c r="V529" i="3" s="1"/>
  <c r="J529" i="15"/>
  <c r="G522" i="15"/>
  <c r="O522" i="15"/>
  <c r="V522" i="3" s="1"/>
  <c r="J522" i="15"/>
  <c r="G421" i="15"/>
  <c r="J421" i="15"/>
  <c r="I357" i="15"/>
  <c r="J357" i="15"/>
  <c r="G355" i="15"/>
  <c r="O355" i="15"/>
  <c r="V355" i="3" s="1"/>
  <c r="J349" i="15"/>
  <c r="G349" i="15"/>
  <c r="O303" i="15"/>
  <c r="V303" i="3" s="1"/>
  <c r="J303" i="15"/>
  <c r="J292" i="15"/>
  <c r="G286" i="15"/>
  <c r="J286" i="15"/>
  <c r="O276" i="15"/>
  <c r="V276" i="3"/>
  <c r="J276" i="15"/>
  <c r="G273" i="15"/>
  <c r="J273" i="15"/>
  <c r="G264" i="15"/>
  <c r="G261" i="15"/>
  <c r="J261" i="15"/>
  <c r="O261" i="15"/>
  <c r="V261" i="3"/>
  <c r="J223" i="15"/>
  <c r="O223" i="15"/>
  <c r="V223" i="3" s="1"/>
  <c r="G203" i="15"/>
  <c r="O202" i="15"/>
  <c r="V202" i="3"/>
  <c r="J202" i="15"/>
  <c r="G177" i="15"/>
  <c r="O177" i="15"/>
  <c r="V177" i="3"/>
  <c r="J175" i="15"/>
  <c r="O175" i="15"/>
  <c r="V175" i="3" s="1"/>
  <c r="O169" i="15"/>
  <c r="V169" i="3" s="1"/>
  <c r="J169" i="15"/>
  <c r="O150" i="15"/>
  <c r="V150" i="3" s="1"/>
  <c r="J150" i="15"/>
  <c r="J141" i="15"/>
  <c r="O141" i="15"/>
  <c r="V141" i="3" s="1"/>
  <c r="J125" i="15"/>
  <c r="G125" i="15"/>
  <c r="CU431" i="5"/>
  <c r="AV431" i="5"/>
  <c r="AW431" i="5" s="1"/>
  <c r="AU431" i="5" s="1"/>
  <c r="C431" i="5" s="1"/>
  <c r="AV669" i="5"/>
  <c r="AW669" i="5" s="1"/>
  <c r="AU669" i="5" s="1"/>
  <c r="C669" i="5" s="1"/>
  <c r="CV669" i="5"/>
  <c r="CU669" i="5"/>
  <c r="CU667" i="5"/>
  <c r="AV667" i="5"/>
  <c r="AW667" i="5" s="1"/>
  <c r="AU667" i="5" s="1"/>
  <c r="C667" i="5" s="1"/>
  <c r="CV610" i="5"/>
  <c r="CU610" i="5"/>
  <c r="CU595" i="5"/>
  <c r="CW595" i="5" s="1"/>
  <c r="CX595" i="5" s="1"/>
  <c r="CZ595" i="5" s="1"/>
  <c r="AV595" i="5"/>
  <c r="AW595" i="5" s="1"/>
  <c r="AU595" i="5" s="1"/>
  <c r="C595" i="5" s="1"/>
  <c r="CV178" i="5"/>
  <c r="AV178" i="5"/>
  <c r="AW178" i="5" s="1"/>
  <c r="AU178" i="5" s="1"/>
  <c r="C178" i="5" s="1"/>
  <c r="CU116" i="5"/>
  <c r="AV116" i="5"/>
  <c r="AW116" i="5" s="1"/>
  <c r="AU116" i="5" s="1"/>
  <c r="C116" i="5" s="1"/>
  <c r="I469" i="15"/>
  <c r="CU112" i="5"/>
  <c r="CV112" i="5"/>
  <c r="AV112" i="5"/>
  <c r="AW112" i="5" s="1"/>
  <c r="AU112" i="5" s="1"/>
  <c r="C112" i="5" s="1"/>
  <c r="AV110" i="5"/>
  <c r="AW110" i="5" s="1"/>
  <c r="AU110" i="5" s="1"/>
  <c r="C110" i="5" s="1"/>
  <c r="CU110" i="5"/>
  <c r="O689" i="15"/>
  <c r="V689" i="3" s="1"/>
  <c r="I690" i="15"/>
  <c r="AV198" i="5"/>
  <c r="AW198" i="5" s="1"/>
  <c r="AU198" i="5" s="1"/>
  <c r="C198" i="5" s="1"/>
  <c r="CU198" i="5"/>
  <c r="CU196" i="5"/>
  <c r="J608" i="15"/>
  <c r="CV652" i="5"/>
  <c r="CU652" i="5"/>
  <c r="AV652" i="5"/>
  <c r="AW652" i="5" s="1"/>
  <c r="AU652" i="5" s="1"/>
  <c r="C652" i="5" s="1"/>
  <c r="I649" i="15"/>
  <c r="G429" i="15"/>
  <c r="G416" i="15"/>
  <c r="J416" i="15"/>
  <c r="J293" i="15"/>
  <c r="G293" i="15"/>
  <c r="J684" i="15"/>
  <c r="O546" i="15"/>
  <c r="V546" i="3" s="1"/>
  <c r="J59" i="15"/>
  <c r="G20" i="15"/>
  <c r="O598" i="15"/>
  <c r="V598" i="3" s="1"/>
  <c r="I598" i="15"/>
  <c r="I60" i="15"/>
  <c r="CU222" i="5"/>
  <c r="CV222" i="5"/>
  <c r="O628" i="15"/>
  <c r="V628" i="3" s="1"/>
  <c r="I457" i="15"/>
  <c r="J445" i="15"/>
  <c r="G330" i="15"/>
  <c r="O330" i="15"/>
  <c r="V330" i="3" s="1"/>
  <c r="G13" i="15"/>
  <c r="N393" i="15"/>
  <c r="N530" i="15"/>
  <c r="J550" i="15"/>
  <c r="I305" i="15"/>
  <c r="I306" i="15"/>
  <c r="N376" i="15"/>
  <c r="I541" i="15"/>
  <c r="I490" i="15"/>
  <c r="I358" i="15"/>
  <c r="J530" i="15"/>
  <c r="I183" i="15"/>
  <c r="O180" i="15"/>
  <c r="V180" i="3" s="1"/>
  <c r="J85" i="15"/>
  <c r="N339" i="15"/>
  <c r="N126" i="15"/>
  <c r="N221" i="15"/>
  <c r="I153" i="15"/>
  <c r="N614" i="15"/>
  <c r="N512" i="15"/>
  <c r="O254" i="15"/>
  <c r="V254" i="3" s="1"/>
  <c r="N207" i="15"/>
  <c r="N81" i="15"/>
  <c r="O542" i="15"/>
  <c r="V542" i="3" s="1"/>
  <c r="I258" i="15"/>
  <c r="I236" i="15"/>
  <c r="J166" i="15"/>
  <c r="J25" i="15"/>
  <c r="N275" i="15"/>
  <c r="N572" i="15"/>
  <c r="N556" i="15"/>
  <c r="N499" i="15"/>
  <c r="O22" i="15"/>
  <c r="V22" i="3" s="1"/>
  <c r="J14" i="15"/>
  <c r="J15" i="15"/>
  <c r="N232" i="15"/>
  <c r="I62" i="15"/>
  <c r="J44" i="15"/>
  <c r="J30" i="15"/>
  <c r="I29" i="15"/>
  <c r="O27" i="15"/>
  <c r="V27" i="3" s="1"/>
  <c r="I13" i="15"/>
  <c r="O8" i="15"/>
  <c r="V8" i="3"/>
  <c r="O13" i="15"/>
  <c r="V13" i="3" s="1"/>
  <c r="O4" i="15"/>
  <c r="V4" i="3"/>
  <c r="J4" i="15"/>
  <c r="I4" i="15"/>
  <c r="N33" i="15"/>
  <c r="N44" i="15"/>
  <c r="O10" i="15"/>
  <c r="V10" i="3" s="1"/>
  <c r="G170" i="15"/>
  <c r="O170" i="15"/>
  <c r="V170" i="3" s="1"/>
  <c r="AV92" i="5"/>
  <c r="AW92" i="5" s="1"/>
  <c r="AU92" i="5" s="1"/>
  <c r="C92" i="5" s="1"/>
  <c r="CU92" i="5"/>
  <c r="CW92" i="5" s="1"/>
  <c r="CX92" i="5" s="1"/>
  <c r="CZ92" i="5" s="1"/>
  <c r="CV92" i="5"/>
  <c r="CV140" i="5"/>
  <c r="I44" i="15"/>
  <c r="N67" i="15"/>
  <c r="N11" i="15"/>
  <c r="J163" i="15"/>
  <c r="J138" i="15"/>
  <c r="O52" i="15"/>
  <c r="V52" i="3" s="1"/>
  <c r="I9" i="15"/>
  <c r="O142" i="15"/>
  <c r="V142" i="3" s="1"/>
  <c r="N244" i="15"/>
  <c r="X11" i="16"/>
  <c r="Y11" i="16" s="1"/>
  <c r="Z11" i="16" s="1"/>
  <c r="AA11" i="16" s="1"/>
  <c r="AC11" i="16" s="1"/>
  <c r="AD11" i="16" s="1"/>
  <c r="AE11" i="16" s="1"/>
  <c r="AF11" i="16" s="1"/>
  <c r="AG11" i="16" s="1"/>
  <c r="AH11" i="16" s="1"/>
  <c r="AI11" i="16" s="1"/>
  <c r="AP11" i="16"/>
  <c r="C34" i="16"/>
  <c r="O652" i="15"/>
  <c r="V652" i="3" s="1"/>
  <c r="I652" i="15"/>
  <c r="I653" i="15"/>
  <c r="J652" i="15"/>
  <c r="J619" i="15"/>
  <c r="O619" i="15"/>
  <c r="V619" i="3" s="1"/>
  <c r="G611" i="15"/>
  <c r="O611" i="15"/>
  <c r="V611" i="3" s="1"/>
  <c r="J611" i="15"/>
  <c r="G537" i="15"/>
  <c r="J537" i="15"/>
  <c r="O537" i="15"/>
  <c r="V537" i="3" s="1"/>
  <c r="J457" i="15"/>
  <c r="O457" i="15"/>
  <c r="V457" i="3" s="1"/>
  <c r="I429" i="15"/>
  <c r="I430" i="15"/>
  <c r="J429" i="15"/>
  <c r="O666" i="15"/>
  <c r="V666" i="3" s="1"/>
  <c r="J666" i="15"/>
  <c r="G653" i="15"/>
  <c r="J653" i="15"/>
  <c r="O653" i="15"/>
  <c r="V653" i="3" s="1"/>
  <c r="I637" i="15"/>
  <c r="I638" i="15"/>
  <c r="O637" i="15"/>
  <c r="V637" i="3" s="1"/>
  <c r="J637" i="15"/>
  <c r="J532" i="15"/>
  <c r="O532" i="15"/>
  <c r="V532" i="3" s="1"/>
  <c r="G518" i="15"/>
  <c r="J518" i="15"/>
  <c r="O518" i="15"/>
  <c r="V518" i="3" s="1"/>
  <c r="I454" i="15"/>
  <c r="O454" i="15"/>
  <c r="V454" i="3" s="1"/>
  <c r="J454" i="15"/>
  <c r="G427" i="15"/>
  <c r="G405" i="15"/>
  <c r="O405" i="15"/>
  <c r="V405" i="3" s="1"/>
  <c r="J405" i="15"/>
  <c r="G577" i="15"/>
  <c r="O577" i="15"/>
  <c r="V577" i="3" s="1"/>
  <c r="O535" i="15"/>
  <c r="V535" i="3"/>
  <c r="J535" i="15"/>
  <c r="G521" i="15"/>
  <c r="J521" i="15"/>
  <c r="O521" i="15"/>
  <c r="V521" i="3" s="1"/>
  <c r="J460" i="15"/>
  <c r="O460" i="15"/>
  <c r="V460" i="3" s="1"/>
  <c r="N496" i="15"/>
  <c r="G638" i="15"/>
  <c r="O638" i="15"/>
  <c r="V638" i="3" s="1"/>
  <c r="J638" i="15"/>
  <c r="O588" i="15"/>
  <c r="V588" i="3" s="1"/>
  <c r="I526" i="15"/>
  <c r="I527" i="15"/>
  <c r="O526" i="15"/>
  <c r="V526" i="3" s="1"/>
  <c r="J526" i="15"/>
  <c r="O520" i="15"/>
  <c r="V520" i="3" s="1"/>
  <c r="J520" i="15"/>
  <c r="I520" i="15"/>
  <c r="I521" i="15"/>
  <c r="O516" i="15"/>
  <c r="V516" i="3" s="1"/>
  <c r="J516" i="15"/>
  <c r="G430" i="15"/>
  <c r="J422" i="15"/>
  <c r="O422" i="15"/>
  <c r="V422" i="3" s="1"/>
  <c r="I412" i="15"/>
  <c r="O409" i="15"/>
  <c r="V409" i="3" s="1"/>
  <c r="G360" i="15"/>
  <c r="O360" i="15"/>
  <c r="V360" i="3" s="1"/>
  <c r="J360" i="15"/>
  <c r="I301" i="15"/>
  <c r="J300" i="15"/>
  <c r="I300" i="15"/>
  <c r="O300" i="15"/>
  <c r="V300" i="3" s="1"/>
  <c r="O297" i="15"/>
  <c r="V297" i="3" s="1"/>
  <c r="J297" i="15"/>
  <c r="N93" i="15"/>
  <c r="N94" i="15"/>
  <c r="N154" i="15"/>
  <c r="N417" i="15"/>
  <c r="N418" i="15"/>
  <c r="N469" i="15"/>
  <c r="N470" i="15"/>
  <c r="I686" i="15"/>
  <c r="J685" i="15"/>
  <c r="O685" i="15"/>
  <c r="V685" i="3" s="1"/>
  <c r="I685" i="15"/>
  <c r="O679" i="15"/>
  <c r="V679" i="3" s="1"/>
  <c r="J679" i="15"/>
  <c r="G668" i="15"/>
  <c r="J668" i="15"/>
  <c r="I668" i="15"/>
  <c r="I667" i="15"/>
  <c r="J667" i="15"/>
  <c r="O667" i="15"/>
  <c r="V667" i="3" s="1"/>
  <c r="G657" i="15"/>
  <c r="J657" i="15"/>
  <c r="O657" i="15"/>
  <c r="V657" i="3" s="1"/>
  <c r="I657" i="15"/>
  <c r="J640" i="15"/>
  <c r="O640" i="15"/>
  <c r="V640" i="3" s="1"/>
  <c r="G590" i="15"/>
  <c r="O590" i="15"/>
  <c r="V590" i="3" s="1"/>
  <c r="J590" i="15"/>
  <c r="I590" i="15"/>
  <c r="O589" i="15"/>
  <c r="V589" i="3" s="1"/>
  <c r="I589" i="15"/>
  <c r="N516" i="15"/>
  <c r="N515" i="15"/>
  <c r="N509" i="15"/>
  <c r="N508" i="15"/>
  <c r="N254" i="15"/>
  <c r="N255" i="15"/>
  <c r="AV342" i="5"/>
  <c r="AW342" i="5" s="1"/>
  <c r="AU342" i="5" s="1"/>
  <c r="C342" i="5" s="1"/>
  <c r="AX342" i="5"/>
  <c r="AY342" i="5" s="1"/>
  <c r="CV342" i="5"/>
  <c r="CU342" i="5"/>
  <c r="N271" i="15"/>
  <c r="N272" i="15"/>
  <c r="N285" i="15"/>
  <c r="N286" i="15"/>
  <c r="N314" i="15"/>
  <c r="N313" i="15"/>
  <c r="O193" i="15"/>
  <c r="V193" i="3" s="1"/>
  <c r="I194" i="15"/>
  <c r="G79" i="15"/>
  <c r="J79" i="15"/>
  <c r="O79" i="15"/>
  <c r="V79" i="3" s="1"/>
  <c r="I79" i="15"/>
  <c r="J78" i="15"/>
  <c r="I78" i="15"/>
  <c r="N690" i="15"/>
  <c r="N689" i="15"/>
  <c r="N659" i="15"/>
  <c r="N658" i="15"/>
  <c r="N613" i="15"/>
  <c r="N612" i="15"/>
  <c r="N599" i="15"/>
  <c r="N598" i="15"/>
  <c r="N527" i="15"/>
  <c r="N528" i="15"/>
  <c r="G466" i="15"/>
  <c r="J466" i="15"/>
  <c r="O465" i="15"/>
  <c r="V465" i="3" s="1"/>
  <c r="I466" i="15"/>
  <c r="J465" i="15"/>
  <c r="J388" i="15"/>
  <c r="O388" i="15"/>
  <c r="V388" i="3" s="1"/>
  <c r="O384" i="15"/>
  <c r="V384" i="3" s="1"/>
  <c r="G384" i="15"/>
  <c r="J384" i="15"/>
  <c r="G269" i="15"/>
  <c r="O269" i="15"/>
  <c r="V269" i="3" s="1"/>
  <c r="J269" i="15"/>
  <c r="G200" i="15"/>
  <c r="G197" i="15"/>
  <c r="J197" i="15"/>
  <c r="O197" i="15"/>
  <c r="V197" i="3" s="1"/>
  <c r="I196" i="15"/>
  <c r="O196" i="15"/>
  <c r="V196" i="3" s="1"/>
  <c r="I197" i="15"/>
  <c r="O468" i="15"/>
  <c r="V468" i="3" s="1"/>
  <c r="J468" i="15"/>
  <c r="G86" i="15"/>
  <c r="J86" i="15"/>
  <c r="O84" i="15"/>
  <c r="V84" i="3" s="1"/>
  <c r="J84" i="15"/>
  <c r="N264" i="15"/>
  <c r="N265" i="15"/>
  <c r="N258" i="15"/>
  <c r="N259" i="15"/>
  <c r="N204" i="15"/>
  <c r="N205" i="15"/>
  <c r="N90" i="15"/>
  <c r="AV618" i="5"/>
  <c r="AW618" i="5" s="1"/>
  <c r="AU618" i="5" s="1"/>
  <c r="C618" i="5" s="1"/>
  <c r="CV618" i="5"/>
  <c r="G676" i="15"/>
  <c r="J676" i="15"/>
  <c r="O676" i="15"/>
  <c r="V676" i="3" s="1"/>
  <c r="G661" i="15"/>
  <c r="O661" i="15"/>
  <c r="V661" i="3" s="1"/>
  <c r="G420" i="15"/>
  <c r="J420" i="15"/>
  <c r="J419" i="15"/>
  <c r="I419" i="15"/>
  <c r="O419" i="15"/>
  <c r="V419" i="3" s="1"/>
  <c r="G407" i="15"/>
  <c r="J407" i="15"/>
  <c r="O407" i="15"/>
  <c r="V407" i="3" s="1"/>
  <c r="G399" i="15"/>
  <c r="J399" i="15"/>
  <c r="I398" i="15"/>
  <c r="O398" i="15"/>
  <c r="V398" i="3" s="1"/>
  <c r="I395" i="15"/>
  <c r="O395" i="15"/>
  <c r="V395" i="3" s="1"/>
  <c r="I332" i="15"/>
  <c r="I331" i="15"/>
  <c r="J331" i="15"/>
  <c r="O331" i="15"/>
  <c r="V331" i="3" s="1"/>
  <c r="J90" i="15"/>
  <c r="O90" i="15"/>
  <c r="V90" i="3" s="1"/>
  <c r="G90" i="15"/>
  <c r="G168" i="15"/>
  <c r="J168" i="15"/>
  <c r="O168" i="15"/>
  <c r="V168" i="3" s="1"/>
  <c r="I99" i="15"/>
  <c r="J99" i="15"/>
  <c r="O99" i="15"/>
  <c r="V99" i="3" s="1"/>
  <c r="I31" i="15"/>
  <c r="CV585" i="5"/>
  <c r="CU585" i="5"/>
  <c r="AV585" i="5"/>
  <c r="AW585" i="5" s="1"/>
  <c r="AU585" i="5" s="1"/>
  <c r="C585" i="5" s="1"/>
  <c r="J577" i="15"/>
  <c r="I455" i="15"/>
  <c r="CU522" i="5"/>
  <c r="CV522" i="5"/>
  <c r="AV522" i="5"/>
  <c r="AW522" i="5" s="1"/>
  <c r="AU522" i="5" s="1"/>
  <c r="C522" i="5" s="1"/>
  <c r="O677" i="15"/>
  <c r="V677" i="3"/>
  <c r="N119" i="15"/>
  <c r="I475" i="15"/>
  <c r="N283" i="15"/>
  <c r="N103" i="15"/>
  <c r="O538" i="15"/>
  <c r="V538" i="3" s="1"/>
  <c r="G314" i="15"/>
  <c r="O314" i="15"/>
  <c r="V314" i="3" s="1"/>
  <c r="N641" i="15"/>
  <c r="CU673" i="5"/>
  <c r="AV673" i="5"/>
  <c r="AW673" i="5" s="1"/>
  <c r="AU673" i="5" s="1"/>
  <c r="C673" i="5" s="1"/>
  <c r="I350" i="15"/>
  <c r="I349" i="15"/>
  <c r="N142" i="15"/>
  <c r="I624" i="15"/>
  <c r="J589" i="15"/>
  <c r="I498" i="15"/>
  <c r="J461" i="15"/>
  <c r="I328" i="15"/>
  <c r="O319" i="15"/>
  <c r="V319" i="3" s="1"/>
  <c r="I307" i="15"/>
  <c r="I269" i="15"/>
  <c r="I270" i="15"/>
  <c r="I353" i="15"/>
  <c r="J607" i="15"/>
  <c r="N132" i="15"/>
  <c r="J38" i="15"/>
  <c r="J21" i="15"/>
  <c r="I11" i="15"/>
  <c r="I15" i="15"/>
  <c r="J122" i="15"/>
  <c r="I54" i="15"/>
  <c r="I36" i="15"/>
  <c r="N290" i="15"/>
  <c r="O25" i="15"/>
  <c r="V25" i="3" s="1"/>
  <c r="CU20" i="5"/>
  <c r="O11" i="15"/>
  <c r="V11" i="3" s="1"/>
  <c r="CV44" i="5"/>
  <c r="CV48" i="5"/>
  <c r="AV56" i="5"/>
  <c r="AW56" i="5" s="1"/>
  <c r="AU56" i="5" s="1"/>
  <c r="C56" i="5" s="1"/>
  <c r="N140" i="15"/>
  <c r="J5" i="15"/>
  <c r="J6" i="15"/>
  <c r="AX48" i="5"/>
  <c r="AY48" i="5" s="1"/>
  <c r="CV20" i="5"/>
  <c r="G135" i="15"/>
  <c r="CU44" i="5"/>
  <c r="CV50" i="5"/>
  <c r="AV54" i="5"/>
  <c r="AW54" i="5" s="1"/>
  <c r="AU54" i="5" s="1"/>
  <c r="C54" i="5" s="1"/>
  <c r="CU60" i="5"/>
  <c r="AV70" i="5"/>
  <c r="AW70" i="5" s="1"/>
  <c r="AU70" i="5" s="1"/>
  <c r="C70" i="5" s="1"/>
  <c r="AX54" i="5"/>
  <c r="AY54" i="5" s="1"/>
  <c r="I114" i="15"/>
  <c r="N118" i="15"/>
  <c r="CV46" i="5"/>
  <c r="AX56" i="5"/>
  <c r="AY56" i="5" s="1"/>
  <c r="AV60" i="5"/>
  <c r="AW60" i="5" s="1"/>
  <c r="AU60" i="5" s="1"/>
  <c r="C60" i="5" s="1"/>
  <c r="CV72" i="5"/>
  <c r="CU74" i="5"/>
  <c r="CU76" i="5"/>
  <c r="AX80" i="5"/>
  <c r="AY80" i="5" s="1"/>
  <c r="J190" i="15"/>
  <c r="AV12" i="5"/>
  <c r="AW12" i="5" s="1"/>
  <c r="AU12" i="5" s="1"/>
  <c r="CV12" i="5"/>
  <c r="CU12" i="5"/>
  <c r="AX12" i="5"/>
  <c r="AY12" i="5" s="1"/>
  <c r="AV74" i="5"/>
  <c r="AW74" i="5" s="1"/>
  <c r="AU74" i="5" s="1"/>
  <c r="C74" i="5" s="1"/>
  <c r="AX58" i="5"/>
  <c r="AY58" i="5" s="1"/>
  <c r="N190" i="15"/>
  <c r="I232" i="15"/>
  <c r="O231" i="15"/>
  <c r="V231" i="3" s="1"/>
  <c r="J231" i="15"/>
  <c r="J215" i="15"/>
  <c r="O215" i="15"/>
  <c r="V215" i="3" s="1"/>
  <c r="I215" i="15"/>
  <c r="I206" i="15"/>
  <c r="J206" i="15"/>
  <c r="N98" i="15"/>
  <c r="AX18" i="5"/>
  <c r="AY18" i="5" s="1"/>
  <c r="I192" i="15"/>
  <c r="AX50" i="5"/>
  <c r="AY50" i="5" s="1"/>
  <c r="AX46" i="5"/>
  <c r="AY46" i="5" s="1"/>
  <c r="AV52" i="5"/>
  <c r="AW52" i="5" s="1"/>
  <c r="AU52" i="5" s="1"/>
  <c r="C52" i="5" s="1"/>
  <c r="CU56" i="5"/>
  <c r="CW56" i="5" s="1"/>
  <c r="CX56" i="5" s="1"/>
  <c r="CZ56" i="5" s="1"/>
  <c r="CU72" i="5"/>
  <c r="CV74" i="5"/>
  <c r="N89" i="15"/>
  <c r="G227" i="15"/>
  <c r="J227" i="15"/>
  <c r="O227" i="15"/>
  <c r="V227" i="3" s="1"/>
  <c r="G224" i="15"/>
  <c r="O224" i="15"/>
  <c r="V224" i="3" s="1"/>
  <c r="J224" i="15"/>
  <c r="I220" i="15"/>
  <c r="I219" i="15"/>
  <c r="I216" i="15"/>
  <c r="O198" i="15"/>
  <c r="V198" i="3" s="1"/>
  <c r="J198" i="15"/>
  <c r="I175" i="15"/>
  <c r="J174" i="15"/>
  <c r="O174" i="15"/>
  <c r="V174" i="3" s="1"/>
  <c r="J167" i="15"/>
  <c r="O167" i="15"/>
  <c r="V167" i="3" s="1"/>
  <c r="O6" i="15"/>
  <c r="O7" i="15"/>
  <c r="V7" i="3" s="1"/>
  <c r="CV14" i="5"/>
  <c r="AV14" i="5"/>
  <c r="AW14" i="5" s="1"/>
  <c r="AU14" i="5" s="1"/>
  <c r="CU14" i="5"/>
  <c r="AV20" i="5"/>
  <c r="AW20" i="5" s="1"/>
  <c r="AU20" i="5" s="1"/>
  <c r="AV58" i="5"/>
  <c r="AW58" i="5" s="1"/>
  <c r="AU58" i="5" s="1"/>
  <c r="C58" i="5" s="1"/>
  <c r="CV76" i="5"/>
  <c r="N8" i="15"/>
  <c r="AV48" i="5"/>
  <c r="AW48" i="5" s="1"/>
  <c r="AU48" i="5" s="1"/>
  <c r="C48" i="5" s="1"/>
  <c r="CU52" i="5"/>
  <c r="CV58" i="5"/>
  <c r="CW58" i="5" s="1"/>
  <c r="CX58" i="5" s="1"/>
  <c r="CZ58" i="5" s="1"/>
  <c r="AV76" i="5"/>
  <c r="AW76" i="5" s="1"/>
  <c r="AU76" i="5" s="1"/>
  <c r="C76" i="5" s="1"/>
  <c r="CV80" i="5"/>
  <c r="J121" i="15"/>
  <c r="AX60" i="5"/>
  <c r="AY60" i="5" s="1"/>
  <c r="J147" i="15"/>
  <c r="G237" i="15"/>
  <c r="J221" i="15"/>
  <c r="I213" i="15"/>
  <c r="J213" i="15"/>
  <c r="I214" i="15"/>
  <c r="O213" i="15"/>
  <c r="V213" i="3" s="1"/>
  <c r="I211" i="15"/>
  <c r="J210" i="15"/>
  <c r="G194" i="15"/>
  <c r="O194" i="15"/>
  <c r="V194" i="3" s="1"/>
  <c r="J194" i="15"/>
  <c r="J191" i="15"/>
  <c r="O191" i="15"/>
  <c r="V191" i="3" s="1"/>
  <c r="I191" i="15"/>
  <c r="O190" i="15"/>
  <c r="V190" i="3" s="1"/>
  <c r="O72" i="15"/>
  <c r="V72" i="3" s="1"/>
  <c r="J72" i="15"/>
  <c r="CV82" i="5"/>
  <c r="AV82" i="5"/>
  <c r="AW82" i="5" s="1"/>
  <c r="AU82" i="5" s="1"/>
  <c r="C82" i="5" s="1"/>
  <c r="CU82" i="5"/>
  <c r="CW82" i="5" s="1"/>
  <c r="CX82" i="5" s="1"/>
  <c r="CZ82" i="5" s="1"/>
  <c r="CV68" i="5"/>
  <c r="AV68" i="5"/>
  <c r="AW68" i="5" s="1"/>
  <c r="AU68" i="5" s="1"/>
  <c r="C68" i="5" s="1"/>
  <c r="CU68" i="5"/>
  <c r="CU38" i="5"/>
  <c r="AV38" i="5"/>
  <c r="AW38" i="5" s="1"/>
  <c r="AU38" i="5" s="1"/>
  <c r="C38" i="5" s="1"/>
  <c r="AV30" i="5"/>
  <c r="AW30" i="5" s="1"/>
  <c r="AU30" i="5" s="1"/>
  <c r="C30" i="5" s="1"/>
  <c r="AV22" i="5"/>
  <c r="AW22" i="5" s="1"/>
  <c r="AU22" i="5" s="1"/>
  <c r="CV22" i="5"/>
  <c r="CU22" i="5"/>
  <c r="CU16" i="5"/>
  <c r="CW16" i="5" s="1"/>
  <c r="CX16" i="5" s="1"/>
  <c r="CZ16" i="5" s="1"/>
  <c r="AX52" i="5"/>
  <c r="AY52" i="5" s="1"/>
  <c r="N136" i="15"/>
  <c r="CV70" i="5"/>
  <c r="CU36" i="5"/>
  <c r="J222" i="15"/>
  <c r="I222" i="15"/>
  <c r="I212" i="15"/>
  <c r="J212" i="15"/>
  <c r="G207" i="15"/>
  <c r="O207" i="15"/>
  <c r="V207" i="3" s="1"/>
  <c r="J207" i="15"/>
  <c r="I115" i="15"/>
  <c r="J114" i="15"/>
  <c r="G51" i="15"/>
  <c r="AX32" i="5"/>
  <c r="AY32" i="5" s="1"/>
  <c r="AV16" i="5"/>
  <c r="AW16" i="5" s="1"/>
  <c r="AU16" i="5" s="1"/>
  <c r="AV46" i="5"/>
  <c r="AW46" i="5" s="1"/>
  <c r="AU46" i="5" s="1"/>
  <c r="C46" i="5" s="1"/>
  <c r="N219" i="15"/>
  <c r="AV72" i="5"/>
  <c r="AW72" i="5" s="1"/>
  <c r="AU72" i="5" s="1"/>
  <c r="C72" i="5" s="1"/>
  <c r="CU80" i="5"/>
  <c r="CW80" i="5" s="1"/>
  <c r="CX80" i="5" s="1"/>
  <c r="CZ80" i="5" s="1"/>
  <c r="G121" i="15"/>
  <c r="O222" i="15"/>
  <c r="V222" i="3" s="1"/>
  <c r="I223" i="15"/>
  <c r="AV11" i="5"/>
  <c r="AW11" i="5" s="1"/>
  <c r="AU11" i="5" s="1"/>
  <c r="C11" i="5" s="1"/>
  <c r="CU11" i="5"/>
  <c r="Q40" i="16"/>
  <c r="I51" i="14"/>
  <c r="N113" i="15"/>
  <c r="G233" i="15"/>
  <c r="O233" i="15"/>
  <c r="V233" i="3" s="1"/>
  <c r="G178" i="15"/>
  <c r="O178" i="15"/>
  <c r="V178" i="3" s="1"/>
  <c r="G124" i="15"/>
  <c r="J124" i="15"/>
  <c r="I95" i="15"/>
  <c r="J95" i="15"/>
  <c r="I96" i="15"/>
  <c r="N160" i="15"/>
  <c r="N161" i="15"/>
  <c r="N84" i="15"/>
  <c r="N45" i="15"/>
  <c r="N46" i="15"/>
  <c r="N31" i="15"/>
  <c r="O65" i="15"/>
  <c r="V65" i="3" s="1"/>
  <c r="I65" i="15"/>
  <c r="N107" i="15"/>
  <c r="O151" i="15"/>
  <c r="V151" i="3" s="1"/>
  <c r="I151" i="15"/>
  <c r="J151" i="15"/>
  <c r="G87" i="15"/>
  <c r="J87" i="15"/>
  <c r="I86" i="15"/>
  <c r="O86" i="15"/>
  <c r="V86" i="3" s="1"/>
  <c r="I150" i="15"/>
  <c r="N216" i="15"/>
  <c r="N24" i="15"/>
  <c r="N145" i="15"/>
  <c r="J161" i="15"/>
  <c r="G161" i="15"/>
  <c r="O23" i="15"/>
  <c r="V23" i="3" s="1"/>
  <c r="N38" i="15"/>
  <c r="CV359" i="5"/>
  <c r="AX359" i="5"/>
  <c r="AY359" i="5" s="1"/>
  <c r="CU359" i="5"/>
  <c r="AV359" i="5"/>
  <c r="AW359" i="5" s="1"/>
  <c r="AU359" i="5" s="1"/>
  <c r="C359" i="5" s="1"/>
  <c r="CU349" i="5"/>
  <c r="AV349" i="5"/>
  <c r="AW349" i="5" s="1"/>
  <c r="AU349" i="5" s="1"/>
  <c r="C349" i="5" s="1"/>
  <c r="CV349" i="5"/>
  <c r="AX349" i="5"/>
  <c r="AY349" i="5" s="1"/>
  <c r="AV341" i="5"/>
  <c r="AW341" i="5" s="1"/>
  <c r="AU341" i="5" s="1"/>
  <c r="C341" i="5" s="1"/>
  <c r="CU341" i="5"/>
  <c r="AX341" i="5"/>
  <c r="AY341" i="5" s="1"/>
  <c r="CV341" i="5"/>
  <c r="CV333" i="5"/>
  <c r="AV333" i="5"/>
  <c r="AW333" i="5" s="1"/>
  <c r="AU333" i="5" s="1"/>
  <c r="C333" i="5" s="1"/>
  <c r="AX333" i="5"/>
  <c r="AY333" i="5" s="1"/>
  <c r="CU333" i="5"/>
  <c r="CV325" i="5"/>
  <c r="CU325" i="5"/>
  <c r="AV325" i="5"/>
  <c r="AW325" i="5" s="1"/>
  <c r="AU325" i="5" s="1"/>
  <c r="C325" i="5" s="1"/>
  <c r="AX325" i="5"/>
  <c r="AY325" i="5" s="1"/>
  <c r="AV317" i="5"/>
  <c r="AW317" i="5" s="1"/>
  <c r="AU317" i="5" s="1"/>
  <c r="C317" i="5" s="1"/>
  <c r="CU317" i="5"/>
  <c r="CV317" i="5"/>
  <c r="AX317" i="5"/>
  <c r="AY317" i="5" s="1"/>
  <c r="CU307" i="5"/>
  <c r="AV307" i="5"/>
  <c r="AW307" i="5" s="1"/>
  <c r="AU307" i="5" s="1"/>
  <c r="C307" i="5" s="1"/>
  <c r="CV307" i="5"/>
  <c r="AX307" i="5"/>
  <c r="AY307" i="5" s="1"/>
  <c r="CV299" i="5"/>
  <c r="AV299" i="5"/>
  <c r="AW299" i="5" s="1"/>
  <c r="AU299" i="5" s="1"/>
  <c r="C299" i="5" s="1"/>
  <c r="CU299" i="5"/>
  <c r="AX299" i="5"/>
  <c r="AY299" i="5" s="1"/>
  <c r="CV293" i="5"/>
  <c r="CU293" i="5"/>
  <c r="AX293" i="5"/>
  <c r="AY293" i="5" s="1"/>
  <c r="AV293" i="5"/>
  <c r="AW293" i="5" s="1"/>
  <c r="AU293" i="5" s="1"/>
  <c r="C293" i="5" s="1"/>
  <c r="CV287" i="5"/>
  <c r="CU287" i="5"/>
  <c r="AV287" i="5"/>
  <c r="AW287" i="5" s="1"/>
  <c r="AU287" i="5" s="1"/>
  <c r="C287" i="5" s="1"/>
  <c r="AX287" i="5"/>
  <c r="AY287" i="5" s="1"/>
  <c r="CV281" i="5"/>
  <c r="AX281" i="5"/>
  <c r="AY281" i="5" s="1"/>
  <c r="CU281" i="5"/>
  <c r="AV281" i="5"/>
  <c r="AW281" i="5" s="1"/>
  <c r="AU281" i="5" s="1"/>
  <c r="C281" i="5" s="1"/>
  <c r="CV163" i="5"/>
  <c r="AX163" i="5"/>
  <c r="AY163" i="5" s="1"/>
  <c r="AX157" i="5"/>
  <c r="AY157" i="5" s="1"/>
  <c r="CV147" i="5"/>
  <c r="AV147" i="5"/>
  <c r="AW147" i="5" s="1"/>
  <c r="AU147" i="5" s="1"/>
  <c r="C147" i="5" s="1"/>
  <c r="CU147" i="5"/>
  <c r="AX147" i="5"/>
  <c r="AY147" i="5" s="1"/>
  <c r="CV137" i="5"/>
  <c r="AV137" i="5"/>
  <c r="AW137" i="5" s="1"/>
  <c r="AU137" i="5" s="1"/>
  <c r="C137" i="5" s="1"/>
  <c r="CU137" i="5"/>
  <c r="AX137" i="5"/>
  <c r="AY137" i="5" s="1"/>
  <c r="AX115" i="5"/>
  <c r="AY115" i="5" s="1"/>
  <c r="CU107" i="5"/>
  <c r="CV97" i="5"/>
  <c r="AX97" i="5"/>
  <c r="AY97" i="5" s="1"/>
  <c r="CU97" i="5"/>
  <c r="AV97" i="5"/>
  <c r="AW97" i="5" s="1"/>
  <c r="AU97" i="5" s="1"/>
  <c r="C97" i="5" s="1"/>
  <c r="CU89" i="5"/>
  <c r="AX89" i="5"/>
  <c r="AY89" i="5" s="1"/>
  <c r="AV89" i="5"/>
  <c r="AW89" i="5" s="1"/>
  <c r="AU89" i="5" s="1"/>
  <c r="C89" i="5" s="1"/>
  <c r="CV89" i="5"/>
  <c r="AX363" i="5"/>
  <c r="AY363" i="5" s="1"/>
  <c r="CU363" i="5"/>
  <c r="AV363" i="5"/>
  <c r="AW363" i="5" s="1"/>
  <c r="AU363" i="5" s="1"/>
  <c r="C363" i="5" s="1"/>
  <c r="CV363" i="5"/>
  <c r="CU355" i="5"/>
  <c r="AX355" i="5"/>
  <c r="AY355" i="5" s="1"/>
  <c r="CV355" i="5"/>
  <c r="AV355" i="5"/>
  <c r="AW355" i="5" s="1"/>
  <c r="AU355" i="5" s="1"/>
  <c r="C355" i="5" s="1"/>
  <c r="AV347" i="5"/>
  <c r="AW347" i="5" s="1"/>
  <c r="AU347" i="5" s="1"/>
  <c r="C347" i="5" s="1"/>
  <c r="CV347" i="5"/>
  <c r="CU347" i="5"/>
  <c r="AX347" i="5"/>
  <c r="AY347" i="5" s="1"/>
  <c r="AV335" i="5"/>
  <c r="AW335" i="5" s="1"/>
  <c r="AU335" i="5" s="1"/>
  <c r="C335" i="5" s="1"/>
  <c r="CV335" i="5"/>
  <c r="CU335" i="5"/>
  <c r="AX335" i="5"/>
  <c r="AY335" i="5" s="1"/>
  <c r="AV327" i="5"/>
  <c r="AW327" i="5" s="1"/>
  <c r="AU327" i="5" s="1"/>
  <c r="C327" i="5" s="1"/>
  <c r="CU327" i="5"/>
  <c r="CV327" i="5"/>
  <c r="AX327" i="5"/>
  <c r="AY327" i="5" s="1"/>
  <c r="CU315" i="5"/>
  <c r="AV315" i="5"/>
  <c r="AW315" i="5" s="1"/>
  <c r="AU315" i="5" s="1"/>
  <c r="C315" i="5" s="1"/>
  <c r="CV315" i="5"/>
  <c r="AX315" i="5"/>
  <c r="AY315" i="5" s="1"/>
  <c r="AV305" i="5"/>
  <c r="AW305" i="5" s="1"/>
  <c r="AU305" i="5" s="1"/>
  <c r="C305" i="5" s="1"/>
  <c r="CU305" i="5"/>
  <c r="AX305" i="5"/>
  <c r="AY305" i="5" s="1"/>
  <c r="CV305" i="5"/>
  <c r="AV297" i="5"/>
  <c r="AW297" i="5" s="1"/>
  <c r="AU297" i="5" s="1"/>
  <c r="C297" i="5" s="1"/>
  <c r="CU297" i="5"/>
  <c r="CV297" i="5"/>
  <c r="AX297" i="5"/>
  <c r="AY297" i="5" s="1"/>
  <c r="AV289" i="5"/>
  <c r="AW289" i="5" s="1"/>
  <c r="AU289" i="5" s="1"/>
  <c r="C289" i="5" s="1"/>
  <c r="CV289" i="5"/>
  <c r="CU289" i="5"/>
  <c r="AX289" i="5"/>
  <c r="AY289" i="5" s="1"/>
  <c r="AX277" i="5"/>
  <c r="AY277" i="5" s="1"/>
  <c r="CU277" i="5"/>
  <c r="CV277" i="5"/>
  <c r="AV277" i="5"/>
  <c r="AW277" i="5" s="1"/>
  <c r="AU277" i="5" s="1"/>
  <c r="C277" i="5" s="1"/>
  <c r="CV175" i="5"/>
  <c r="CV167" i="5"/>
  <c r="CV151" i="5"/>
  <c r="CU151" i="5"/>
  <c r="AX151" i="5"/>
  <c r="AY151" i="5" s="1"/>
  <c r="CV143" i="5"/>
  <c r="CU143" i="5"/>
  <c r="AX143" i="5"/>
  <c r="AY143" i="5" s="1"/>
  <c r="AV143" i="5"/>
  <c r="AW143" i="5" s="1"/>
  <c r="AU143" i="5" s="1"/>
  <c r="C143" i="5" s="1"/>
  <c r="CV135" i="5"/>
  <c r="AV135" i="5"/>
  <c r="AW135" i="5" s="1"/>
  <c r="AU135" i="5" s="1"/>
  <c r="C135" i="5" s="1"/>
  <c r="AX135" i="5"/>
  <c r="AY135" i="5" s="1"/>
  <c r="CU135" i="5"/>
  <c r="AV121" i="5"/>
  <c r="AW121" i="5" s="1"/>
  <c r="AU121" i="5" s="1"/>
  <c r="C121" i="5" s="1"/>
  <c r="AX101" i="5"/>
  <c r="AY101" i="5" s="1"/>
  <c r="AV101" i="5"/>
  <c r="AW101" i="5" s="1"/>
  <c r="AU101" i="5" s="1"/>
  <c r="C101" i="5" s="1"/>
  <c r="CV101" i="5"/>
  <c r="CU101" i="5"/>
  <c r="AV91" i="5"/>
  <c r="AW91" i="5" s="1"/>
  <c r="AU91" i="5" s="1"/>
  <c r="C91" i="5" s="1"/>
  <c r="AX91" i="5"/>
  <c r="AY91" i="5" s="1"/>
  <c r="CV91" i="5"/>
  <c r="CU91" i="5"/>
  <c r="AV83" i="5"/>
  <c r="AW83" i="5" s="1"/>
  <c r="AU83" i="5" s="1"/>
  <c r="C83" i="5" s="1"/>
  <c r="AX83" i="5"/>
  <c r="AY83" i="5" s="1"/>
  <c r="CV357" i="5"/>
  <c r="CU357" i="5"/>
  <c r="AX357" i="5"/>
  <c r="AY357" i="5" s="1"/>
  <c r="AV357" i="5"/>
  <c r="AW357" i="5" s="1"/>
  <c r="AU357" i="5" s="1"/>
  <c r="C357" i="5" s="1"/>
  <c r="AV351" i="5"/>
  <c r="AW351" i="5" s="1"/>
  <c r="AU351" i="5" s="1"/>
  <c r="C351" i="5" s="1"/>
  <c r="CV351" i="5"/>
  <c r="CU351" i="5"/>
  <c r="AX351" i="5"/>
  <c r="AY351" i="5" s="1"/>
  <c r="AV343" i="5"/>
  <c r="AW343" i="5" s="1"/>
  <c r="AU343" i="5" s="1"/>
  <c r="C343" i="5" s="1"/>
  <c r="CV343" i="5"/>
  <c r="CU343" i="5"/>
  <c r="AX343" i="5"/>
  <c r="AY343" i="5" s="1"/>
  <c r="CU337" i="5"/>
  <c r="CV337" i="5"/>
  <c r="AV337" i="5"/>
  <c r="AW337" i="5" s="1"/>
  <c r="AU337" i="5" s="1"/>
  <c r="C337" i="5" s="1"/>
  <c r="AX337" i="5"/>
  <c r="AY337" i="5" s="1"/>
  <c r="CV329" i="5"/>
  <c r="AV329" i="5"/>
  <c r="AW329" i="5" s="1"/>
  <c r="AU329" i="5" s="1"/>
  <c r="C329" i="5" s="1"/>
  <c r="CU329" i="5"/>
  <c r="AX329" i="5"/>
  <c r="AY329" i="5" s="1"/>
  <c r="CU323" i="5"/>
  <c r="AV323" i="5"/>
  <c r="AW323" i="5" s="1"/>
  <c r="AU323" i="5" s="1"/>
  <c r="C323" i="5" s="1"/>
  <c r="CV323" i="5"/>
  <c r="AX323" i="5"/>
  <c r="AY323" i="5" s="1"/>
  <c r="CU319" i="5"/>
  <c r="CV319" i="5"/>
  <c r="AV319" i="5"/>
  <c r="AW319" i="5" s="1"/>
  <c r="AU319" i="5" s="1"/>
  <c r="C319" i="5" s="1"/>
  <c r="AX319" i="5"/>
  <c r="AY319" i="5" s="1"/>
  <c r="CV309" i="5"/>
  <c r="CU309" i="5"/>
  <c r="AV309" i="5"/>
  <c r="AW309" i="5" s="1"/>
  <c r="AU309" i="5" s="1"/>
  <c r="C309" i="5" s="1"/>
  <c r="AX309" i="5"/>
  <c r="AY309" i="5" s="1"/>
  <c r="CU301" i="5"/>
  <c r="AV301" i="5"/>
  <c r="AW301" i="5" s="1"/>
  <c r="AU301" i="5" s="1"/>
  <c r="C301" i="5" s="1"/>
  <c r="CV301" i="5"/>
  <c r="AX301" i="5"/>
  <c r="AY301" i="5" s="1"/>
  <c r="AV291" i="5"/>
  <c r="AW291" i="5" s="1"/>
  <c r="AU291" i="5" s="1"/>
  <c r="C291" i="5" s="1"/>
  <c r="CV291" i="5"/>
  <c r="CU291" i="5"/>
  <c r="AX291" i="5"/>
  <c r="AY291" i="5" s="1"/>
  <c r="AV283" i="5"/>
  <c r="AW283" i="5" s="1"/>
  <c r="AU283" i="5" s="1"/>
  <c r="C283" i="5" s="1"/>
  <c r="CV283" i="5"/>
  <c r="AX283" i="5"/>
  <c r="AY283" i="5" s="1"/>
  <c r="CU283" i="5"/>
  <c r="AV275" i="5"/>
  <c r="AW275" i="5" s="1"/>
  <c r="AU275" i="5" s="1"/>
  <c r="C275" i="5" s="1"/>
  <c r="CU275" i="5"/>
  <c r="AX275" i="5"/>
  <c r="AY275" i="5" s="1"/>
  <c r="CV275" i="5"/>
  <c r="CV165" i="5"/>
  <c r="AX155" i="5"/>
  <c r="AY155" i="5" s="1"/>
  <c r="CV149" i="5"/>
  <c r="AX149" i="5"/>
  <c r="AY149" i="5" s="1"/>
  <c r="CU149" i="5"/>
  <c r="AV149" i="5"/>
  <c r="AW149" i="5" s="1"/>
  <c r="AU149" i="5" s="1"/>
  <c r="C149" i="5" s="1"/>
  <c r="CU141" i="5"/>
  <c r="CV141" i="5"/>
  <c r="AV141" i="5"/>
  <c r="AW141" i="5" s="1"/>
  <c r="AU141" i="5" s="1"/>
  <c r="C141" i="5" s="1"/>
  <c r="AX141" i="5"/>
  <c r="AY141" i="5" s="1"/>
  <c r="CU133" i="5"/>
  <c r="CV133" i="5"/>
  <c r="AV133" i="5"/>
  <c r="AW133" i="5" s="1"/>
  <c r="AU133" i="5" s="1"/>
  <c r="C133" i="5" s="1"/>
  <c r="AX133" i="5"/>
  <c r="AY133" i="5" s="1"/>
  <c r="AV125" i="5"/>
  <c r="AW125" i="5" s="1"/>
  <c r="AU125" i="5" s="1"/>
  <c r="C125" i="5" s="1"/>
  <c r="AV105" i="5"/>
  <c r="AW105" i="5" s="1"/>
  <c r="AU105" i="5" s="1"/>
  <c r="C105" i="5" s="1"/>
  <c r="CV105" i="5"/>
  <c r="CU105" i="5"/>
  <c r="AX105" i="5"/>
  <c r="AY105" i="5" s="1"/>
  <c r="CU99" i="5"/>
  <c r="CV99" i="5"/>
  <c r="AV99" i="5"/>
  <c r="AW99" i="5" s="1"/>
  <c r="AU99" i="5" s="1"/>
  <c r="C99" i="5" s="1"/>
  <c r="AX99" i="5"/>
  <c r="AY99" i="5" s="1"/>
  <c r="CV93" i="5"/>
  <c r="AX93" i="5"/>
  <c r="AY93" i="5" s="1"/>
  <c r="AV93" i="5"/>
  <c r="AW93" i="5" s="1"/>
  <c r="AU93" i="5" s="1"/>
  <c r="C93" i="5" s="1"/>
  <c r="CU93" i="5"/>
  <c r="CU85" i="5"/>
  <c r="AX85" i="5"/>
  <c r="AY85" i="5" s="1"/>
  <c r="CV361" i="5"/>
  <c r="CU361" i="5"/>
  <c r="AX361" i="5"/>
  <c r="AY361" i="5" s="1"/>
  <c r="AV361" i="5"/>
  <c r="AW361" i="5" s="1"/>
  <c r="AU361" i="5" s="1"/>
  <c r="C361" i="5" s="1"/>
  <c r="CU353" i="5"/>
  <c r="AV353" i="5"/>
  <c r="AW353" i="5" s="1"/>
  <c r="AU353" i="5" s="1"/>
  <c r="C353" i="5" s="1"/>
  <c r="CV353" i="5"/>
  <c r="AX353" i="5"/>
  <c r="AY353" i="5" s="1"/>
  <c r="AV345" i="5"/>
  <c r="AW345" i="5" s="1"/>
  <c r="AU345" i="5" s="1"/>
  <c r="C345" i="5" s="1"/>
  <c r="CV345" i="5"/>
  <c r="CU345" i="5"/>
  <c r="AX345" i="5"/>
  <c r="AY345" i="5" s="1"/>
  <c r="AV339" i="5"/>
  <c r="AW339" i="5" s="1"/>
  <c r="AU339" i="5" s="1"/>
  <c r="C339" i="5" s="1"/>
  <c r="CU339" i="5"/>
  <c r="CV339" i="5"/>
  <c r="AX339" i="5"/>
  <c r="AY339" i="5" s="1"/>
  <c r="CU331" i="5"/>
  <c r="CW331" i="5" s="1"/>
  <c r="CX331" i="5" s="1"/>
  <c r="CZ331" i="5" s="1"/>
  <c r="AV331" i="5"/>
  <c r="AW331" i="5" s="1"/>
  <c r="AU331" i="5" s="1"/>
  <c r="C331" i="5" s="1"/>
  <c r="AX331" i="5"/>
  <c r="AY331" i="5" s="1"/>
  <c r="CV331" i="5"/>
  <c r="CV321" i="5"/>
  <c r="AV321" i="5"/>
  <c r="AW321" i="5" s="1"/>
  <c r="AU321" i="5" s="1"/>
  <c r="C321" i="5" s="1"/>
  <c r="CU321" i="5"/>
  <c r="AX321" i="5"/>
  <c r="AY321" i="5" s="1"/>
  <c r="CV313" i="5"/>
  <c r="CU313" i="5"/>
  <c r="AX313" i="5"/>
  <c r="AY313" i="5" s="1"/>
  <c r="AV313" i="5"/>
  <c r="AW313" i="5" s="1"/>
  <c r="AU313" i="5" s="1"/>
  <c r="C313" i="5" s="1"/>
  <c r="AV311" i="5"/>
  <c r="AW311" i="5" s="1"/>
  <c r="AU311" i="5" s="1"/>
  <c r="C311" i="5" s="1"/>
  <c r="CV311" i="5"/>
  <c r="AX311" i="5"/>
  <c r="AY311" i="5" s="1"/>
  <c r="CU311" i="5"/>
  <c r="CV303" i="5"/>
  <c r="AX303" i="5"/>
  <c r="AY303" i="5" s="1"/>
  <c r="AV303" i="5"/>
  <c r="AW303" i="5" s="1"/>
  <c r="AU303" i="5" s="1"/>
  <c r="C303" i="5" s="1"/>
  <c r="CU303" i="5"/>
  <c r="AV295" i="5"/>
  <c r="AW295" i="5" s="1"/>
  <c r="AU295" i="5" s="1"/>
  <c r="C295" i="5" s="1"/>
  <c r="CU295" i="5"/>
  <c r="AX295" i="5"/>
  <c r="AY295" i="5" s="1"/>
  <c r="CV295" i="5"/>
  <c r="CU285" i="5"/>
  <c r="CV285" i="5"/>
  <c r="AV285" i="5"/>
  <c r="AW285" i="5" s="1"/>
  <c r="AU285" i="5" s="1"/>
  <c r="C285" i="5" s="1"/>
  <c r="AX285" i="5"/>
  <c r="AY285" i="5" s="1"/>
  <c r="CU279" i="5"/>
  <c r="CV279" i="5"/>
  <c r="AV279" i="5"/>
  <c r="AW279" i="5" s="1"/>
  <c r="AU279" i="5" s="1"/>
  <c r="C279" i="5" s="1"/>
  <c r="AX279" i="5"/>
  <c r="AY279" i="5" s="1"/>
  <c r="CU169" i="5"/>
  <c r="AX169" i="5"/>
  <c r="AY169" i="5" s="1"/>
  <c r="AV161" i="5"/>
  <c r="AW161" i="5" s="1"/>
  <c r="AU161" i="5" s="1"/>
  <c r="C161" i="5" s="1"/>
  <c r="AV153" i="5"/>
  <c r="AW153" i="5" s="1"/>
  <c r="AU153" i="5" s="1"/>
  <c r="C153" i="5" s="1"/>
  <c r="CU145" i="5"/>
  <c r="CV145" i="5"/>
  <c r="AV145" i="5"/>
  <c r="AW145" i="5" s="1"/>
  <c r="AU145" i="5" s="1"/>
  <c r="C145" i="5" s="1"/>
  <c r="AX145" i="5"/>
  <c r="AY145" i="5" s="1"/>
  <c r="CV139" i="5"/>
  <c r="AV139" i="5"/>
  <c r="AW139" i="5" s="1"/>
  <c r="AU139" i="5" s="1"/>
  <c r="C139" i="5" s="1"/>
  <c r="CU139" i="5"/>
  <c r="AX139" i="5"/>
  <c r="AY139" i="5" s="1"/>
  <c r="AX131" i="5"/>
  <c r="AY131" i="5" s="1"/>
  <c r="AV111" i="5"/>
  <c r="AW111" i="5" s="1"/>
  <c r="AU111" i="5" s="1"/>
  <c r="C111" i="5" s="1"/>
  <c r="AX103" i="5"/>
  <c r="AY103" i="5" s="1"/>
  <c r="CU103" i="5"/>
  <c r="AV103" i="5"/>
  <c r="AW103" i="5" s="1"/>
  <c r="AU103" i="5" s="1"/>
  <c r="C103" i="5" s="1"/>
  <c r="CV103" i="5"/>
  <c r="AV95" i="5"/>
  <c r="AW95" i="5" s="1"/>
  <c r="AU95" i="5" s="1"/>
  <c r="C95" i="5" s="1"/>
  <c r="CV95" i="5"/>
  <c r="CU95" i="5"/>
  <c r="AX95" i="5"/>
  <c r="AY95" i="5" s="1"/>
  <c r="AV87" i="5"/>
  <c r="AW87" i="5" s="1"/>
  <c r="AU87" i="5" s="1"/>
  <c r="C87" i="5" s="1"/>
  <c r="AX87" i="5"/>
  <c r="AY87" i="5" s="1"/>
  <c r="CV87" i="5"/>
  <c r="AV480" i="5"/>
  <c r="AW480" i="5" s="1"/>
  <c r="AU480" i="5" s="1"/>
  <c r="C480" i="5" s="1"/>
  <c r="CU480" i="5"/>
  <c r="CV480" i="5"/>
  <c r="AX480" i="5"/>
  <c r="AY480" i="5" s="1"/>
  <c r="AX79" i="5"/>
  <c r="AY79" i="5" s="1"/>
  <c r="AV79" i="5"/>
  <c r="AW79" i="5" s="1"/>
  <c r="AU79" i="5" s="1"/>
  <c r="C79" i="5" s="1"/>
  <c r="AV77" i="5"/>
  <c r="AW77" i="5" s="1"/>
  <c r="AU77" i="5" s="1"/>
  <c r="C77" i="5" s="1"/>
  <c r="AX77" i="5"/>
  <c r="AY77" i="5" s="1"/>
  <c r="CU75" i="5"/>
  <c r="CV75" i="5"/>
  <c r="AV75" i="5"/>
  <c r="AW75" i="5" s="1"/>
  <c r="AU75" i="5" s="1"/>
  <c r="C75" i="5" s="1"/>
  <c r="AX75" i="5"/>
  <c r="AY75" i="5" s="1"/>
  <c r="CV73" i="5"/>
  <c r="AX73" i="5"/>
  <c r="AY73" i="5" s="1"/>
  <c r="CU73" i="5"/>
  <c r="AV73" i="5"/>
  <c r="AW73" i="5" s="1"/>
  <c r="AU73" i="5" s="1"/>
  <c r="C73" i="5" s="1"/>
  <c r="AV71" i="5"/>
  <c r="AW71" i="5" s="1"/>
  <c r="AU71" i="5" s="1"/>
  <c r="C71" i="5" s="1"/>
  <c r="CV71" i="5"/>
  <c r="AX71" i="5"/>
  <c r="AY71" i="5" s="1"/>
  <c r="CU71" i="5"/>
  <c r="AX69" i="5"/>
  <c r="AY69" i="5" s="1"/>
  <c r="CV69" i="5"/>
  <c r="CU69" i="5"/>
  <c r="AV69" i="5"/>
  <c r="AW69" i="5" s="1"/>
  <c r="AU69" i="5" s="1"/>
  <c r="C69" i="5" s="1"/>
  <c r="AV67" i="5"/>
  <c r="AW67" i="5" s="1"/>
  <c r="AU67" i="5" s="1"/>
  <c r="C67" i="5" s="1"/>
  <c r="CU67" i="5"/>
  <c r="CV67" i="5"/>
  <c r="AX67" i="5"/>
  <c r="AY67" i="5" s="1"/>
  <c r="AV65" i="5"/>
  <c r="AW65" i="5" s="1"/>
  <c r="AU65" i="5" s="1"/>
  <c r="C65" i="5" s="1"/>
  <c r="CU65" i="5"/>
  <c r="CV65" i="5"/>
  <c r="AX65" i="5"/>
  <c r="AY65" i="5" s="1"/>
  <c r="CU63" i="5"/>
  <c r="CV63" i="5"/>
  <c r="AV63" i="5"/>
  <c r="AW63" i="5" s="1"/>
  <c r="AU63" i="5" s="1"/>
  <c r="C63" i="5" s="1"/>
  <c r="AX63" i="5"/>
  <c r="AY63" i="5" s="1"/>
  <c r="AV61" i="5"/>
  <c r="AW61" i="5" s="1"/>
  <c r="AU61" i="5" s="1"/>
  <c r="C61" i="5" s="1"/>
  <c r="CV61" i="5"/>
  <c r="CU61" i="5"/>
  <c r="AX61" i="5"/>
  <c r="AY61" i="5" s="1"/>
  <c r="CU59" i="5"/>
  <c r="AV59" i="5"/>
  <c r="AW59" i="5" s="1"/>
  <c r="AU59" i="5" s="1"/>
  <c r="C59" i="5" s="1"/>
  <c r="CV59" i="5"/>
  <c r="AX59" i="5"/>
  <c r="AY59" i="5" s="1"/>
  <c r="AV57" i="5"/>
  <c r="AW57" i="5" s="1"/>
  <c r="AU57" i="5" s="1"/>
  <c r="C57" i="5" s="1"/>
  <c r="CV57" i="5"/>
  <c r="CU57" i="5"/>
  <c r="AX57" i="5"/>
  <c r="AY57" i="5" s="1"/>
  <c r="AV55" i="5"/>
  <c r="AW55" i="5" s="1"/>
  <c r="AU55" i="5" s="1"/>
  <c r="C55" i="5" s="1"/>
  <c r="CV55" i="5"/>
  <c r="CU55" i="5"/>
  <c r="AX55" i="5"/>
  <c r="AY55" i="5" s="1"/>
  <c r="CU51" i="5"/>
  <c r="AV51" i="5"/>
  <c r="AW51" i="5" s="1"/>
  <c r="AU51" i="5" s="1"/>
  <c r="C51" i="5" s="1"/>
  <c r="CV51" i="5"/>
  <c r="AV49" i="5"/>
  <c r="AW49" i="5" s="1"/>
  <c r="AU49" i="5" s="1"/>
  <c r="C49" i="5" s="1"/>
  <c r="CV49" i="5"/>
  <c r="CU49" i="5"/>
  <c r="AX49" i="5"/>
  <c r="AY49" i="5" s="1"/>
  <c r="CU47" i="5"/>
  <c r="AX47" i="5"/>
  <c r="AY47" i="5" s="1"/>
  <c r="CU45" i="5"/>
  <c r="AV45" i="5"/>
  <c r="AW45" i="5" s="1"/>
  <c r="AU45" i="5" s="1"/>
  <c r="C45" i="5" s="1"/>
  <c r="CV45" i="5"/>
  <c r="AX45" i="5"/>
  <c r="AY45" i="5" s="1"/>
  <c r="CU43" i="5"/>
  <c r="CV43" i="5"/>
  <c r="AV43" i="5"/>
  <c r="AW43" i="5" s="1"/>
  <c r="AU43" i="5" s="1"/>
  <c r="C43" i="5" s="1"/>
  <c r="AX43" i="5"/>
  <c r="AY43" i="5" s="1"/>
  <c r="CU41" i="5"/>
  <c r="CV41" i="5"/>
  <c r="AX41" i="5"/>
  <c r="AY41" i="5" s="1"/>
  <c r="AV41" i="5"/>
  <c r="AW41" i="5" s="1"/>
  <c r="AU41" i="5" s="1"/>
  <c r="C41" i="5" s="1"/>
  <c r="CU39" i="5"/>
  <c r="CV39" i="5"/>
  <c r="AV39" i="5"/>
  <c r="AW39" i="5" s="1"/>
  <c r="AU39" i="5" s="1"/>
  <c r="C39" i="5" s="1"/>
  <c r="AX39" i="5"/>
  <c r="AY39" i="5" s="1"/>
  <c r="AV37" i="5"/>
  <c r="AW37" i="5" s="1"/>
  <c r="AU37" i="5" s="1"/>
  <c r="C37" i="5" s="1"/>
  <c r="CV37" i="5"/>
  <c r="AX37" i="5"/>
  <c r="AY37" i="5" s="1"/>
  <c r="CU37" i="5"/>
  <c r="CV35" i="5"/>
  <c r="CU35" i="5"/>
  <c r="AV35" i="5"/>
  <c r="AW35" i="5" s="1"/>
  <c r="AU35" i="5" s="1"/>
  <c r="C35" i="5" s="1"/>
  <c r="AX35" i="5"/>
  <c r="AY35" i="5" s="1"/>
  <c r="AV33" i="5"/>
  <c r="AW33" i="5" s="1"/>
  <c r="AU33" i="5" s="1"/>
  <c r="C33" i="5" s="1"/>
  <c r="CV33" i="5"/>
  <c r="AX33" i="5"/>
  <c r="AY33" i="5" s="1"/>
  <c r="CU33" i="5"/>
  <c r="CW33" i="5" s="1"/>
  <c r="CX33" i="5" s="1"/>
  <c r="CZ33" i="5" s="1"/>
  <c r="AV31" i="5"/>
  <c r="AW31" i="5" s="1"/>
  <c r="AU31" i="5" s="1"/>
  <c r="C31" i="5" s="1"/>
  <c r="CV31" i="5"/>
  <c r="CU31" i="5"/>
  <c r="AX31" i="5"/>
  <c r="AY31" i="5" s="1"/>
  <c r="CU29" i="5"/>
  <c r="AV29" i="5"/>
  <c r="AW29" i="5" s="1"/>
  <c r="AU29" i="5" s="1"/>
  <c r="C29" i="5" s="1"/>
  <c r="CV29" i="5"/>
  <c r="AX29" i="5"/>
  <c r="AY29" i="5" s="1"/>
  <c r="AV25" i="5"/>
  <c r="AW25" i="5" s="1"/>
  <c r="AU25" i="5" s="1"/>
  <c r="AX25" i="5"/>
  <c r="AY25" i="5" s="1"/>
  <c r="CV25" i="5"/>
  <c r="CU25" i="5"/>
  <c r="AV23" i="5"/>
  <c r="AW23" i="5" s="1"/>
  <c r="AU23" i="5" s="1"/>
  <c r="CU23" i="5"/>
  <c r="CV23" i="5"/>
  <c r="AX23" i="5"/>
  <c r="AY23" i="5" s="1"/>
  <c r="CV21" i="5"/>
  <c r="CU21" i="5"/>
  <c r="AV21" i="5"/>
  <c r="AW21" i="5" s="1"/>
  <c r="AU21" i="5" s="1"/>
  <c r="AV19" i="5"/>
  <c r="AW19" i="5" s="1"/>
  <c r="AU19" i="5" s="1"/>
  <c r="CU19" i="5"/>
  <c r="CV19" i="5"/>
  <c r="CV710" i="5"/>
  <c r="CU710" i="5"/>
  <c r="AV710" i="5"/>
  <c r="AW710" i="5" s="1"/>
  <c r="AU710" i="5" s="1"/>
  <c r="C710" i="5" s="1"/>
  <c r="AX710" i="5"/>
  <c r="AY710" i="5" s="1"/>
  <c r="CV708" i="5"/>
  <c r="AV708" i="5"/>
  <c r="AW708" i="5" s="1"/>
  <c r="AU708" i="5" s="1"/>
  <c r="C708" i="5" s="1"/>
  <c r="CU708" i="5"/>
  <c r="CU706" i="5"/>
  <c r="AV706" i="5"/>
  <c r="AW706" i="5" s="1"/>
  <c r="AU706" i="5" s="1"/>
  <c r="C706" i="5" s="1"/>
  <c r="CV706" i="5"/>
  <c r="AX706" i="5"/>
  <c r="AY706" i="5" s="1"/>
  <c r="AV702" i="5"/>
  <c r="AW702" i="5" s="1"/>
  <c r="AU702" i="5" s="1"/>
  <c r="C702" i="5" s="1"/>
  <c r="CU702" i="5"/>
  <c r="CV702" i="5"/>
  <c r="CU700" i="5"/>
  <c r="AV700" i="5"/>
  <c r="AW700" i="5" s="1"/>
  <c r="AU700" i="5" s="1"/>
  <c r="C700" i="5" s="1"/>
  <c r="CV700" i="5"/>
  <c r="CV698" i="5"/>
  <c r="AV698" i="5"/>
  <c r="AW698" i="5" s="1"/>
  <c r="AU698" i="5" s="1"/>
  <c r="C698" i="5" s="1"/>
  <c r="CU698" i="5"/>
  <c r="AV696" i="5"/>
  <c r="AW696" i="5" s="1"/>
  <c r="AU696" i="5" s="1"/>
  <c r="C696" i="5" s="1"/>
  <c r="CU696" i="5"/>
  <c r="CV696" i="5"/>
  <c r="AX696" i="5"/>
  <c r="AY696" i="5" s="1"/>
  <c r="CU694" i="5"/>
  <c r="CV694" i="5"/>
  <c r="AV694" i="5"/>
  <c r="AW694" i="5" s="1"/>
  <c r="AU694" i="5" s="1"/>
  <c r="C694" i="5" s="1"/>
  <c r="CV692" i="5"/>
  <c r="AV692" i="5"/>
  <c r="AW692" i="5" s="1"/>
  <c r="AU692" i="5" s="1"/>
  <c r="C692" i="5" s="1"/>
  <c r="CU433" i="5"/>
  <c r="AV433" i="5"/>
  <c r="AW433" i="5" s="1"/>
  <c r="AU433" i="5" s="1"/>
  <c r="C433" i="5" s="1"/>
  <c r="AX433" i="5"/>
  <c r="AY433" i="5" s="1"/>
  <c r="CU429" i="5"/>
  <c r="AV429" i="5"/>
  <c r="AW429" i="5" s="1"/>
  <c r="AU429" i="5" s="1"/>
  <c r="C429" i="5" s="1"/>
  <c r="CV429" i="5"/>
  <c r="AV427" i="5"/>
  <c r="AW427" i="5" s="1"/>
  <c r="AU427" i="5" s="1"/>
  <c r="C427" i="5" s="1"/>
  <c r="CV427" i="5"/>
  <c r="AX427" i="5"/>
  <c r="AY427" i="5" s="1"/>
  <c r="CV425" i="5"/>
  <c r="CU425" i="5"/>
  <c r="CW425" i="5" s="1"/>
  <c r="CX425" i="5" s="1"/>
  <c r="CZ425" i="5" s="1"/>
  <c r="CV423" i="5"/>
  <c r="CU423" i="5"/>
  <c r="AX423" i="5"/>
  <c r="AY423" i="5" s="1"/>
  <c r="AV421" i="5"/>
  <c r="AW421" i="5" s="1"/>
  <c r="AU421" i="5" s="1"/>
  <c r="C421" i="5" s="1"/>
  <c r="CU421" i="5"/>
  <c r="CV421" i="5"/>
  <c r="AX421" i="5"/>
  <c r="AY421" i="5" s="1"/>
  <c r="CU419" i="5"/>
  <c r="CV419" i="5"/>
  <c r="AV419" i="5"/>
  <c r="AW419" i="5" s="1"/>
  <c r="AU419" i="5" s="1"/>
  <c r="C419" i="5" s="1"/>
  <c r="AV417" i="5"/>
  <c r="AW417" i="5" s="1"/>
  <c r="AU417" i="5" s="1"/>
  <c r="C417" i="5" s="1"/>
  <c r="CV417" i="5"/>
  <c r="AX417" i="5"/>
  <c r="AY417" i="5" s="1"/>
  <c r="CU415" i="5"/>
  <c r="AV415" i="5"/>
  <c r="AW415" i="5" s="1"/>
  <c r="AU415" i="5" s="1"/>
  <c r="C415" i="5" s="1"/>
  <c r="CU413" i="5"/>
  <c r="AX413" i="5"/>
  <c r="AY413" i="5" s="1"/>
  <c r="CV413" i="5"/>
  <c r="CU411" i="5"/>
  <c r="CV411" i="5"/>
  <c r="AV411" i="5"/>
  <c r="AW411" i="5" s="1"/>
  <c r="AU411" i="5" s="1"/>
  <c r="C411" i="5" s="1"/>
  <c r="CV409" i="5"/>
  <c r="CU409" i="5"/>
  <c r="AV409" i="5"/>
  <c r="AW409" i="5" s="1"/>
  <c r="AU409" i="5" s="1"/>
  <c r="C409" i="5" s="1"/>
  <c r="CU407" i="5"/>
  <c r="CV407" i="5"/>
  <c r="AV407" i="5"/>
  <c r="AW407" i="5" s="1"/>
  <c r="AU407" i="5" s="1"/>
  <c r="C407" i="5" s="1"/>
  <c r="CU405" i="5"/>
  <c r="CV405" i="5"/>
  <c r="AV405" i="5"/>
  <c r="AW405" i="5" s="1"/>
  <c r="AU405" i="5" s="1"/>
  <c r="C405" i="5" s="1"/>
  <c r="CV403" i="5"/>
  <c r="AV403" i="5"/>
  <c r="AW403" i="5" s="1"/>
  <c r="AU403" i="5" s="1"/>
  <c r="C403" i="5" s="1"/>
  <c r="CU401" i="5"/>
  <c r="CV401" i="5"/>
  <c r="AV401" i="5"/>
  <c r="AW401" i="5" s="1"/>
  <c r="AU401" i="5" s="1"/>
  <c r="C401" i="5" s="1"/>
  <c r="CU399" i="5"/>
  <c r="AV399" i="5"/>
  <c r="AW399" i="5" s="1"/>
  <c r="AU399" i="5" s="1"/>
  <c r="C399" i="5" s="1"/>
  <c r="CV399" i="5"/>
  <c r="CV397" i="5"/>
  <c r="CU397" i="5"/>
  <c r="AV397" i="5"/>
  <c r="AW397" i="5" s="1"/>
  <c r="AU397" i="5" s="1"/>
  <c r="C397" i="5" s="1"/>
  <c r="AX397" i="5"/>
  <c r="AY397" i="5" s="1"/>
  <c r="AV395" i="5"/>
  <c r="AW395" i="5" s="1"/>
  <c r="AU395" i="5" s="1"/>
  <c r="C395" i="5" s="1"/>
  <c r="CU395" i="5"/>
  <c r="AX395" i="5"/>
  <c r="AY395" i="5" s="1"/>
  <c r="AV393" i="5"/>
  <c r="AW393" i="5" s="1"/>
  <c r="AU393" i="5" s="1"/>
  <c r="C393" i="5" s="1"/>
  <c r="CU393" i="5"/>
  <c r="AV391" i="5"/>
  <c r="AW391" i="5" s="1"/>
  <c r="AU391" i="5" s="1"/>
  <c r="C391" i="5" s="1"/>
  <c r="CV391" i="5"/>
  <c r="CU391" i="5"/>
  <c r="AX391" i="5"/>
  <c r="AY391" i="5" s="1"/>
  <c r="AV389" i="5"/>
  <c r="AW389" i="5" s="1"/>
  <c r="AU389" i="5" s="1"/>
  <c r="C389" i="5" s="1"/>
  <c r="CU389" i="5"/>
  <c r="CV389" i="5"/>
  <c r="AX389" i="5"/>
  <c r="AY389" i="5" s="1"/>
  <c r="AV387" i="5"/>
  <c r="AW387" i="5" s="1"/>
  <c r="AU387" i="5" s="1"/>
  <c r="C387" i="5" s="1"/>
  <c r="CV387" i="5"/>
  <c r="CU387" i="5"/>
  <c r="AV385" i="5"/>
  <c r="AW385" i="5" s="1"/>
  <c r="AU385" i="5" s="1"/>
  <c r="C385" i="5" s="1"/>
  <c r="AX385" i="5"/>
  <c r="AY385" i="5" s="1"/>
  <c r="CV383" i="5"/>
  <c r="CU383" i="5"/>
  <c r="AV383" i="5"/>
  <c r="AW383" i="5" s="1"/>
  <c r="AU383" i="5" s="1"/>
  <c r="C383" i="5" s="1"/>
  <c r="CU381" i="5"/>
  <c r="AV381" i="5"/>
  <c r="AW381" i="5" s="1"/>
  <c r="AU381" i="5" s="1"/>
  <c r="C381" i="5" s="1"/>
  <c r="CV381" i="5"/>
  <c r="AX381" i="5"/>
  <c r="AY381" i="5" s="1"/>
  <c r="CU379" i="5"/>
  <c r="AV379" i="5"/>
  <c r="AW379" i="5" s="1"/>
  <c r="AU379" i="5" s="1"/>
  <c r="C379" i="5" s="1"/>
  <c r="CV379" i="5"/>
  <c r="CV377" i="5"/>
  <c r="CU377" i="5"/>
  <c r="AV377" i="5"/>
  <c r="AW377" i="5" s="1"/>
  <c r="AU377" i="5" s="1"/>
  <c r="C377" i="5" s="1"/>
  <c r="AX377" i="5"/>
  <c r="AY377" i="5" s="1"/>
  <c r="CU375" i="5"/>
  <c r="CV375" i="5"/>
  <c r="AV375" i="5"/>
  <c r="AW375" i="5" s="1"/>
  <c r="AU375" i="5" s="1"/>
  <c r="C375" i="5" s="1"/>
  <c r="AX375" i="5"/>
  <c r="AY375" i="5" s="1"/>
  <c r="AV373" i="5"/>
  <c r="AW373" i="5" s="1"/>
  <c r="AU373" i="5" s="1"/>
  <c r="C373" i="5" s="1"/>
  <c r="CV373" i="5"/>
  <c r="CU373" i="5"/>
  <c r="AV371" i="5"/>
  <c r="AW371" i="5" s="1"/>
  <c r="AU371" i="5" s="1"/>
  <c r="C371" i="5" s="1"/>
  <c r="CU371" i="5"/>
  <c r="AV369" i="5"/>
  <c r="AW369" i="5" s="1"/>
  <c r="AU369" i="5" s="1"/>
  <c r="C369" i="5" s="1"/>
  <c r="CV369" i="5"/>
  <c r="CU369" i="5"/>
  <c r="CV367" i="5"/>
  <c r="AV367" i="5"/>
  <c r="AW367" i="5" s="1"/>
  <c r="AU367" i="5" s="1"/>
  <c r="C367" i="5" s="1"/>
  <c r="CU367" i="5"/>
  <c r="CV365" i="5"/>
  <c r="AV365" i="5"/>
  <c r="AW365" i="5" s="1"/>
  <c r="AU365" i="5" s="1"/>
  <c r="C365" i="5" s="1"/>
  <c r="O12" i="15"/>
  <c r="V12" i="3" s="1"/>
  <c r="J179" i="15"/>
  <c r="O179" i="15"/>
  <c r="V179" i="3" s="1"/>
  <c r="N228" i="15"/>
  <c r="N229" i="15"/>
  <c r="CU78" i="5"/>
  <c r="AV13" i="5"/>
  <c r="AW13" i="5" s="1"/>
  <c r="AU13" i="5" s="1"/>
  <c r="CU17" i="5"/>
  <c r="N223" i="15"/>
  <c r="AV78" i="5"/>
  <c r="AW78" i="5" s="1"/>
  <c r="AU78" i="5" s="1"/>
  <c r="C78" i="5" s="1"/>
  <c r="I204" i="15"/>
  <c r="I203" i="15"/>
  <c r="J173" i="15"/>
  <c r="I174" i="15"/>
  <c r="O173" i="15"/>
  <c r="V173" i="3" s="1"/>
  <c r="N91" i="15"/>
  <c r="CU13" i="5"/>
  <c r="CW13" i="5" s="1"/>
  <c r="CX13" i="5" s="1"/>
  <c r="CZ13" i="5" s="1"/>
  <c r="N193" i="15"/>
  <c r="N194" i="15"/>
  <c r="N179" i="15"/>
  <c r="N178" i="15"/>
  <c r="N209" i="15"/>
  <c r="J203" i="15"/>
  <c r="N163" i="15"/>
  <c r="N64" i="15"/>
  <c r="N65" i="15"/>
  <c r="N43" i="15"/>
  <c r="I188" i="15"/>
  <c r="I189" i="15"/>
  <c r="J188" i="15"/>
  <c r="N210" i="15"/>
  <c r="N211" i="15"/>
  <c r="N242" i="15"/>
  <c r="N234" i="15"/>
  <c r="N235" i="15"/>
  <c r="N214" i="15"/>
  <c r="N170" i="15"/>
  <c r="CV78" i="5"/>
  <c r="N18" i="15"/>
  <c r="O176" i="15"/>
  <c r="V176" i="3" s="1"/>
  <c r="J176" i="15"/>
  <c r="N111" i="15"/>
  <c r="N112" i="15"/>
  <c r="G9" i="15"/>
  <c r="O9" i="15"/>
  <c r="V9" i="3" s="1"/>
  <c r="N184" i="15"/>
  <c r="N183" i="15"/>
  <c r="AV47" i="5"/>
  <c r="AW47" i="5" s="1"/>
  <c r="AU47" i="5" s="1"/>
  <c r="C47" i="5" s="1"/>
  <c r="O98" i="15"/>
  <c r="V98" i="3" s="1"/>
  <c r="J98" i="15"/>
  <c r="J172" i="15"/>
  <c r="O172" i="15"/>
  <c r="V172" i="3" s="1"/>
  <c r="O156" i="15"/>
  <c r="V156" i="3" s="1"/>
  <c r="J156" i="15"/>
  <c r="G211" i="15"/>
  <c r="O211" i="15"/>
  <c r="V211" i="3" s="1"/>
  <c r="G199" i="15"/>
  <c r="J199" i="15"/>
  <c r="O188" i="15"/>
  <c r="V188" i="3" s="1"/>
  <c r="J62" i="15"/>
  <c r="G232" i="15"/>
  <c r="J232" i="15"/>
  <c r="N97" i="15"/>
  <c r="AV184" i="5"/>
  <c r="AW184" i="5" s="1"/>
  <c r="AU184" i="5" s="1"/>
  <c r="C184" i="5" s="1"/>
  <c r="CV184" i="5"/>
  <c r="CV108" i="5"/>
  <c r="CU108" i="5"/>
  <c r="CU90" i="5"/>
  <c r="CW90" i="5" s="1"/>
  <c r="CX90" i="5" s="1"/>
  <c r="CZ90" i="5" s="1"/>
  <c r="AV90" i="5"/>
  <c r="AW90" i="5" s="1"/>
  <c r="AU90" i="5" s="1"/>
  <c r="C90" i="5" s="1"/>
  <c r="I240" i="15"/>
  <c r="J216" i="15"/>
  <c r="J33" i="15"/>
  <c r="O30" i="15"/>
  <c r="V30" i="3" s="1"/>
  <c r="O31" i="15"/>
  <c r="V31" i="3" s="1"/>
  <c r="J26" i="15"/>
  <c r="J10" i="15"/>
  <c r="J11" i="15"/>
  <c r="N218" i="15"/>
  <c r="N12" i="15"/>
  <c r="J192" i="15"/>
  <c r="O121" i="15"/>
  <c r="V121" i="3" s="1"/>
  <c r="I8" i="15"/>
  <c r="N237" i="15"/>
  <c r="N180" i="15"/>
  <c r="N253" i="15"/>
  <c r="I83" i="15"/>
  <c r="I63" i="15"/>
  <c r="N176" i="15"/>
  <c r="N49" i="15"/>
  <c r="J214" i="15"/>
  <c r="J211" i="15"/>
  <c r="J204" i="15"/>
  <c r="I107" i="15"/>
  <c r="N247" i="15"/>
  <c r="N135" i="15"/>
  <c r="BJ688" i="5"/>
  <c r="BJ520" i="5"/>
  <c r="BJ612" i="5"/>
  <c r="BJ518" i="5"/>
  <c r="BJ423" i="5"/>
  <c r="BJ540" i="5"/>
  <c r="BJ684" i="5"/>
  <c r="BJ429" i="5"/>
  <c r="BJ427" i="5"/>
  <c r="BJ425" i="5"/>
  <c r="BJ443" i="5"/>
  <c r="BJ616" i="5"/>
  <c r="BJ614" i="5"/>
  <c r="BJ676" i="5"/>
  <c r="BJ550" i="5"/>
  <c r="BJ433" i="5"/>
  <c r="BG89" i="5"/>
  <c r="BJ534" i="5"/>
  <c r="BJ439" i="5"/>
  <c r="N77" i="15"/>
  <c r="N78" i="15"/>
  <c r="N71" i="15"/>
  <c r="N72" i="15"/>
  <c r="CV26" i="5"/>
  <c r="N35" i="15"/>
  <c r="N40" i="15"/>
  <c r="AX40" i="5"/>
  <c r="AY40" i="5" s="1"/>
  <c r="CU32" i="5"/>
  <c r="AV40" i="5"/>
  <c r="AW40" i="5" s="1"/>
  <c r="AU40" i="5" s="1"/>
  <c r="C40" i="5" s="1"/>
  <c r="N55" i="15"/>
  <c r="N62" i="15"/>
  <c r="N23" i="15"/>
  <c r="J75" i="15"/>
  <c r="O75" i="15"/>
  <c r="V75" i="3" s="1"/>
  <c r="I72" i="15"/>
  <c r="I73" i="15"/>
  <c r="G43" i="15"/>
  <c r="J43" i="15"/>
  <c r="N57" i="15"/>
  <c r="AX21" i="5"/>
  <c r="AY21" i="5" s="1"/>
  <c r="CV81" i="5"/>
  <c r="CU83" i="5"/>
  <c r="AX34" i="5"/>
  <c r="AY34" i="5" s="1"/>
  <c r="AV42" i="5"/>
  <c r="AW42" i="5" s="1"/>
  <c r="AU42" i="5" s="1"/>
  <c r="C42" i="5" s="1"/>
  <c r="CV32" i="5"/>
  <c r="CV34" i="5"/>
  <c r="AX42" i="5"/>
  <c r="AY42" i="5" s="1"/>
  <c r="I32" i="15"/>
  <c r="J32" i="15"/>
  <c r="J17" i="15"/>
  <c r="J18" i="15"/>
  <c r="J40" i="15"/>
  <c r="O47" i="15"/>
  <c r="J20" i="15"/>
  <c r="I56" i="15"/>
  <c r="I70" i="15"/>
  <c r="G77" i="15"/>
  <c r="O77" i="15"/>
  <c r="V77" i="3"/>
  <c r="G53" i="15"/>
  <c r="I25" i="15"/>
  <c r="J46" i="15"/>
  <c r="J42" i="15"/>
  <c r="AX11" i="5"/>
  <c r="AY11" i="5" s="1"/>
  <c r="CV30" i="5"/>
  <c r="CW30" i="5" s="1"/>
  <c r="CX30" i="5" s="1"/>
  <c r="CZ30" i="5" s="1"/>
  <c r="CV36" i="5"/>
  <c r="AX13" i="5"/>
  <c r="AY13" i="5" s="1"/>
  <c r="CV79" i="5"/>
  <c r="AV85" i="5"/>
  <c r="AW85" i="5" s="1"/>
  <c r="AU85" i="5" s="1"/>
  <c r="C85" i="5" s="1"/>
  <c r="O29" i="15"/>
  <c r="V29" i="3" s="1"/>
  <c r="CV24" i="5"/>
  <c r="AX66" i="5"/>
  <c r="AY66" i="5" s="1"/>
  <c r="O44" i="15"/>
  <c r="V44" i="3" s="1"/>
  <c r="J47" i="15"/>
  <c r="J69" i="15"/>
  <c r="N59" i="15"/>
  <c r="O46" i="15"/>
  <c r="V46" i="3"/>
  <c r="O61" i="15"/>
  <c r="V61" i="3" s="1"/>
  <c r="J61" i="15"/>
  <c r="AX38" i="5"/>
  <c r="AY38" i="5" s="1"/>
  <c r="CV38" i="5"/>
  <c r="CU34" i="5"/>
  <c r="I58" i="15"/>
  <c r="J55" i="15"/>
  <c r="O63" i="15"/>
  <c r="V63" i="3" s="1"/>
  <c r="O43" i="15"/>
  <c r="V43" i="3" s="1"/>
  <c r="CU24" i="5"/>
  <c r="CV42" i="5"/>
  <c r="CW42" i="5" s="1"/>
  <c r="CX42" i="5" s="1"/>
  <c r="CZ42" i="5" s="1"/>
  <c r="CV66" i="5"/>
  <c r="O17" i="15"/>
  <c r="V17" i="3"/>
  <c r="I46" i="15"/>
  <c r="I35" i="15"/>
  <c r="I57" i="15"/>
  <c r="G76" i="15"/>
  <c r="G18" i="15"/>
  <c r="N51" i="15"/>
  <c r="I43" i="15"/>
  <c r="AX19" i="5"/>
  <c r="AY19" i="5" s="1"/>
  <c r="N41" i="15"/>
  <c r="O41" i="15"/>
  <c r="V41" i="3" s="1"/>
  <c r="CV40" i="5"/>
  <c r="CW40" i="5" s="1"/>
  <c r="CX40" i="5" s="1"/>
  <c r="CZ40" i="5" s="1"/>
  <c r="CU66" i="5"/>
  <c r="AX36" i="5"/>
  <c r="AY36" i="5" s="1"/>
  <c r="G64" i="15"/>
  <c r="J64" i="15"/>
  <c r="N19" i="15"/>
  <c r="J57" i="15"/>
  <c r="J36" i="15"/>
  <c r="O40" i="15"/>
  <c r="V40" i="3"/>
  <c r="N30" i="15"/>
  <c r="N58" i="15"/>
  <c r="BJ530" i="5"/>
  <c r="I155" i="15"/>
  <c r="J154" i="15"/>
  <c r="O154" i="15"/>
  <c r="V154" i="3" s="1"/>
  <c r="I154" i="15"/>
  <c r="B53" i="5"/>
  <c r="G184" i="15"/>
  <c r="O184" i="15"/>
  <c r="V184" i="3"/>
  <c r="J184" i="15"/>
  <c r="J159" i="15"/>
  <c r="G159" i="15"/>
  <c r="O159" i="15"/>
  <c r="V159" i="3" s="1"/>
  <c r="O157" i="15"/>
  <c r="V157" i="3" s="1"/>
  <c r="J157" i="15"/>
  <c r="O152" i="15"/>
  <c r="V152" i="3"/>
  <c r="G152" i="15"/>
  <c r="J152" i="15"/>
  <c r="V32" i="3"/>
  <c r="V6" i="3"/>
  <c r="O53" i="15"/>
  <c r="V53" i="3" s="1"/>
  <c r="AV102" i="5"/>
  <c r="AW102" i="5" s="1"/>
  <c r="AU102" i="5" s="1"/>
  <c r="C102" i="5" s="1"/>
  <c r="CU102" i="5"/>
  <c r="CV102" i="5"/>
  <c r="N5" i="15"/>
  <c r="I207" i="15"/>
  <c r="AX72" i="5"/>
  <c r="AY72" i="5" s="1"/>
  <c r="AX44" i="5"/>
  <c r="AY44" i="5" s="1"/>
  <c r="O50" i="15"/>
  <c r="V50" i="3" s="1"/>
  <c r="N169" i="15"/>
  <c r="N20" i="15"/>
  <c r="AX70" i="5"/>
  <c r="AY70" i="5" s="1"/>
  <c r="AX17" i="5"/>
  <c r="AY17" i="5" s="1"/>
  <c r="O97" i="15"/>
  <c r="V97" i="3" s="1"/>
  <c r="AX20" i="5"/>
  <c r="AY20" i="5" s="1"/>
  <c r="I7" i="15"/>
  <c r="N217" i="15"/>
  <c r="O91" i="15"/>
  <c r="V91" i="3" s="1"/>
  <c r="J67" i="15"/>
  <c r="J9" i="15"/>
  <c r="N177" i="15"/>
  <c r="N88" i="15"/>
  <c r="AX68" i="5"/>
  <c r="AY68" i="5" s="1"/>
  <c r="AX51" i="5"/>
  <c r="AY51" i="5" s="1"/>
  <c r="I249" i="15"/>
  <c r="J48" i="15"/>
  <c r="J49" i="15"/>
  <c r="J50" i="15"/>
  <c r="J51" i="15"/>
  <c r="J128" i="15"/>
  <c r="AX30" i="5"/>
  <c r="AY30" i="5" s="1"/>
  <c r="O114" i="15"/>
  <c r="V114" i="3" s="1"/>
  <c r="AX28" i="5"/>
  <c r="AY28" i="5" s="1"/>
  <c r="AX24" i="5"/>
  <c r="AY24" i="5" s="1"/>
  <c r="AX22" i="5"/>
  <c r="AY22" i="5" s="1"/>
  <c r="O18" i="15"/>
  <c r="O48" i="15"/>
  <c r="V48" i="3" s="1"/>
  <c r="V47" i="3"/>
  <c r="O51" i="15"/>
  <c r="V51" i="3" s="1"/>
  <c r="O34" i="15"/>
  <c r="V34" i="3" s="1"/>
  <c r="O54" i="15"/>
  <c r="V54" i="3" s="1"/>
  <c r="V18" i="3"/>
  <c r="O49" i="15"/>
  <c r="V49" i="3" s="1"/>
  <c r="O55" i="15"/>
  <c r="V55" i="3" s="1"/>
  <c r="BJ558" i="5"/>
  <c r="BJ622" i="5"/>
  <c r="BJ327" i="5"/>
  <c r="CW406" i="5"/>
  <c r="CX406" i="5" s="1"/>
  <c r="CZ406" i="5" s="1"/>
  <c r="BJ632" i="5"/>
  <c r="BJ135" i="5"/>
  <c r="BJ280" i="5"/>
  <c r="N158" i="15"/>
  <c r="N366" i="15"/>
  <c r="G409" i="15"/>
  <c r="J409" i="15"/>
  <c r="G406" i="15"/>
  <c r="J406" i="15"/>
  <c r="O404" i="15"/>
  <c r="V404" i="3" s="1"/>
  <c r="J404" i="15"/>
  <c r="O392" i="15"/>
  <c r="V392" i="3"/>
  <c r="I392" i="15"/>
  <c r="I375" i="15"/>
  <c r="I374" i="15"/>
  <c r="J368" i="15"/>
  <c r="O368" i="15"/>
  <c r="V368" i="3" s="1"/>
  <c r="J365" i="15"/>
  <c r="O365" i="15"/>
  <c r="V365" i="3" s="1"/>
  <c r="O362" i="15"/>
  <c r="V362" i="3" s="1"/>
  <c r="I362" i="15"/>
  <c r="J362" i="15"/>
  <c r="I363" i="15"/>
  <c r="I342" i="15"/>
  <c r="O342" i="15"/>
  <c r="V342" i="3" s="1"/>
  <c r="J342" i="15"/>
  <c r="I334" i="15"/>
  <c r="O334" i="15"/>
  <c r="V334" i="3" s="1"/>
  <c r="J334" i="15"/>
  <c r="J307" i="15"/>
  <c r="O307" i="15"/>
  <c r="V307" i="3" s="1"/>
  <c r="O304" i="15"/>
  <c r="V304" i="3" s="1"/>
  <c r="J304" i="15"/>
  <c r="O301" i="15"/>
  <c r="V301" i="3"/>
  <c r="J301" i="15"/>
  <c r="G294" i="15"/>
  <c r="O294" i="15"/>
  <c r="V294" i="3"/>
  <c r="O283" i="15"/>
  <c r="V283" i="3" s="1"/>
  <c r="J283" i="15"/>
  <c r="N152" i="15"/>
  <c r="N153" i="15"/>
  <c r="N120" i="15"/>
  <c r="N121" i="15"/>
  <c r="N25" i="15"/>
  <c r="N26" i="15"/>
  <c r="CU140" i="5"/>
  <c r="AV140" i="5"/>
  <c r="AW140" i="5" s="1"/>
  <c r="AU140" i="5" s="1"/>
  <c r="C140" i="5" s="1"/>
  <c r="AX140" i="5"/>
  <c r="AY140" i="5" s="1"/>
  <c r="AV138" i="5"/>
  <c r="AW138" i="5" s="1"/>
  <c r="AU138" i="5" s="1"/>
  <c r="C138" i="5" s="1"/>
  <c r="AX138" i="5"/>
  <c r="AY138" i="5" s="1"/>
  <c r="CV138" i="5"/>
  <c r="CU138" i="5"/>
  <c r="CV136" i="5"/>
  <c r="AX136" i="5"/>
  <c r="AY136" i="5" s="1"/>
  <c r="CU136" i="5"/>
  <c r="AV134" i="5"/>
  <c r="AW134" i="5" s="1"/>
  <c r="AU134" i="5" s="1"/>
  <c r="C134" i="5" s="1"/>
  <c r="CV134" i="5"/>
  <c r="CU134" i="5"/>
  <c r="AV131" i="5"/>
  <c r="AW131" i="5" s="1"/>
  <c r="AU131" i="5" s="1"/>
  <c r="C131" i="5" s="1"/>
  <c r="CV131" i="5"/>
  <c r="AV127" i="5"/>
  <c r="AW127" i="5" s="1"/>
  <c r="AU127" i="5" s="1"/>
  <c r="C127" i="5" s="1"/>
  <c r="AX127" i="5"/>
  <c r="AY127" i="5" s="1"/>
  <c r="CU127" i="5"/>
  <c r="AX81" i="5"/>
  <c r="AY81" i="5" s="1"/>
  <c r="AV81" i="5"/>
  <c r="AW81" i="5" s="1"/>
  <c r="AU81" i="5" s="1"/>
  <c r="C81" i="5" s="1"/>
  <c r="AX53" i="5"/>
  <c r="AY53" i="5" s="1"/>
  <c r="AV53" i="5"/>
  <c r="AW53" i="5" s="1"/>
  <c r="AU53" i="5" s="1"/>
  <c r="C53" i="5" s="1"/>
  <c r="J56" i="15"/>
  <c r="O56" i="15"/>
  <c r="V56" i="3" s="1"/>
  <c r="CV459" i="5"/>
  <c r="AV459" i="5"/>
  <c r="AW459" i="5" s="1"/>
  <c r="AU459" i="5" s="1"/>
  <c r="C459" i="5" s="1"/>
  <c r="CU459" i="5"/>
  <c r="AX459" i="5"/>
  <c r="AY459" i="5" s="1"/>
  <c r="CU457" i="5"/>
  <c r="AV457" i="5"/>
  <c r="AW457" i="5" s="1"/>
  <c r="AU457" i="5" s="1"/>
  <c r="C457" i="5" s="1"/>
  <c r="CV457" i="5"/>
  <c r="AX457" i="5"/>
  <c r="AY457" i="5" s="1"/>
  <c r="CV453" i="5"/>
  <c r="AV453" i="5"/>
  <c r="AW453" i="5" s="1"/>
  <c r="AU453" i="5" s="1"/>
  <c r="C453" i="5" s="1"/>
  <c r="AX453" i="5"/>
  <c r="AY453" i="5" s="1"/>
  <c r="CU453" i="5"/>
  <c r="CU451" i="5"/>
  <c r="CV451" i="5"/>
  <c r="AV451" i="5"/>
  <c r="AW451" i="5" s="1"/>
  <c r="AU451" i="5" s="1"/>
  <c r="C451" i="5" s="1"/>
  <c r="AX451" i="5"/>
  <c r="AY451" i="5" s="1"/>
  <c r="CV449" i="5"/>
  <c r="CU449" i="5"/>
  <c r="AV449" i="5"/>
  <c r="AW449" i="5" s="1"/>
  <c r="AU449" i="5" s="1"/>
  <c r="C449" i="5" s="1"/>
  <c r="AX449" i="5"/>
  <c r="AY449" i="5" s="1"/>
  <c r="CU445" i="5"/>
  <c r="CV445" i="5"/>
  <c r="AV445" i="5"/>
  <c r="AW445" i="5" s="1"/>
  <c r="AU445" i="5" s="1"/>
  <c r="C445" i="5" s="1"/>
  <c r="AX445" i="5"/>
  <c r="AY445" i="5" s="1"/>
  <c r="AV443" i="5"/>
  <c r="AW443" i="5" s="1"/>
  <c r="AU443" i="5" s="1"/>
  <c r="C443" i="5" s="1"/>
  <c r="CV443" i="5"/>
  <c r="CU443" i="5"/>
  <c r="AX443" i="5"/>
  <c r="AY443" i="5" s="1"/>
  <c r="CV441" i="5"/>
  <c r="AX441" i="5"/>
  <c r="AY441" i="5" s="1"/>
  <c r="AV441" i="5"/>
  <c r="AW441" i="5" s="1"/>
  <c r="AU441" i="5" s="1"/>
  <c r="C441" i="5" s="1"/>
  <c r="CU441" i="5"/>
  <c r="CU439" i="5"/>
  <c r="AV439" i="5"/>
  <c r="AW439" i="5" s="1"/>
  <c r="AU439" i="5" s="1"/>
  <c r="C439" i="5" s="1"/>
  <c r="CV439" i="5"/>
  <c r="AX439" i="5"/>
  <c r="AY439" i="5" s="1"/>
  <c r="CU437" i="5"/>
  <c r="CV437" i="5"/>
  <c r="AX437" i="5"/>
  <c r="AY437" i="5" s="1"/>
  <c r="AX125" i="5"/>
  <c r="AY125" i="5" s="1"/>
  <c r="CV125" i="5"/>
  <c r="CU125" i="5"/>
  <c r="AX121" i="5"/>
  <c r="AY121" i="5" s="1"/>
  <c r="CV121" i="5"/>
  <c r="CU121" i="5"/>
  <c r="CV117" i="5"/>
  <c r="AX117" i="5"/>
  <c r="AY117" i="5" s="1"/>
  <c r="AV117" i="5"/>
  <c r="AW117" i="5" s="1"/>
  <c r="AU117" i="5" s="1"/>
  <c r="C117" i="5" s="1"/>
  <c r="AX113" i="5"/>
  <c r="AY113" i="5" s="1"/>
  <c r="CU113" i="5"/>
  <c r="AV113" i="5"/>
  <c r="AW113" i="5" s="1"/>
  <c r="AU113" i="5" s="1"/>
  <c r="C113" i="5" s="1"/>
  <c r="CV113" i="5"/>
  <c r="CU109" i="5"/>
  <c r="CV109" i="5"/>
  <c r="AX109" i="5"/>
  <c r="AY109" i="5" s="1"/>
  <c r="AV109" i="5"/>
  <c r="AW109" i="5" s="1"/>
  <c r="AU109" i="5" s="1"/>
  <c r="C109" i="5" s="1"/>
  <c r="AV107" i="5"/>
  <c r="AW107" i="5" s="1"/>
  <c r="AU107" i="5" s="1"/>
  <c r="C107" i="5" s="1"/>
  <c r="AX107" i="5"/>
  <c r="AY107" i="5" s="1"/>
  <c r="CV107" i="5"/>
  <c r="AX62" i="5"/>
  <c r="AY62" i="5" s="1"/>
  <c r="AV62" i="5"/>
  <c r="AW62" i="5" s="1"/>
  <c r="AU62" i="5" s="1"/>
  <c r="C62" i="5" s="1"/>
  <c r="CV62" i="5"/>
  <c r="CW62" i="5" s="1"/>
  <c r="CX62" i="5" s="1"/>
  <c r="CZ62" i="5" s="1"/>
  <c r="CU131" i="5"/>
  <c r="O45" i="15"/>
  <c r="V45" i="3" s="1"/>
  <c r="CV53" i="5"/>
  <c r="N147" i="15"/>
  <c r="N148" i="15"/>
  <c r="N109" i="15"/>
  <c r="N110" i="15"/>
  <c r="AX129" i="5"/>
  <c r="AY129" i="5" s="1"/>
  <c r="CV129" i="5"/>
  <c r="CU129" i="5"/>
  <c r="AV129" i="5"/>
  <c r="AW129" i="5" s="1"/>
  <c r="AU129" i="5" s="1"/>
  <c r="C129" i="5" s="1"/>
  <c r="CU64" i="5"/>
  <c r="AX64" i="5"/>
  <c r="AY64" i="5" s="1"/>
  <c r="AV64" i="5"/>
  <c r="AW64" i="5" s="1"/>
  <c r="AU64" i="5" s="1"/>
  <c r="C64" i="5" s="1"/>
  <c r="O66" i="15"/>
  <c r="V66" i="3" s="1"/>
  <c r="J66" i="15"/>
  <c r="G66" i="15"/>
  <c r="N37" i="15"/>
  <c r="N36" i="15"/>
  <c r="AX461" i="5"/>
  <c r="AY461" i="5" s="1"/>
  <c r="AV461" i="5"/>
  <c r="AW461" i="5" s="1"/>
  <c r="AU461" i="5" s="1"/>
  <c r="C461" i="5" s="1"/>
  <c r="CV461" i="5"/>
  <c r="CU455" i="5"/>
  <c r="AV455" i="5"/>
  <c r="AW455" i="5" s="1"/>
  <c r="AU455" i="5" s="1"/>
  <c r="C455" i="5" s="1"/>
  <c r="CV455" i="5"/>
  <c r="AX455" i="5"/>
  <c r="AY455" i="5" s="1"/>
  <c r="CV447" i="5"/>
  <c r="AX447" i="5"/>
  <c r="AY447" i="5" s="1"/>
  <c r="CU447" i="5"/>
  <c r="AV447" i="5"/>
  <c r="AW447" i="5" s="1"/>
  <c r="AU447" i="5" s="1"/>
  <c r="C447" i="5" s="1"/>
  <c r="CU123" i="5"/>
  <c r="CV123" i="5"/>
  <c r="AX123" i="5"/>
  <c r="AY123" i="5" s="1"/>
  <c r="AV123" i="5"/>
  <c r="AW123" i="5" s="1"/>
  <c r="AU123" i="5" s="1"/>
  <c r="C123" i="5" s="1"/>
  <c r="CU119" i="5"/>
  <c r="AV119" i="5"/>
  <c r="AW119" i="5" s="1"/>
  <c r="AU119" i="5" s="1"/>
  <c r="C119" i="5" s="1"/>
  <c r="AX119" i="5"/>
  <c r="AY119" i="5" s="1"/>
  <c r="CV119" i="5"/>
  <c r="CU115" i="5"/>
  <c r="CV115" i="5"/>
  <c r="CU111" i="5"/>
  <c r="CV111" i="5"/>
  <c r="N173" i="15"/>
  <c r="CU53" i="5"/>
  <c r="CU81" i="5"/>
  <c r="CU117" i="5"/>
  <c r="CV127" i="5"/>
  <c r="AV437" i="5"/>
  <c r="AW437" i="5" s="1"/>
  <c r="AU437" i="5" s="1"/>
  <c r="C437" i="5" s="1"/>
  <c r="N321" i="15"/>
  <c r="N320" i="15"/>
  <c r="G582" i="15"/>
  <c r="J582" i="15"/>
  <c r="O581" i="15"/>
  <c r="V581" i="3" s="1"/>
  <c r="I582" i="15"/>
  <c r="I556" i="15"/>
  <c r="J556" i="15"/>
  <c r="I548" i="15"/>
  <c r="I547" i="15"/>
  <c r="J547" i="15"/>
  <c r="G464" i="15"/>
  <c r="O464" i="15"/>
  <c r="V464" i="3"/>
  <c r="G426" i="15"/>
  <c r="J426" i="15"/>
  <c r="O426" i="15"/>
  <c r="V426" i="3"/>
  <c r="N373" i="15"/>
  <c r="N372" i="15"/>
  <c r="N28" i="15"/>
  <c r="N27" i="15"/>
  <c r="CV18" i="5"/>
  <c r="AV18" i="5"/>
  <c r="AW18" i="5" s="1"/>
  <c r="AU18" i="5" s="1"/>
  <c r="CU18" i="5"/>
  <c r="AV28" i="5"/>
  <c r="AW28" i="5" s="1"/>
  <c r="AU28" i="5" s="1"/>
  <c r="C28" i="5" s="1"/>
  <c r="N213" i="15"/>
  <c r="CU77" i="5"/>
  <c r="CW77" i="5" s="1"/>
  <c r="CX77" i="5" s="1"/>
  <c r="CZ77" i="5" s="1"/>
  <c r="J31" i="15"/>
  <c r="O579" i="15"/>
  <c r="V579" i="3" s="1"/>
  <c r="N319" i="15"/>
  <c r="O343" i="15"/>
  <c r="V343" i="3" s="1"/>
  <c r="I285" i="15"/>
  <c r="J425" i="15"/>
  <c r="O433" i="15"/>
  <c r="V433" i="3" s="1"/>
  <c r="G700" i="15"/>
  <c r="J700" i="15"/>
  <c r="O700" i="15"/>
  <c r="V700" i="3" s="1"/>
  <c r="I700" i="15"/>
  <c r="O699" i="15"/>
  <c r="V699" i="3" s="1"/>
  <c r="I699" i="15"/>
  <c r="G697" i="15"/>
  <c r="O697" i="15"/>
  <c r="V697" i="3" s="1"/>
  <c r="I693" i="15"/>
  <c r="O692" i="15"/>
  <c r="V692" i="3" s="1"/>
  <c r="J692" i="15"/>
  <c r="G665" i="15"/>
  <c r="O665" i="15"/>
  <c r="V665" i="3" s="1"/>
  <c r="J665" i="15"/>
  <c r="G656" i="15"/>
  <c r="J656" i="15"/>
  <c r="O656" i="15"/>
  <c r="V656" i="3" s="1"/>
  <c r="I655" i="15"/>
  <c r="I656" i="15"/>
  <c r="J655" i="15"/>
  <c r="G631" i="15"/>
  <c r="J631" i="15"/>
  <c r="O631" i="15"/>
  <c r="V631" i="3" s="1"/>
  <c r="G614" i="15"/>
  <c r="J614" i="15"/>
  <c r="O614" i="15"/>
  <c r="V614" i="3" s="1"/>
  <c r="I613" i="15"/>
  <c r="J613" i="15"/>
  <c r="I614" i="15"/>
  <c r="O592" i="15"/>
  <c r="V592" i="3"/>
  <c r="J592" i="15"/>
  <c r="G588" i="15"/>
  <c r="J588" i="15"/>
  <c r="I587" i="15"/>
  <c r="I588" i="15"/>
  <c r="J587" i="15"/>
  <c r="O587" i="15"/>
  <c r="V587" i="3"/>
  <c r="I584" i="15"/>
  <c r="I585" i="15"/>
  <c r="J566" i="15"/>
  <c r="I567" i="15"/>
  <c r="I566" i="15"/>
  <c r="J507" i="15"/>
  <c r="G507" i="15"/>
  <c r="I489" i="15"/>
  <c r="O488" i="15"/>
  <c r="V488" i="3" s="1"/>
  <c r="J488" i="15"/>
  <c r="I488" i="15"/>
  <c r="G483" i="15"/>
  <c r="J483" i="15"/>
  <c r="G448" i="15"/>
  <c r="J448" i="15"/>
  <c r="O448" i="15"/>
  <c r="V448" i="3" s="1"/>
  <c r="I447" i="15"/>
  <c r="I448" i="15"/>
  <c r="O447" i="15"/>
  <c r="V447" i="3" s="1"/>
  <c r="G83" i="15"/>
  <c r="O83" i="15"/>
  <c r="V83" i="3" s="1"/>
  <c r="J83" i="15"/>
  <c r="O60" i="15"/>
  <c r="V60" i="3"/>
  <c r="J60" i="15"/>
  <c r="J355" i="15"/>
  <c r="I355" i="15"/>
  <c r="I356" i="15"/>
  <c r="G336" i="15"/>
  <c r="O336" i="15"/>
  <c r="V336" i="3" s="1"/>
  <c r="G322" i="15"/>
  <c r="J322" i="15"/>
  <c r="G310" i="15"/>
  <c r="O310" i="15"/>
  <c r="V310" i="3" s="1"/>
  <c r="G295" i="15"/>
  <c r="O295" i="15"/>
  <c r="V295" i="3" s="1"/>
  <c r="I291" i="15"/>
  <c r="I292" i="15"/>
  <c r="J291" i="15"/>
  <c r="O291" i="15"/>
  <c r="V291" i="3" s="1"/>
  <c r="J289" i="15"/>
  <c r="O289" i="15"/>
  <c r="V289" i="3" s="1"/>
  <c r="I264" i="15"/>
  <c r="I265" i="15"/>
  <c r="J264" i="15"/>
  <c r="O264" i="15"/>
  <c r="V264" i="3"/>
  <c r="J255" i="15"/>
  <c r="O255" i="15"/>
  <c r="V255" i="3" s="1"/>
  <c r="G244" i="15"/>
  <c r="J244" i="15"/>
  <c r="O244" i="15"/>
  <c r="V244" i="3" s="1"/>
  <c r="O241" i="15"/>
  <c r="V241" i="3" s="1"/>
  <c r="J241" i="15"/>
  <c r="I33" i="15"/>
  <c r="I34" i="15"/>
  <c r="I18" i="15"/>
  <c r="I19" i="15"/>
  <c r="N691" i="15"/>
  <c r="N692" i="15"/>
  <c r="N362" i="15"/>
  <c r="N361" i="15"/>
  <c r="N197" i="15"/>
  <c r="N198" i="15"/>
  <c r="CV551" i="5"/>
  <c r="CU551" i="5"/>
  <c r="AX551" i="5"/>
  <c r="AY551" i="5" s="1"/>
  <c r="AV549" i="5"/>
  <c r="AW549" i="5" s="1"/>
  <c r="AU549" i="5" s="1"/>
  <c r="C549" i="5" s="1"/>
  <c r="CV549" i="5"/>
  <c r="CU549" i="5"/>
  <c r="AX549" i="5"/>
  <c r="AY549" i="5" s="1"/>
  <c r="AX477" i="5"/>
  <c r="AY477" i="5" s="1"/>
  <c r="CU477" i="5"/>
  <c r="AV477" i="5"/>
  <c r="AW477" i="5" s="1"/>
  <c r="AU477" i="5" s="1"/>
  <c r="C477" i="5" s="1"/>
  <c r="AV473" i="5"/>
  <c r="AW473" i="5" s="1"/>
  <c r="AU473" i="5" s="1"/>
  <c r="C473" i="5" s="1"/>
  <c r="CU473" i="5"/>
  <c r="CV473" i="5"/>
  <c r="CU177" i="5"/>
  <c r="AV177" i="5"/>
  <c r="AW177" i="5" s="1"/>
  <c r="AU177" i="5" s="1"/>
  <c r="C177" i="5" s="1"/>
  <c r="AX177" i="5"/>
  <c r="AY177" i="5" s="1"/>
  <c r="CV177" i="5"/>
  <c r="AV175" i="5"/>
  <c r="AW175" i="5" s="1"/>
  <c r="AU175" i="5" s="1"/>
  <c r="C175" i="5" s="1"/>
  <c r="AX175" i="5"/>
  <c r="AY175" i="5" s="1"/>
  <c r="CU175" i="5"/>
  <c r="CW175" i="5" s="1"/>
  <c r="CX175" i="5" s="1"/>
  <c r="CZ175" i="5" s="1"/>
  <c r="CV173" i="5"/>
  <c r="AX173" i="5"/>
  <c r="AY173" i="5" s="1"/>
  <c r="AV173" i="5"/>
  <c r="AW173" i="5" s="1"/>
  <c r="AU173" i="5" s="1"/>
  <c r="C173" i="5" s="1"/>
  <c r="AX171" i="5"/>
  <c r="AY171" i="5" s="1"/>
  <c r="AV171" i="5"/>
  <c r="AW171" i="5" s="1"/>
  <c r="AU171" i="5" s="1"/>
  <c r="C171" i="5" s="1"/>
  <c r="AX167" i="5"/>
  <c r="AY167" i="5" s="1"/>
  <c r="CU167" i="5"/>
  <c r="AV167" i="5"/>
  <c r="AW167" i="5" s="1"/>
  <c r="AU167" i="5" s="1"/>
  <c r="C167" i="5" s="1"/>
  <c r="CU165" i="5"/>
  <c r="AV165" i="5"/>
  <c r="AW165" i="5" s="1"/>
  <c r="AU165" i="5" s="1"/>
  <c r="C165" i="5" s="1"/>
  <c r="AX165" i="5"/>
  <c r="AY165" i="5" s="1"/>
  <c r="AV163" i="5"/>
  <c r="AW163" i="5" s="1"/>
  <c r="AU163" i="5" s="1"/>
  <c r="C163" i="5" s="1"/>
  <c r="CU163" i="5"/>
  <c r="CW163" i="5" s="1"/>
  <c r="CX163" i="5" s="1"/>
  <c r="CZ163" i="5" s="1"/>
  <c r="AX161" i="5"/>
  <c r="AY161" i="5" s="1"/>
  <c r="CV161" i="5"/>
  <c r="CW161" i="5" s="1"/>
  <c r="CX161" i="5" s="1"/>
  <c r="CZ161" i="5" s="1"/>
  <c r="AV159" i="5"/>
  <c r="AW159" i="5" s="1"/>
  <c r="AU159" i="5" s="1"/>
  <c r="C159" i="5" s="1"/>
  <c r="CV159" i="5"/>
  <c r="AX159" i="5"/>
  <c r="AY159" i="5" s="1"/>
  <c r="AV157" i="5"/>
  <c r="AW157" i="5" s="1"/>
  <c r="AU157" i="5" s="1"/>
  <c r="C157" i="5" s="1"/>
  <c r="CV157" i="5"/>
  <c r="CU157" i="5"/>
  <c r="AV155" i="5"/>
  <c r="AW155" i="5" s="1"/>
  <c r="AU155" i="5" s="1"/>
  <c r="C155" i="5" s="1"/>
  <c r="CU155" i="5"/>
  <c r="CV155" i="5"/>
  <c r="CU153" i="5"/>
  <c r="CV153" i="5"/>
  <c r="AX153" i="5"/>
  <c r="AY153" i="5" s="1"/>
  <c r="CU173" i="5"/>
  <c r="CU159" i="5"/>
  <c r="CU171" i="5"/>
  <c r="N85" i="15"/>
  <c r="CU28" i="5"/>
  <c r="CW28" i="5" s="1"/>
  <c r="CX28" i="5" s="1"/>
  <c r="CZ28" i="5" s="1"/>
  <c r="O430" i="15"/>
  <c r="V430" i="3" s="1"/>
  <c r="O16" i="15"/>
  <c r="V16" i="3" s="1"/>
  <c r="O273" i="15"/>
  <c r="V273" i="3" s="1"/>
  <c r="G292" i="15"/>
  <c r="G16" i="15"/>
  <c r="J439" i="15"/>
  <c r="I255" i="15"/>
  <c r="J336" i="15"/>
  <c r="O442" i="15"/>
  <c r="V442" i="3" s="1"/>
  <c r="I443" i="15"/>
  <c r="J440" i="15"/>
  <c r="G440" i="15"/>
  <c r="I436" i="15"/>
  <c r="O436" i="15"/>
  <c r="V436" i="3" s="1"/>
  <c r="J436" i="15"/>
  <c r="I437" i="15"/>
  <c r="G428" i="15"/>
  <c r="O428" i="15"/>
  <c r="V428" i="3" s="1"/>
  <c r="J427" i="15"/>
  <c r="O427" i="15"/>
  <c r="V427" i="3" s="1"/>
  <c r="J400" i="15"/>
  <c r="I401" i="15"/>
  <c r="O400" i="15"/>
  <c r="V400" i="3" s="1"/>
  <c r="G389" i="15"/>
  <c r="O389" i="15"/>
  <c r="V389" i="3" s="1"/>
  <c r="I386" i="15"/>
  <c r="J385" i="15"/>
  <c r="O385" i="15"/>
  <c r="V385" i="3" s="1"/>
  <c r="I385" i="15"/>
  <c r="O379" i="15"/>
  <c r="V379" i="3" s="1"/>
  <c r="I380" i="15"/>
  <c r="G377" i="15"/>
  <c r="J377" i="15"/>
  <c r="J352" i="15"/>
  <c r="O352" i="15"/>
  <c r="V352" i="3" s="1"/>
  <c r="J343" i="15"/>
  <c r="O339" i="15"/>
  <c r="V339" i="3"/>
  <c r="J339" i="15"/>
  <c r="I325" i="15"/>
  <c r="J324" i="15"/>
  <c r="G280" i="15"/>
  <c r="O280" i="15"/>
  <c r="V280" i="3" s="1"/>
  <c r="I280" i="15"/>
  <c r="I279" i="15"/>
  <c r="I42" i="15"/>
  <c r="J41" i="15"/>
  <c r="I41" i="15"/>
  <c r="G39" i="15"/>
  <c r="O39" i="15"/>
  <c r="V39" i="3" s="1"/>
  <c r="J39" i="15"/>
  <c r="O423" i="15"/>
  <c r="V423" i="3" s="1"/>
  <c r="J423" i="15"/>
  <c r="J417" i="15"/>
  <c r="O417" i="15"/>
  <c r="V417" i="3" s="1"/>
  <c r="J369" i="15"/>
  <c r="O369" i="15"/>
  <c r="V369" i="3" s="1"/>
  <c r="G356" i="15"/>
  <c r="J356" i="15"/>
  <c r="G344" i="15"/>
  <c r="O344" i="15"/>
  <c r="V344" i="3" s="1"/>
  <c r="I335" i="15"/>
  <c r="I336" i="15"/>
  <c r="I322" i="15"/>
  <c r="O321" i="15"/>
  <c r="V321" i="3"/>
  <c r="J321" i="15"/>
  <c r="O309" i="15"/>
  <c r="V309" i="3" s="1"/>
  <c r="I309" i="15"/>
  <c r="I310" i="15"/>
  <c r="I286" i="15"/>
  <c r="J285" i="15"/>
  <c r="G265" i="15"/>
  <c r="J265" i="15"/>
  <c r="O265" i="15"/>
  <c r="V265" i="3" s="1"/>
  <c r="G256" i="15"/>
  <c r="O256" i="15"/>
  <c r="V256" i="3"/>
  <c r="G247" i="15"/>
  <c r="J247" i="15"/>
  <c r="O247" i="15"/>
  <c r="V247" i="3"/>
  <c r="I241" i="15"/>
  <c r="J240" i="15"/>
  <c r="N639" i="15"/>
  <c r="N640" i="15"/>
  <c r="N634" i="15"/>
  <c r="N635" i="15"/>
  <c r="N251" i="15"/>
  <c r="N250" i="15"/>
  <c r="N202" i="15"/>
  <c r="N203" i="15"/>
  <c r="CU547" i="5"/>
  <c r="AV547" i="5"/>
  <c r="AW547" i="5" s="1"/>
  <c r="AU547" i="5" s="1"/>
  <c r="C547" i="5" s="1"/>
  <c r="CV547" i="5"/>
  <c r="AV475" i="5"/>
  <c r="AW475" i="5" s="1"/>
  <c r="AU475" i="5" s="1"/>
  <c r="C475" i="5" s="1"/>
  <c r="CV475" i="5"/>
  <c r="AX475" i="5"/>
  <c r="AY475" i="5" s="1"/>
  <c r="CV471" i="5"/>
  <c r="CU471" i="5"/>
  <c r="AV471" i="5"/>
  <c r="AW471" i="5" s="1"/>
  <c r="AU471" i="5" s="1"/>
  <c r="C471" i="5" s="1"/>
  <c r="AX471" i="5"/>
  <c r="AY471" i="5" s="1"/>
  <c r="AV169" i="5"/>
  <c r="AW169" i="5" s="1"/>
  <c r="AU169" i="5" s="1"/>
  <c r="C169" i="5" s="1"/>
  <c r="CV169" i="5"/>
  <c r="O19" i="15"/>
  <c r="V19" i="3" s="1"/>
  <c r="J19" i="15"/>
  <c r="CV171" i="5"/>
  <c r="AX16" i="5"/>
  <c r="AY16" i="5" s="1"/>
  <c r="O322" i="15"/>
  <c r="V322" i="3" s="1"/>
  <c r="I256" i="15"/>
  <c r="N696" i="15"/>
  <c r="I581" i="15"/>
  <c r="N354" i="15"/>
  <c r="N480" i="15"/>
  <c r="N299" i="15"/>
  <c r="CU475" i="5"/>
  <c r="N498" i="15"/>
  <c r="N497" i="15"/>
  <c r="J574" i="15"/>
  <c r="O574" i="15"/>
  <c r="V574" i="3" s="1"/>
  <c r="J568" i="15"/>
  <c r="I568" i="15"/>
  <c r="O568" i="15"/>
  <c r="V568" i="3" s="1"/>
  <c r="I569" i="15"/>
  <c r="G497" i="15"/>
  <c r="O497" i="15"/>
  <c r="V497" i="3" s="1"/>
  <c r="I459" i="15"/>
  <c r="O459" i="15"/>
  <c r="V459" i="3"/>
  <c r="I460" i="15"/>
  <c r="G451" i="15"/>
  <c r="O451" i="15"/>
  <c r="V451" i="3"/>
  <c r="J451" i="15"/>
  <c r="O449" i="15"/>
  <c r="V449" i="3" s="1"/>
  <c r="I450" i="15"/>
  <c r="J412" i="15"/>
  <c r="O412" i="15"/>
  <c r="V412" i="3" s="1"/>
  <c r="J373" i="15"/>
  <c r="I373" i="15"/>
  <c r="O373" i="15"/>
  <c r="V373" i="3" s="1"/>
  <c r="J371" i="15"/>
  <c r="O371" i="15"/>
  <c r="V371" i="3" s="1"/>
  <c r="I371" i="15"/>
  <c r="J370" i="15"/>
  <c r="I370" i="15"/>
  <c r="J358" i="15"/>
  <c r="O358" i="15"/>
  <c r="V358" i="3" s="1"/>
  <c r="O353" i="15"/>
  <c r="V353" i="3"/>
  <c r="J353" i="15"/>
  <c r="G348" i="15"/>
  <c r="J348" i="15"/>
  <c r="O348" i="15"/>
  <c r="V348" i="3" s="1"/>
  <c r="I347" i="15"/>
  <c r="I348" i="15"/>
  <c r="J347" i="15"/>
  <c r="G485" i="15"/>
  <c r="J485" i="15"/>
  <c r="G482" i="15"/>
  <c r="O482" i="15"/>
  <c r="V482" i="3" s="1"/>
  <c r="G469" i="15"/>
  <c r="J469" i="15"/>
  <c r="J441" i="15"/>
  <c r="O441" i="15"/>
  <c r="V441" i="3" s="1"/>
  <c r="I340" i="15"/>
  <c r="I341" i="15"/>
  <c r="G214" i="15"/>
  <c r="O214" i="15"/>
  <c r="V214" i="3" s="1"/>
  <c r="J200" i="15"/>
  <c r="O200" i="15"/>
  <c r="V200" i="3" s="1"/>
  <c r="G196" i="15"/>
  <c r="J196" i="15"/>
  <c r="I195" i="15"/>
  <c r="J195" i="15"/>
  <c r="J189" i="15"/>
  <c r="O189" i="15"/>
  <c r="V189" i="3"/>
  <c r="I190" i="15"/>
  <c r="I171" i="15"/>
  <c r="J171" i="15"/>
  <c r="O171" i="15"/>
  <c r="V171" i="3" s="1"/>
  <c r="G27" i="15"/>
  <c r="J27" i="15"/>
  <c r="N698" i="15"/>
  <c r="N699" i="15"/>
  <c r="N693" i="15"/>
  <c r="N694" i="15"/>
  <c r="N643" i="15"/>
  <c r="N642" i="15"/>
  <c r="N636" i="15"/>
  <c r="N637" i="15"/>
  <c r="N99" i="15"/>
  <c r="N100" i="15"/>
  <c r="CV583" i="5"/>
  <c r="CW583" i="5" s="1"/>
  <c r="CX583" i="5" s="1"/>
  <c r="CZ583" i="5" s="1"/>
  <c r="AV583" i="5"/>
  <c r="AW583" i="5" s="1"/>
  <c r="AU583" i="5" s="1"/>
  <c r="C583" i="5" s="1"/>
  <c r="AX583" i="5"/>
  <c r="AY583" i="5" s="1"/>
  <c r="CV579" i="5"/>
  <c r="CU579" i="5"/>
  <c r="CU577" i="5"/>
  <c r="CV577" i="5"/>
  <c r="AX577" i="5"/>
  <c r="AY577" i="5" s="1"/>
  <c r="AV573" i="5"/>
  <c r="AW573" i="5" s="1"/>
  <c r="AU573" i="5" s="1"/>
  <c r="C573" i="5" s="1"/>
  <c r="CV573" i="5"/>
  <c r="AX573" i="5"/>
  <c r="AY573" i="5" s="1"/>
  <c r="CV571" i="5"/>
  <c r="AV571" i="5"/>
  <c r="AW571" i="5" s="1"/>
  <c r="AU571" i="5" s="1"/>
  <c r="C571" i="5" s="1"/>
  <c r="CU571" i="5"/>
  <c r="AX571" i="5"/>
  <c r="AY571" i="5" s="1"/>
  <c r="AV569" i="5"/>
  <c r="AW569" i="5" s="1"/>
  <c r="AU569" i="5" s="1"/>
  <c r="C569" i="5" s="1"/>
  <c r="CV569" i="5"/>
  <c r="CW569" i="5" s="1"/>
  <c r="CX569" i="5" s="1"/>
  <c r="CZ569" i="5" s="1"/>
  <c r="AX569" i="5"/>
  <c r="AY569" i="5" s="1"/>
  <c r="N648" i="15"/>
  <c r="N647" i="15"/>
  <c r="O67" i="15"/>
  <c r="V67" i="3" s="1"/>
  <c r="G67" i="15"/>
  <c r="CW643" i="5"/>
  <c r="CX643" i="5" s="1"/>
  <c r="CZ643" i="5" s="1"/>
  <c r="N681" i="15"/>
  <c r="O547" i="15"/>
  <c r="V547" i="3" s="1"/>
  <c r="J45" i="15"/>
  <c r="O483" i="15"/>
  <c r="V483" i="3" s="1"/>
  <c r="I274" i="15"/>
  <c r="N402" i="15"/>
  <c r="I610" i="15"/>
  <c r="I360" i="15"/>
  <c r="I326" i="15"/>
  <c r="O78" i="15"/>
  <c r="V78" i="3" s="1"/>
  <c r="N346" i="15"/>
  <c r="N56" i="15"/>
  <c r="I276" i="15"/>
  <c r="J487" i="15"/>
  <c r="J413" i="15"/>
  <c r="J401" i="15"/>
  <c r="I141" i="15"/>
  <c r="I53" i="15"/>
  <c r="J53" i="15"/>
  <c r="J28" i="15"/>
  <c r="O28" i="15"/>
  <c r="V28" i="3" s="1"/>
  <c r="O354" i="15"/>
  <c r="V354" i="3" s="1"/>
  <c r="I315" i="15"/>
  <c r="I52" i="15"/>
  <c r="N506" i="15"/>
  <c r="N282" i="15"/>
  <c r="O501" i="15"/>
  <c r="V501" i="3" s="1"/>
  <c r="I393" i="15"/>
  <c r="I381" i="15"/>
  <c r="O210" i="15"/>
  <c r="V210" i="3" s="1"/>
  <c r="J29" i="15"/>
  <c r="I30" i="15"/>
  <c r="I17" i="15"/>
  <c r="N495" i="15"/>
  <c r="N102" i="15"/>
  <c r="I701" i="15"/>
  <c r="O425" i="15"/>
  <c r="V425" i="3" s="1"/>
  <c r="N702" i="15"/>
  <c r="O62" i="15"/>
  <c r="V62" i="3" s="1"/>
  <c r="I14" i="15"/>
  <c r="N650" i="15"/>
  <c r="N627" i="15"/>
  <c r="N69" i="15"/>
  <c r="N61" i="15"/>
  <c r="J54" i="15"/>
  <c r="N83" i="15"/>
  <c r="N687" i="15"/>
  <c r="N493" i="15"/>
  <c r="J23" i="15"/>
  <c r="N9" i="15"/>
  <c r="I26" i="15"/>
  <c r="N185" i="15"/>
  <c r="N54" i="15"/>
  <c r="N579" i="15"/>
  <c r="N92" i="15"/>
  <c r="O24" i="15"/>
  <c r="V24" i="3" s="1"/>
  <c r="J24" i="15"/>
  <c r="N16" i="15"/>
  <c r="N17" i="15"/>
  <c r="N6" i="15"/>
  <c r="N7" i="15"/>
  <c r="CU27" i="5"/>
  <c r="AX27" i="5"/>
  <c r="AY27" i="5" s="1"/>
  <c r="AV27" i="5"/>
  <c r="AW27" i="5" s="1"/>
  <c r="AU27" i="5" s="1"/>
  <c r="C27" i="5" s="1"/>
  <c r="CV27" i="5"/>
  <c r="CU26" i="5"/>
  <c r="AX26" i="5"/>
  <c r="AY26" i="5" s="1"/>
  <c r="AV26" i="5"/>
  <c r="AW26" i="5" s="1"/>
  <c r="AU26" i="5" s="1"/>
  <c r="AV17" i="5"/>
  <c r="AW17" i="5" s="1"/>
  <c r="AU17" i="5" s="1"/>
  <c r="CV17" i="5"/>
  <c r="AX15" i="5"/>
  <c r="AY15" i="5" s="1"/>
  <c r="AV15" i="5"/>
  <c r="AW15" i="5" s="1"/>
  <c r="AU15" i="5" s="1"/>
  <c r="CU15" i="5"/>
  <c r="CV15" i="5"/>
  <c r="G5" i="15"/>
  <c r="O5" i="15"/>
  <c r="V5" i="3" s="1"/>
  <c r="O20" i="15"/>
  <c r="V20" i="3" s="1"/>
  <c r="I21" i="15"/>
  <c r="N13" i="15"/>
  <c r="N14" i="15"/>
  <c r="N10" i="15"/>
  <c r="BJ39" i="5"/>
  <c r="BJ570" i="5"/>
  <c r="I622" i="15"/>
  <c r="J610" i="15"/>
  <c r="J366" i="15"/>
  <c r="J363" i="15"/>
  <c r="J328" i="15"/>
  <c r="J295" i="15"/>
  <c r="J170" i="15"/>
  <c r="I134" i="15"/>
  <c r="J76" i="15"/>
  <c r="J63" i="15"/>
  <c r="N682" i="15"/>
  <c r="N400" i="15"/>
  <c r="I630" i="15"/>
  <c r="J571" i="15"/>
  <c r="O506" i="15"/>
  <c r="V506" i="3" s="1"/>
  <c r="O494" i="15"/>
  <c r="V494" i="3"/>
  <c r="J471" i="15"/>
  <c r="J463" i="15"/>
  <c r="O456" i="15"/>
  <c r="V456" i="3"/>
  <c r="O429" i="15"/>
  <c r="V429" i="3" s="1"/>
  <c r="J397" i="15"/>
  <c r="O380" i="15"/>
  <c r="V380" i="3" s="1"/>
  <c r="O345" i="15"/>
  <c r="V345" i="3" s="1"/>
  <c r="J338" i="15"/>
  <c r="J329" i="15"/>
  <c r="I302" i="15"/>
  <c r="J298" i="15"/>
  <c r="O286" i="15"/>
  <c r="V286" i="3" s="1"/>
  <c r="O285" i="15"/>
  <c r="V285" i="3" s="1"/>
  <c r="J281" i="15"/>
  <c r="I281" i="15"/>
  <c r="J249" i="15"/>
  <c r="J218" i="15"/>
  <c r="J74" i="15"/>
  <c r="O57" i="15"/>
  <c r="V57" i="3" s="1"/>
  <c r="J37" i="15"/>
  <c r="O36" i="15"/>
  <c r="V36" i="3" s="1"/>
  <c r="J35" i="15"/>
  <c r="N688" i="15"/>
  <c r="N646" i="15"/>
  <c r="N245" i="15"/>
  <c r="N231" i="15"/>
  <c r="N141" i="15"/>
  <c r="N625" i="15"/>
  <c r="N553" i="15"/>
  <c r="N353" i="15"/>
  <c r="N349" i="15"/>
  <c r="N329" i="15"/>
  <c r="N318" i="15"/>
  <c r="K1" i="5"/>
  <c r="K711" i="5"/>
  <c r="B413" i="5"/>
  <c r="M711" i="5"/>
  <c r="M1" i="5"/>
  <c r="BJ272" i="5"/>
  <c r="CW250" i="5"/>
  <c r="CX250" i="5" s="1"/>
  <c r="CZ250" i="5" s="1"/>
  <c r="BG476" i="5"/>
  <c r="BJ199" i="5"/>
  <c r="BJ66" i="5"/>
  <c r="BJ562" i="5"/>
  <c r="BG88" i="5"/>
  <c r="BJ95" i="5"/>
  <c r="BJ151" i="5"/>
  <c r="BJ143" i="5"/>
  <c r="BJ680" i="5"/>
  <c r="BJ574" i="5"/>
  <c r="BG121" i="5"/>
  <c r="BJ71" i="5"/>
  <c r="BG48" i="5"/>
  <c r="BJ626" i="5"/>
  <c r="BJ31" i="5"/>
  <c r="BJ578" i="5"/>
  <c r="BJ666" i="5"/>
  <c r="BJ392" i="5"/>
  <c r="BG514" i="5"/>
  <c r="CW173" i="5"/>
  <c r="CX173" i="5" s="1"/>
  <c r="CZ173" i="5" s="1"/>
  <c r="CW524" i="5"/>
  <c r="CX524" i="5" s="1"/>
  <c r="CZ524" i="5" s="1"/>
  <c r="BJ256" i="5"/>
  <c r="BJ184" i="5"/>
  <c r="BG458" i="5"/>
  <c r="BJ600" i="5"/>
  <c r="BJ63" i="5"/>
  <c r="BJ528" i="5"/>
  <c r="BJ628" i="5"/>
  <c r="BJ526" i="5"/>
  <c r="BJ706" i="5"/>
  <c r="CW535" i="5"/>
  <c r="CX535" i="5" s="1"/>
  <c r="CZ535" i="5" s="1"/>
  <c r="T43" i="9"/>
  <c r="N661" i="15" l="1"/>
  <c r="N662" i="15"/>
  <c r="N327" i="15"/>
  <c r="N328" i="15"/>
  <c r="CW78" i="5"/>
  <c r="CX78" i="5" s="1"/>
  <c r="CZ78" i="5" s="1"/>
  <c r="N369" i="15"/>
  <c r="N368" i="15"/>
  <c r="I633" i="15"/>
  <c r="O633" i="15"/>
  <c r="V633" i="3" s="1"/>
  <c r="J633" i="15"/>
  <c r="J629" i="15"/>
  <c r="I629" i="15"/>
  <c r="J580" i="15"/>
  <c r="I579" i="15"/>
  <c r="I580" i="15"/>
  <c r="O576" i="15"/>
  <c r="V576" i="3" s="1"/>
  <c r="J576" i="15"/>
  <c r="I576" i="15"/>
  <c r="J573" i="15"/>
  <c r="O573" i="15"/>
  <c r="V573" i="3" s="1"/>
  <c r="J572" i="15"/>
  <c r="O572" i="15"/>
  <c r="V572" i="3" s="1"/>
  <c r="I573" i="15"/>
  <c r="I572" i="15"/>
  <c r="O566" i="15"/>
  <c r="V566" i="3" s="1"/>
  <c r="J565" i="15"/>
  <c r="O565" i="15"/>
  <c r="V565" i="3" s="1"/>
  <c r="O563" i="15"/>
  <c r="V563" i="3" s="1"/>
  <c r="J563" i="15"/>
  <c r="J562" i="15"/>
  <c r="I562" i="15"/>
  <c r="J508" i="15"/>
  <c r="J444" i="15"/>
  <c r="J424" i="15"/>
  <c r="O323" i="15"/>
  <c r="V323" i="3" s="1"/>
  <c r="I324" i="15"/>
  <c r="J323" i="15"/>
  <c r="J317" i="15"/>
  <c r="I230" i="15"/>
  <c r="I231" i="15"/>
  <c r="O208" i="15"/>
  <c r="V208" i="3" s="1"/>
  <c r="J208" i="15"/>
  <c r="I205" i="15"/>
  <c r="O205" i="15"/>
  <c r="V205" i="3" s="1"/>
  <c r="J102" i="15"/>
  <c r="I101" i="15"/>
  <c r="I102" i="15"/>
  <c r="O101" i="15"/>
  <c r="V101" i="3" s="1"/>
  <c r="J101" i="15"/>
  <c r="N539" i="15"/>
  <c r="N538" i="15"/>
  <c r="N441" i="15"/>
  <c r="N442" i="15"/>
  <c r="AQ443" i="5"/>
  <c r="AQ427" i="5"/>
  <c r="N399" i="15"/>
  <c r="N464" i="15"/>
  <c r="N463" i="15"/>
  <c r="N559" i="15"/>
  <c r="N560" i="15"/>
  <c r="CW700" i="5"/>
  <c r="CX700" i="5" s="1"/>
  <c r="CZ700" i="5" s="1"/>
  <c r="CW708" i="5"/>
  <c r="CX708" i="5" s="1"/>
  <c r="CZ708" i="5" s="1"/>
  <c r="CW675" i="5"/>
  <c r="CX675" i="5" s="1"/>
  <c r="CZ675" i="5" s="1"/>
  <c r="N674" i="15"/>
  <c r="O580" i="15"/>
  <c r="V580" i="3" s="1"/>
  <c r="O562" i="15"/>
  <c r="V562" i="3" s="1"/>
  <c r="C17" i="9"/>
  <c r="N391" i="15"/>
  <c r="CW199" i="5"/>
  <c r="CX199" i="5" s="1"/>
  <c r="CZ199" i="5" s="1"/>
  <c r="C28" i="9"/>
  <c r="C35" i="9"/>
  <c r="C39" i="9"/>
  <c r="BJ393" i="5"/>
  <c r="BJ345" i="5"/>
  <c r="BJ329" i="5"/>
  <c r="BJ313" i="5"/>
  <c r="BJ297" i="5"/>
  <c r="BJ273" i="5"/>
  <c r="BJ257" i="5"/>
  <c r="BG40" i="5"/>
  <c r="N408" i="15"/>
  <c r="O237" i="15"/>
  <c r="V237" i="3" s="1"/>
  <c r="CW553" i="5"/>
  <c r="CX553" i="5" s="1"/>
  <c r="CZ553" i="5" s="1"/>
  <c r="BJ391" i="5"/>
  <c r="BJ367" i="5"/>
  <c r="BJ243" i="5"/>
  <c r="BJ227" i="5"/>
  <c r="BJ215" i="5"/>
  <c r="BJ211" i="5"/>
  <c r="BJ203" i="5"/>
  <c r="BJ195" i="5"/>
  <c r="BJ191" i="5"/>
  <c r="BJ167" i="5"/>
  <c r="BJ155" i="5"/>
  <c r="BJ147" i="5"/>
  <c r="BJ139" i="5"/>
  <c r="BJ131" i="5"/>
  <c r="BJ127" i="5"/>
  <c r="BJ123" i="5"/>
  <c r="BJ119" i="5"/>
  <c r="BJ111" i="5"/>
  <c r="BJ107" i="5"/>
  <c r="BJ103" i="5"/>
  <c r="BJ83" i="5"/>
  <c r="BJ75" i="5"/>
  <c r="BJ55" i="5"/>
  <c r="BJ47" i="5"/>
  <c r="BJ27" i="5"/>
  <c r="BJ682" i="5"/>
  <c r="BJ672" i="5"/>
  <c r="BJ670" i="5"/>
  <c r="BJ668" i="5"/>
  <c r="BJ654" i="5"/>
  <c r="BJ652" i="5"/>
  <c r="BJ630" i="5"/>
  <c r="BJ602" i="5"/>
  <c r="BJ592" i="5"/>
  <c r="BJ582" i="5"/>
  <c r="BJ560" i="5"/>
  <c r="BJ556" i="5"/>
  <c r="BJ554" i="5"/>
  <c r="BJ552" i="5"/>
  <c r="BJ546" i="5"/>
  <c r="BJ542" i="5"/>
  <c r="BJ538" i="5"/>
  <c r="BJ536" i="5"/>
  <c r="BJ523" i="5"/>
  <c r="BJ522" i="5"/>
  <c r="BJ516" i="5"/>
  <c r="BJ441" i="5"/>
  <c r="BJ435" i="5"/>
  <c r="BJ431" i="5"/>
  <c r="BJ421" i="5"/>
  <c r="BJ419" i="5"/>
  <c r="BJ417" i="5"/>
  <c r="CW599" i="5"/>
  <c r="CX599" i="5" s="1"/>
  <c r="CZ599" i="5" s="1"/>
  <c r="C33" i="9"/>
  <c r="C37" i="9"/>
  <c r="C41" i="9"/>
  <c r="BG149" i="5"/>
  <c r="BG141" i="5"/>
  <c r="BG85" i="5"/>
  <c r="BG53" i="5"/>
  <c r="BG37" i="5"/>
  <c r="BG29" i="5"/>
  <c r="BG13" i="5"/>
  <c r="BG455" i="5"/>
  <c r="BG403" i="5"/>
  <c r="BG401" i="5"/>
  <c r="I698" i="15"/>
  <c r="I678" i="15"/>
  <c r="J579" i="15"/>
  <c r="I397" i="15"/>
  <c r="O325" i="15"/>
  <c r="V325" i="3" s="1"/>
  <c r="I290" i="15"/>
  <c r="I283" i="15"/>
  <c r="I266" i="15"/>
  <c r="I76" i="15"/>
  <c r="I69" i="15"/>
  <c r="I55" i="15"/>
  <c r="J16" i="15"/>
  <c r="N86" i="15"/>
  <c r="N70" i="15"/>
  <c r="N50" i="15"/>
  <c r="I321" i="15"/>
  <c r="N653" i="15"/>
  <c r="N680" i="15"/>
  <c r="I664" i="15"/>
  <c r="I634" i="15"/>
  <c r="O622" i="15"/>
  <c r="V622" i="3" s="1"/>
  <c r="I616" i="15"/>
  <c r="I504" i="15"/>
  <c r="O466" i="15"/>
  <c r="V466" i="3" s="1"/>
  <c r="I461" i="15"/>
  <c r="I417" i="15"/>
  <c r="I413" i="15"/>
  <c r="I317" i="15"/>
  <c r="I314" i="15"/>
  <c r="O292" i="15"/>
  <c r="V292" i="3" s="1"/>
  <c r="I250" i="15"/>
  <c r="O135" i="15"/>
  <c r="V135" i="3" s="1"/>
  <c r="N645" i="15"/>
  <c r="N189" i="15"/>
  <c r="N29" i="15"/>
  <c r="CW63" i="5"/>
  <c r="CX63" i="5" s="1"/>
  <c r="CZ63" i="5" s="1"/>
  <c r="CW493" i="5"/>
  <c r="CX493" i="5" s="1"/>
  <c r="CZ493" i="5" s="1"/>
  <c r="CW461" i="5"/>
  <c r="CX461" i="5" s="1"/>
  <c r="CZ461" i="5" s="1"/>
  <c r="CW619" i="5"/>
  <c r="CX619" i="5" s="1"/>
  <c r="CZ619" i="5" s="1"/>
  <c r="CW360" i="5"/>
  <c r="CX360" i="5" s="1"/>
  <c r="CZ360" i="5" s="1"/>
  <c r="BG347" i="5"/>
  <c r="BG315" i="5"/>
  <c r="CW121" i="5"/>
  <c r="CX121" i="5" s="1"/>
  <c r="CZ121" i="5" s="1"/>
  <c r="CW367" i="5"/>
  <c r="CX367" i="5" s="1"/>
  <c r="CZ367" i="5" s="1"/>
  <c r="CW45" i="5"/>
  <c r="CX45" i="5" s="1"/>
  <c r="CZ45" i="5" s="1"/>
  <c r="CW87" i="5"/>
  <c r="CX87" i="5" s="1"/>
  <c r="CZ87" i="5" s="1"/>
  <c r="CW275" i="5"/>
  <c r="CX275" i="5" s="1"/>
  <c r="CZ275" i="5" s="1"/>
  <c r="CW309" i="5"/>
  <c r="CX309" i="5" s="1"/>
  <c r="CZ309" i="5" s="1"/>
  <c r="CW91" i="5"/>
  <c r="CX91" i="5" s="1"/>
  <c r="CZ91" i="5" s="1"/>
  <c r="CW299" i="5"/>
  <c r="CX299" i="5" s="1"/>
  <c r="CZ299" i="5" s="1"/>
  <c r="CW317" i="5"/>
  <c r="CX317" i="5" s="1"/>
  <c r="CZ317" i="5" s="1"/>
  <c r="CW436" i="5"/>
  <c r="CX436" i="5" s="1"/>
  <c r="CZ436" i="5" s="1"/>
  <c r="CW371" i="5"/>
  <c r="CX371" i="5" s="1"/>
  <c r="CZ371" i="5" s="1"/>
  <c r="CW525" i="5"/>
  <c r="CX525" i="5" s="1"/>
  <c r="CZ525" i="5" s="1"/>
  <c r="CW229" i="5"/>
  <c r="CX229" i="5" s="1"/>
  <c r="CZ229" i="5" s="1"/>
  <c r="CW626" i="5"/>
  <c r="CX626" i="5" s="1"/>
  <c r="CZ626" i="5" s="1"/>
  <c r="CW666" i="5"/>
  <c r="CX666" i="5" s="1"/>
  <c r="CZ666" i="5" s="1"/>
  <c r="CW660" i="5"/>
  <c r="CX660" i="5" s="1"/>
  <c r="CZ660" i="5" s="1"/>
  <c r="CW494" i="5"/>
  <c r="CX494" i="5" s="1"/>
  <c r="CZ494" i="5" s="1"/>
  <c r="CW528" i="5"/>
  <c r="CX528" i="5" s="1"/>
  <c r="CZ528" i="5" s="1"/>
  <c r="CW200" i="5"/>
  <c r="CX200" i="5" s="1"/>
  <c r="CZ200" i="5" s="1"/>
  <c r="CW124" i="5"/>
  <c r="CX124" i="5" s="1"/>
  <c r="CZ124" i="5" s="1"/>
  <c r="CW130" i="5"/>
  <c r="CX130" i="5" s="1"/>
  <c r="CZ130" i="5" s="1"/>
  <c r="CW365" i="5"/>
  <c r="CX365" i="5" s="1"/>
  <c r="CZ365" i="5" s="1"/>
  <c r="CW566" i="5"/>
  <c r="CX566" i="5" s="1"/>
  <c r="CZ566" i="5" s="1"/>
  <c r="BG160" i="5"/>
  <c r="BG136" i="5"/>
  <c r="BG72" i="5"/>
  <c r="BG56" i="5"/>
  <c r="BG32" i="5"/>
  <c r="BG16" i="5"/>
  <c r="CW103" i="5"/>
  <c r="CX103" i="5" s="1"/>
  <c r="CZ103" i="5" s="1"/>
  <c r="CW358" i="5"/>
  <c r="CX358" i="5" s="1"/>
  <c r="CZ358" i="5" s="1"/>
  <c r="BG386" i="5"/>
  <c r="BG330" i="5"/>
  <c r="BG218" i="5"/>
  <c r="BG162" i="5"/>
  <c r="BG130" i="5"/>
  <c r="BG122" i="5"/>
  <c r="BG50" i="5"/>
  <c r="BT363" i="5"/>
  <c r="BT339" i="5"/>
  <c r="BT251" i="5"/>
  <c r="BT147" i="5"/>
  <c r="BT123" i="5"/>
  <c r="BT107" i="5"/>
  <c r="BT99" i="5"/>
  <c r="BT67" i="5"/>
  <c r="BT59" i="5"/>
  <c r="BT43" i="5"/>
  <c r="BT19" i="5"/>
  <c r="BT467" i="5"/>
  <c r="BT435" i="5"/>
  <c r="BT414" i="5"/>
  <c r="BT411" i="5"/>
  <c r="BT504" i="5"/>
  <c r="BT376" i="5"/>
  <c r="BT352" i="5"/>
  <c r="BT328" i="5"/>
  <c r="BT304" i="5"/>
  <c r="BT280" i="5"/>
  <c r="BT256" i="5"/>
  <c r="BT232" i="5"/>
  <c r="BT208" i="5"/>
  <c r="BT168" i="5"/>
  <c r="BT152" i="5"/>
  <c r="BT136" i="5"/>
  <c r="BT112" i="5"/>
  <c r="BT104" i="5"/>
  <c r="BT80" i="5"/>
  <c r="BT72" i="5"/>
  <c r="BT64" i="5"/>
  <c r="BT48" i="5"/>
  <c r="BT32" i="5"/>
  <c r="CW465" i="5"/>
  <c r="CX465" i="5" s="1"/>
  <c r="CZ465" i="5" s="1"/>
  <c r="CW54" i="5"/>
  <c r="CX54" i="5" s="1"/>
  <c r="CZ54" i="5" s="1"/>
  <c r="CW126" i="5"/>
  <c r="CX126" i="5" s="1"/>
  <c r="CZ126" i="5" s="1"/>
  <c r="CW198" i="5"/>
  <c r="CX198" i="5" s="1"/>
  <c r="CZ198" i="5" s="1"/>
  <c r="CW366" i="5"/>
  <c r="CX366" i="5" s="1"/>
  <c r="CZ366" i="5" s="1"/>
  <c r="BG394" i="5"/>
  <c r="BG378" i="5"/>
  <c r="BG282" i="5"/>
  <c r="BG234" i="5"/>
  <c r="BG194" i="5"/>
  <c r="BG114" i="5"/>
  <c r="BG90" i="5"/>
  <c r="BT275" i="5"/>
  <c r="BT217" i="5"/>
  <c r="BT163" i="5"/>
  <c r="BT91" i="5"/>
  <c r="BT27" i="5"/>
  <c r="BT687" i="5"/>
  <c r="BT681" i="5"/>
  <c r="BT675" i="5"/>
  <c r="BT663" i="5"/>
  <c r="BT661" i="5"/>
  <c r="BT659" i="5"/>
  <c r="BT651" i="5"/>
  <c r="BT641" i="5"/>
  <c r="BT639" i="5"/>
  <c r="BT619" i="5"/>
  <c r="BT601" i="5"/>
  <c r="BT587" i="5"/>
  <c r="BT569" i="5"/>
  <c r="BT563" i="5"/>
  <c r="BT561" i="5"/>
  <c r="BT559" i="5"/>
  <c r="BT553" i="5"/>
  <c r="BT539" i="5"/>
  <c r="BT531" i="5"/>
  <c r="BT527" i="5"/>
  <c r="BT521" i="5"/>
  <c r="BT519" i="5"/>
  <c r="BT517" i="5"/>
  <c r="BT491" i="5"/>
  <c r="BT475" i="5"/>
  <c r="BT445" i="5"/>
  <c r="BT442" i="5"/>
  <c r="BT440" i="5"/>
  <c r="BT437" i="5"/>
  <c r="BT429" i="5"/>
  <c r="BT428" i="5"/>
  <c r="BT425" i="5"/>
  <c r="BT413" i="5"/>
  <c r="BT520" i="5"/>
  <c r="BT408" i="5"/>
  <c r="BT360" i="5"/>
  <c r="BT312" i="5"/>
  <c r="BT288" i="5"/>
  <c r="BT264" i="5"/>
  <c r="BT240" i="5"/>
  <c r="BT216" i="5"/>
  <c r="BT184" i="5"/>
  <c r="BT128" i="5"/>
  <c r="BT88" i="5"/>
  <c r="BT40" i="5"/>
  <c r="CW350" i="5"/>
  <c r="CX350" i="5" s="1"/>
  <c r="CZ350" i="5" s="1"/>
  <c r="CW308" i="5"/>
  <c r="CX308" i="5" s="1"/>
  <c r="CZ308" i="5" s="1"/>
  <c r="CW152" i="5"/>
  <c r="CX152" i="5" s="1"/>
  <c r="CZ152" i="5" s="1"/>
  <c r="CW435" i="5"/>
  <c r="CX435" i="5" s="1"/>
  <c r="CZ435" i="5" s="1"/>
  <c r="CW381" i="5"/>
  <c r="CX381" i="5" s="1"/>
  <c r="CZ381" i="5" s="1"/>
  <c r="CW370" i="5"/>
  <c r="CX370" i="5" s="1"/>
  <c r="CZ370" i="5" s="1"/>
  <c r="BG202" i="5"/>
  <c r="BG170" i="5"/>
  <c r="BG106" i="5"/>
  <c r="BG98" i="5"/>
  <c r="BT387" i="5"/>
  <c r="BT355" i="5"/>
  <c r="BT299" i="5"/>
  <c r="BT259" i="5"/>
  <c r="BT235" i="5"/>
  <c r="BT227" i="5"/>
  <c r="BT219" i="5"/>
  <c r="BT171" i="5"/>
  <c r="BT155" i="5"/>
  <c r="BT139" i="5"/>
  <c r="BT115" i="5"/>
  <c r="BT51" i="5"/>
  <c r="BT685" i="5"/>
  <c r="BT683" i="5"/>
  <c r="BT677" i="5"/>
  <c r="BT673" i="5"/>
  <c r="BT666" i="5"/>
  <c r="BT665" i="5"/>
  <c r="BT657" i="5"/>
  <c r="BT649" i="5"/>
  <c r="BT629" i="5"/>
  <c r="BT625" i="5"/>
  <c r="BT621" i="5"/>
  <c r="BT617" i="5"/>
  <c r="BT615" i="5"/>
  <c r="BT611" i="5"/>
  <c r="BT595" i="5"/>
  <c r="BT593" i="5"/>
  <c r="BT579" i="5"/>
  <c r="BT577" i="5"/>
  <c r="BT571" i="5"/>
  <c r="BT565" i="5"/>
  <c r="BT555" i="5"/>
  <c r="BT538" i="5"/>
  <c r="BT537" i="5"/>
  <c r="BT534" i="5"/>
  <c r="BT533" i="5"/>
  <c r="BT529" i="5"/>
  <c r="BT515" i="5"/>
  <c r="BT443" i="5"/>
  <c r="BT438" i="5"/>
  <c r="BT436" i="5"/>
  <c r="BT434" i="5"/>
  <c r="BT432" i="5"/>
  <c r="BT430" i="5"/>
  <c r="BT426" i="5"/>
  <c r="BT422" i="5"/>
  <c r="BT420" i="5"/>
  <c r="BT418" i="5"/>
  <c r="BT512" i="5"/>
  <c r="BT472" i="5"/>
  <c r="BT392" i="5"/>
  <c r="BT368" i="5"/>
  <c r="BT344" i="5"/>
  <c r="BT296" i="5"/>
  <c r="BT272" i="5"/>
  <c r="BT248" i="5"/>
  <c r="BT224" i="5"/>
  <c r="BT200" i="5"/>
  <c r="BT176" i="5"/>
  <c r="BT144" i="5"/>
  <c r="BT120" i="5"/>
  <c r="BT96" i="5"/>
  <c r="BT56" i="5"/>
  <c r="CW601" i="5"/>
  <c r="CX601" i="5" s="1"/>
  <c r="CZ601" i="5" s="1"/>
  <c r="CW165" i="5"/>
  <c r="CX165" i="5" s="1"/>
  <c r="CZ165" i="5" s="1"/>
  <c r="CW147" i="5"/>
  <c r="CX147" i="5" s="1"/>
  <c r="CZ147" i="5" s="1"/>
  <c r="CW585" i="5"/>
  <c r="CX585" i="5" s="1"/>
  <c r="CZ585" i="5" s="1"/>
  <c r="CW196" i="5"/>
  <c r="CX196" i="5" s="1"/>
  <c r="CZ196" i="5" s="1"/>
  <c r="CW582" i="5"/>
  <c r="CX582" i="5" s="1"/>
  <c r="CZ582" i="5" s="1"/>
  <c r="CW674" i="5"/>
  <c r="CX674" i="5" s="1"/>
  <c r="CZ674" i="5" s="1"/>
  <c r="CW510" i="5"/>
  <c r="CX510" i="5" s="1"/>
  <c r="CZ510" i="5" s="1"/>
  <c r="CW256" i="5"/>
  <c r="CX256" i="5" s="1"/>
  <c r="CZ256" i="5" s="1"/>
  <c r="CW540" i="5"/>
  <c r="CX540" i="5" s="1"/>
  <c r="CZ540" i="5" s="1"/>
  <c r="CW644" i="5"/>
  <c r="CX644" i="5" s="1"/>
  <c r="CZ644" i="5" s="1"/>
  <c r="BG17" i="5"/>
  <c r="BG333" i="5"/>
  <c r="BG157" i="5"/>
  <c r="BG125" i="5"/>
  <c r="BG101" i="5"/>
  <c r="BG93" i="5"/>
  <c r="AQ93" i="5" s="1"/>
  <c r="BG77" i="5"/>
  <c r="BG69" i="5"/>
  <c r="BG61" i="5"/>
  <c r="BG45" i="5"/>
  <c r="BG495" i="5"/>
  <c r="BG491" i="5"/>
  <c r="BG489" i="5"/>
  <c r="BG487" i="5"/>
  <c r="BG485" i="5"/>
  <c r="BG483" i="5"/>
  <c r="BG481" i="5"/>
  <c r="BG479" i="5"/>
  <c r="BG477" i="5"/>
  <c r="BG475" i="5"/>
  <c r="BG473" i="5"/>
  <c r="BG471" i="5"/>
  <c r="BG469" i="5"/>
  <c r="BG467" i="5"/>
  <c r="BG465" i="5"/>
  <c r="BG463" i="5"/>
  <c r="BG461" i="5"/>
  <c r="BG459" i="5"/>
  <c r="BG457" i="5"/>
  <c r="BG453" i="5"/>
  <c r="BG451" i="5"/>
  <c r="BG449" i="5"/>
  <c r="BG411" i="5"/>
  <c r="AQ411" i="5" s="1"/>
  <c r="BG409" i="5"/>
  <c r="BG407" i="5"/>
  <c r="AQ407" i="5" s="1"/>
  <c r="BG113" i="5"/>
  <c r="BG492" i="5"/>
  <c r="AQ492" i="5" s="1"/>
  <c r="BG482" i="5"/>
  <c r="BG472" i="5"/>
  <c r="BG470" i="5"/>
  <c r="BG466" i="5"/>
  <c r="BG464" i="5"/>
  <c r="AQ464" i="5" s="1"/>
  <c r="BG462" i="5"/>
  <c r="BG400" i="5"/>
  <c r="BG163" i="5"/>
  <c r="BG83" i="5"/>
  <c r="AQ83" i="5" s="1"/>
  <c r="BG43" i="5"/>
  <c r="BG523" i="5"/>
  <c r="BG521" i="5"/>
  <c r="BG519" i="5"/>
  <c r="BG517" i="5"/>
  <c r="BG11" i="5"/>
  <c r="L1" i="9"/>
  <c r="M1" i="17" s="1"/>
  <c r="C27" i="9"/>
  <c r="C15" i="9"/>
  <c r="C21" i="9"/>
  <c r="C34" i="9"/>
  <c r="C26" i="9"/>
  <c r="C22" i="9"/>
  <c r="C40" i="9"/>
  <c r="K10" i="9"/>
  <c r="L10" i="9" s="1"/>
  <c r="M10" i="9"/>
  <c r="C23" i="9"/>
  <c r="C20" i="9"/>
  <c r="C32" i="9"/>
  <c r="C30" i="9"/>
  <c r="C12" i="9"/>
  <c r="C29" i="9"/>
  <c r="C24" i="9"/>
  <c r="C36" i="9"/>
  <c r="C31" i="9"/>
  <c r="I10" i="9"/>
  <c r="C38" i="9"/>
  <c r="CW143" i="5"/>
  <c r="CX143" i="5" s="1"/>
  <c r="CZ143" i="5" s="1"/>
  <c r="CW280" i="5"/>
  <c r="CX280" i="5" s="1"/>
  <c r="CZ280" i="5" s="1"/>
  <c r="BG263" i="5"/>
  <c r="CW429" i="5"/>
  <c r="CX429" i="5" s="1"/>
  <c r="CZ429" i="5" s="1"/>
  <c r="CW59" i="5"/>
  <c r="CX59" i="5" s="1"/>
  <c r="CZ59" i="5" s="1"/>
  <c r="CW636" i="5"/>
  <c r="CX636" i="5" s="1"/>
  <c r="CZ636" i="5" s="1"/>
  <c r="CW306" i="5"/>
  <c r="CX306" i="5" s="1"/>
  <c r="CZ306" i="5" s="1"/>
  <c r="CW485" i="5"/>
  <c r="CX485" i="5" s="1"/>
  <c r="CZ485" i="5" s="1"/>
  <c r="CW223" i="5"/>
  <c r="CX223" i="5" s="1"/>
  <c r="CZ223" i="5" s="1"/>
  <c r="CW687" i="5"/>
  <c r="CX687" i="5" s="1"/>
  <c r="CZ687" i="5" s="1"/>
  <c r="CW120" i="5"/>
  <c r="CX120" i="5" s="1"/>
  <c r="CZ120" i="5" s="1"/>
  <c r="CW418" i="5"/>
  <c r="CX418" i="5" s="1"/>
  <c r="CZ418" i="5" s="1"/>
  <c r="CW314" i="5"/>
  <c r="CX314" i="5" s="1"/>
  <c r="CZ314" i="5" s="1"/>
  <c r="CW534" i="5"/>
  <c r="CX534" i="5" s="1"/>
  <c r="CZ534" i="5" s="1"/>
  <c r="CW661" i="5"/>
  <c r="CX661" i="5" s="1"/>
  <c r="CZ661" i="5" s="1"/>
  <c r="CW402" i="5"/>
  <c r="CX402" i="5" s="1"/>
  <c r="CZ402" i="5" s="1"/>
  <c r="CW572" i="5"/>
  <c r="CX572" i="5" s="1"/>
  <c r="CZ572" i="5" s="1"/>
  <c r="BJ383" i="5"/>
  <c r="BG373" i="5"/>
  <c r="BG365" i="5"/>
  <c r="AQ365" i="5" s="1"/>
  <c r="BG357" i="5"/>
  <c r="AQ357" i="5" s="1"/>
  <c r="BJ343" i="5"/>
  <c r="BJ335" i="5"/>
  <c r="BG306" i="5"/>
  <c r="BG293" i="5"/>
  <c r="AQ293" i="5" s="1"/>
  <c r="BJ287" i="5"/>
  <c r="BJ271" i="5"/>
  <c r="BJ231" i="5"/>
  <c r="BJ223" i="5"/>
  <c r="BG210" i="5"/>
  <c r="BJ207" i="5"/>
  <c r="BJ183" i="5"/>
  <c r="BG178" i="5"/>
  <c r="BJ175" i="5"/>
  <c r="BJ159" i="5"/>
  <c r="CW150" i="5"/>
  <c r="CX150" i="5" s="1"/>
  <c r="CZ150" i="5" s="1"/>
  <c r="AQ552" i="5"/>
  <c r="AQ431" i="5"/>
  <c r="AQ425" i="5"/>
  <c r="CW166" i="5"/>
  <c r="CX166" i="5" s="1"/>
  <c r="CZ166" i="5" s="1"/>
  <c r="CW486" i="5"/>
  <c r="CX486" i="5" s="1"/>
  <c r="CZ486" i="5" s="1"/>
  <c r="CW469" i="5"/>
  <c r="CX469" i="5" s="1"/>
  <c r="CZ469" i="5" s="1"/>
  <c r="CW676" i="5"/>
  <c r="CX676" i="5" s="1"/>
  <c r="CZ676" i="5" s="1"/>
  <c r="CW617" i="5"/>
  <c r="CX617" i="5" s="1"/>
  <c r="CZ617" i="5" s="1"/>
  <c r="CW336" i="5"/>
  <c r="CX336" i="5" s="1"/>
  <c r="CZ336" i="5" s="1"/>
  <c r="BG255" i="5"/>
  <c r="BG223" i="5"/>
  <c r="BG215" i="5"/>
  <c r="AQ215" i="5" s="1"/>
  <c r="BG175" i="5"/>
  <c r="AQ175" i="5" s="1"/>
  <c r="CW679" i="5"/>
  <c r="CX679" i="5" s="1"/>
  <c r="CZ679" i="5" s="1"/>
  <c r="CW189" i="5"/>
  <c r="CX189" i="5" s="1"/>
  <c r="CZ189" i="5" s="1"/>
  <c r="BG498" i="5"/>
  <c r="CW26" i="5"/>
  <c r="CX26" i="5" s="1"/>
  <c r="CZ26" i="5" s="1"/>
  <c r="CW159" i="5"/>
  <c r="CX159" i="5" s="1"/>
  <c r="CZ159" i="5" s="1"/>
  <c r="CW99" i="5"/>
  <c r="CX99" i="5" s="1"/>
  <c r="CZ99" i="5" s="1"/>
  <c r="CW20" i="5"/>
  <c r="CX20" i="5" s="1"/>
  <c r="CZ20" i="5" s="1"/>
  <c r="CW432" i="5"/>
  <c r="CX432" i="5" s="1"/>
  <c r="CZ432" i="5" s="1"/>
  <c r="CW340" i="5"/>
  <c r="CX340" i="5" s="1"/>
  <c r="CZ340" i="5" s="1"/>
  <c r="CW450" i="5"/>
  <c r="CX450" i="5" s="1"/>
  <c r="CZ450" i="5" s="1"/>
  <c r="CW300" i="5"/>
  <c r="CX300" i="5" s="1"/>
  <c r="CZ300" i="5" s="1"/>
  <c r="BG358" i="5"/>
  <c r="AQ358" i="5" s="1"/>
  <c r="BG350" i="5"/>
  <c r="BG334" i="5"/>
  <c r="BG326" i="5"/>
  <c r="BG318" i="5"/>
  <c r="BG310" i="5"/>
  <c r="AQ310" i="5" s="1"/>
  <c r="BG294" i="5"/>
  <c r="AQ294" i="5" s="1"/>
  <c r="BG286" i="5"/>
  <c r="AQ286" i="5" s="1"/>
  <c r="BG270" i="5"/>
  <c r="AQ270" i="5" s="1"/>
  <c r="BG262" i="5"/>
  <c r="BG254" i="5"/>
  <c r="AQ254" i="5" s="1"/>
  <c r="BG214" i="5"/>
  <c r="AQ214" i="5" s="1"/>
  <c r="BG206" i="5"/>
  <c r="BG182" i="5"/>
  <c r="AQ182" i="5" s="1"/>
  <c r="BG25" i="5"/>
  <c r="BJ74" i="5"/>
  <c r="BJ50" i="5"/>
  <c r="BJ42" i="5"/>
  <c r="BJ34" i="5"/>
  <c r="BJ18" i="5"/>
  <c r="AQ536" i="5"/>
  <c r="AQ423" i="5"/>
  <c r="AQ421" i="5"/>
  <c r="CW313" i="5"/>
  <c r="CX313" i="5" s="1"/>
  <c r="CZ313" i="5" s="1"/>
  <c r="CW361" i="5"/>
  <c r="CX361" i="5" s="1"/>
  <c r="CZ361" i="5" s="1"/>
  <c r="CW335" i="5"/>
  <c r="CX335" i="5" s="1"/>
  <c r="CZ335" i="5" s="1"/>
  <c r="CW633" i="5"/>
  <c r="CX633" i="5" s="1"/>
  <c r="CZ633" i="5" s="1"/>
  <c r="CW213" i="5"/>
  <c r="CX213" i="5" s="1"/>
  <c r="CZ213" i="5" s="1"/>
  <c r="CW86" i="5"/>
  <c r="CX86" i="5" s="1"/>
  <c r="CZ86" i="5" s="1"/>
  <c r="BG311" i="5"/>
  <c r="BG271" i="5"/>
  <c r="BG207" i="5"/>
  <c r="AQ207" i="5" s="1"/>
  <c r="BG199" i="5"/>
  <c r="AQ199" i="5" s="1"/>
  <c r="BG191" i="5"/>
  <c r="CW470" i="5"/>
  <c r="CX470" i="5" s="1"/>
  <c r="CZ470" i="5" s="1"/>
  <c r="CW201" i="5"/>
  <c r="CX201" i="5" s="1"/>
  <c r="CZ201" i="5" s="1"/>
  <c r="CW184" i="5"/>
  <c r="CX184" i="5" s="1"/>
  <c r="CZ184" i="5" s="1"/>
  <c r="CW137" i="5"/>
  <c r="CX137" i="5" s="1"/>
  <c r="CZ137" i="5" s="1"/>
  <c r="CW695" i="5"/>
  <c r="CX695" i="5" s="1"/>
  <c r="CZ695" i="5" s="1"/>
  <c r="CW146" i="5"/>
  <c r="CX146" i="5" s="1"/>
  <c r="CZ146" i="5" s="1"/>
  <c r="CW501" i="5"/>
  <c r="CX501" i="5" s="1"/>
  <c r="CZ501" i="5" s="1"/>
  <c r="CW354" i="5"/>
  <c r="CX354" i="5" s="1"/>
  <c r="CZ354" i="5" s="1"/>
  <c r="CW288" i="5"/>
  <c r="CX288" i="5" s="1"/>
  <c r="CZ288" i="5" s="1"/>
  <c r="CW616" i="5"/>
  <c r="CX616" i="5" s="1"/>
  <c r="CZ616" i="5" s="1"/>
  <c r="CW697" i="5"/>
  <c r="CX697" i="5" s="1"/>
  <c r="CZ697" i="5" s="1"/>
  <c r="BJ399" i="5"/>
  <c r="AQ399" i="5" s="1"/>
  <c r="AQ534" i="5"/>
  <c r="CW703" i="5"/>
  <c r="CX703" i="5" s="1"/>
  <c r="CZ703" i="5" s="1"/>
  <c r="CW596" i="5"/>
  <c r="CX596" i="5" s="1"/>
  <c r="CZ596" i="5" s="1"/>
  <c r="CW264" i="5"/>
  <c r="CX264" i="5" s="1"/>
  <c r="CZ264" i="5" s="1"/>
  <c r="BG351" i="5"/>
  <c r="BG327" i="5"/>
  <c r="AQ327" i="5" s="1"/>
  <c r="BG319" i="5"/>
  <c r="BG247" i="5"/>
  <c r="BG231" i="5"/>
  <c r="AQ231" i="5" s="1"/>
  <c r="BG183" i="5"/>
  <c r="BJ420" i="5"/>
  <c r="CW31" i="5"/>
  <c r="CX31" i="5" s="1"/>
  <c r="CZ31" i="5" s="1"/>
  <c r="CW47" i="5"/>
  <c r="CX47" i="5" s="1"/>
  <c r="CZ47" i="5" s="1"/>
  <c r="CW282" i="5"/>
  <c r="CX282" i="5" s="1"/>
  <c r="CZ282" i="5" s="1"/>
  <c r="CW380" i="5"/>
  <c r="CX380" i="5" s="1"/>
  <c r="CZ380" i="5" s="1"/>
  <c r="CW245" i="5"/>
  <c r="CX245" i="5" s="1"/>
  <c r="CZ245" i="5" s="1"/>
  <c r="CW253" i="5"/>
  <c r="CX253" i="5" s="1"/>
  <c r="CZ253" i="5" s="1"/>
  <c r="CW246" i="5"/>
  <c r="CX246" i="5" s="1"/>
  <c r="CZ246" i="5" s="1"/>
  <c r="CW707" i="5"/>
  <c r="CX707" i="5" s="1"/>
  <c r="CZ707" i="5" s="1"/>
  <c r="CW659" i="5"/>
  <c r="CX659" i="5" s="1"/>
  <c r="CZ659" i="5" s="1"/>
  <c r="CW650" i="5"/>
  <c r="CX650" i="5" s="1"/>
  <c r="CZ650" i="5" s="1"/>
  <c r="CW526" i="5"/>
  <c r="CX526" i="5" s="1"/>
  <c r="CZ526" i="5" s="1"/>
  <c r="CW448" i="5"/>
  <c r="CX448" i="5" s="1"/>
  <c r="CZ448" i="5" s="1"/>
  <c r="CW517" i="5"/>
  <c r="CX517" i="5" s="1"/>
  <c r="CZ517" i="5" s="1"/>
  <c r="CW505" i="5"/>
  <c r="CX505" i="5" s="1"/>
  <c r="CZ505" i="5" s="1"/>
  <c r="CW604" i="5"/>
  <c r="CX604" i="5" s="1"/>
  <c r="CZ604" i="5" s="1"/>
  <c r="BG368" i="5"/>
  <c r="BG336" i="5"/>
  <c r="BG288" i="5"/>
  <c r="BG240" i="5"/>
  <c r="BG200" i="5"/>
  <c r="AQ200" i="5" s="1"/>
  <c r="BG184" i="5"/>
  <c r="AQ184" i="5" s="1"/>
  <c r="BJ710" i="5"/>
  <c r="AQ710" i="5" s="1"/>
  <c r="BJ708" i="5"/>
  <c r="AQ708" i="5" s="1"/>
  <c r="BJ704" i="5"/>
  <c r="BJ698" i="5"/>
  <c r="AQ698" i="5" s="1"/>
  <c r="BJ696" i="5"/>
  <c r="AQ696" i="5" s="1"/>
  <c r="BJ694" i="5"/>
  <c r="AQ694" i="5" s="1"/>
  <c r="BJ580" i="5"/>
  <c r="AQ580" i="5" s="1"/>
  <c r="BJ544" i="5"/>
  <c r="CW168" i="5"/>
  <c r="CX168" i="5" s="1"/>
  <c r="CZ168" i="5" s="1"/>
  <c r="BJ395" i="5"/>
  <c r="BJ387" i="5"/>
  <c r="BJ347" i="5"/>
  <c r="AQ347" i="5" s="1"/>
  <c r="BJ339" i="5"/>
  <c r="BJ331" i="5"/>
  <c r="BJ323" i="5"/>
  <c r="BJ315" i="5"/>
  <c r="AQ315" i="5" s="1"/>
  <c r="BJ307" i="5"/>
  <c r="BJ299" i="5"/>
  <c r="BJ291" i="5"/>
  <c r="BJ283" i="5"/>
  <c r="BG145" i="5"/>
  <c r="BG41" i="5"/>
  <c r="BG33" i="5"/>
  <c r="BJ521" i="5"/>
  <c r="AQ521" i="5" s="1"/>
  <c r="BG494" i="5"/>
  <c r="BG490" i="5"/>
  <c r="AQ490" i="5" s="1"/>
  <c r="BG486" i="5"/>
  <c r="BG468" i="5"/>
  <c r="BG412" i="5"/>
  <c r="AQ412" i="5" s="1"/>
  <c r="CW680" i="5"/>
  <c r="CX680" i="5" s="1"/>
  <c r="CZ680" i="5" s="1"/>
  <c r="BG342" i="5"/>
  <c r="AQ342" i="5" s="1"/>
  <c r="BG222" i="5"/>
  <c r="AQ222" i="5" s="1"/>
  <c r="BG118" i="5"/>
  <c r="BG86" i="5"/>
  <c r="AQ86" i="5" s="1"/>
  <c r="BG78" i="5"/>
  <c r="BJ14" i="5"/>
  <c r="BJ217" i="5"/>
  <c r="BT397" i="5"/>
  <c r="BT381" i="5"/>
  <c r="BT349" i="5"/>
  <c r="BT277" i="5"/>
  <c r="BT269" i="5"/>
  <c r="BT205" i="5"/>
  <c r="BT197" i="5"/>
  <c r="BT181" i="5"/>
  <c r="BT109" i="5"/>
  <c r="BT69" i="5"/>
  <c r="BG709" i="5"/>
  <c r="BG703" i="5"/>
  <c r="BG701" i="5"/>
  <c r="BG699" i="5"/>
  <c r="BG689" i="5"/>
  <c r="BG687" i="5"/>
  <c r="BG685" i="5"/>
  <c r="BG681" i="5"/>
  <c r="BG679" i="5"/>
  <c r="BG677" i="5"/>
  <c r="BG675" i="5"/>
  <c r="BG671" i="5"/>
  <c r="BG667" i="5"/>
  <c r="BG659" i="5"/>
  <c r="BG653" i="5"/>
  <c r="BG649" i="5"/>
  <c r="BG647" i="5"/>
  <c r="BG645" i="5"/>
  <c r="BG643" i="5"/>
  <c r="BG639" i="5"/>
  <c r="BG635" i="5"/>
  <c r="BG633" i="5"/>
  <c r="BG631" i="5"/>
  <c r="BG629" i="5"/>
  <c r="BG625" i="5"/>
  <c r="BG623" i="5"/>
  <c r="BG621" i="5"/>
  <c r="BG619" i="5"/>
  <c r="BG615" i="5"/>
  <c r="BJ505" i="5"/>
  <c r="BT502" i="5"/>
  <c r="BT412" i="5"/>
  <c r="CW304" i="5"/>
  <c r="CX304" i="5" s="1"/>
  <c r="CZ304" i="5" s="1"/>
  <c r="CW532" i="5"/>
  <c r="CX532" i="5" s="1"/>
  <c r="CZ532" i="5" s="1"/>
  <c r="CW613" i="5"/>
  <c r="CX613" i="5" s="1"/>
  <c r="CZ613" i="5" s="1"/>
  <c r="CW578" i="5"/>
  <c r="CX578" i="5" s="1"/>
  <c r="CZ578" i="5" s="1"/>
  <c r="CW518" i="5"/>
  <c r="CX518" i="5" s="1"/>
  <c r="CZ518" i="5" s="1"/>
  <c r="CW664" i="5"/>
  <c r="CX664" i="5" s="1"/>
  <c r="CZ664" i="5" s="1"/>
  <c r="CW503" i="5"/>
  <c r="CX503" i="5" s="1"/>
  <c r="CZ503" i="5" s="1"/>
  <c r="CW390" i="5"/>
  <c r="CX390" i="5" s="1"/>
  <c r="CZ390" i="5" s="1"/>
  <c r="CW530" i="5"/>
  <c r="CX530" i="5" s="1"/>
  <c r="CZ530" i="5" s="1"/>
  <c r="CW560" i="5"/>
  <c r="CX560" i="5" s="1"/>
  <c r="CZ560" i="5" s="1"/>
  <c r="CW678" i="5"/>
  <c r="CX678" i="5" s="1"/>
  <c r="CZ678" i="5" s="1"/>
  <c r="CW565" i="5"/>
  <c r="CX565" i="5" s="1"/>
  <c r="CZ565" i="5" s="1"/>
  <c r="CW671" i="5"/>
  <c r="CX671" i="5" s="1"/>
  <c r="CZ671" i="5" s="1"/>
  <c r="BG387" i="5"/>
  <c r="BG379" i="5"/>
  <c r="BG371" i="5"/>
  <c r="BG363" i="5"/>
  <c r="BG355" i="5"/>
  <c r="BG331" i="5"/>
  <c r="BG323" i="5"/>
  <c r="AQ323" i="5" s="1"/>
  <c r="BG299" i="5"/>
  <c r="BG291" i="5"/>
  <c r="AQ291" i="5" s="1"/>
  <c r="BG283" i="5"/>
  <c r="AQ283" i="5" s="1"/>
  <c r="BG267" i="5"/>
  <c r="BG259" i="5"/>
  <c r="BG243" i="5"/>
  <c r="AQ243" i="5" s="1"/>
  <c r="BG211" i="5"/>
  <c r="AQ211" i="5" s="1"/>
  <c r="BG203" i="5"/>
  <c r="AQ203" i="5" s="1"/>
  <c r="BG195" i="5"/>
  <c r="AQ195" i="5" s="1"/>
  <c r="BG187" i="5"/>
  <c r="BT24" i="5"/>
  <c r="BT16" i="5"/>
  <c r="CW284" i="5"/>
  <c r="CX284" i="5" s="1"/>
  <c r="CZ284" i="5" s="1"/>
  <c r="CW64" i="5"/>
  <c r="CX64" i="5" s="1"/>
  <c r="CZ64" i="5" s="1"/>
  <c r="CW66" i="5"/>
  <c r="CX66" i="5" s="1"/>
  <c r="CZ66" i="5" s="1"/>
  <c r="CW667" i="5"/>
  <c r="CX667" i="5" s="1"/>
  <c r="CZ667" i="5" s="1"/>
  <c r="CW214" i="5"/>
  <c r="CX214" i="5" s="1"/>
  <c r="CZ214" i="5" s="1"/>
  <c r="CW251" i="5"/>
  <c r="CX251" i="5" s="1"/>
  <c r="CZ251" i="5" s="1"/>
  <c r="CW561" i="5"/>
  <c r="CX561" i="5" s="1"/>
  <c r="CZ561" i="5" s="1"/>
  <c r="CW183" i="5"/>
  <c r="CX183" i="5" s="1"/>
  <c r="CZ183" i="5" s="1"/>
  <c r="CW683" i="5"/>
  <c r="CX683" i="5" s="1"/>
  <c r="CZ683" i="5" s="1"/>
  <c r="CW622" i="5"/>
  <c r="CX622" i="5" s="1"/>
  <c r="CZ622" i="5" s="1"/>
  <c r="CW499" i="5"/>
  <c r="CX499" i="5" s="1"/>
  <c r="CZ499" i="5" s="1"/>
  <c r="CW621" i="5"/>
  <c r="CX621" i="5" s="1"/>
  <c r="CZ621" i="5" s="1"/>
  <c r="CW603" i="5"/>
  <c r="CX603" i="5" s="1"/>
  <c r="CZ603" i="5" s="1"/>
  <c r="CW104" i="5"/>
  <c r="CX104" i="5" s="1"/>
  <c r="CZ104" i="5" s="1"/>
  <c r="CW654" i="5"/>
  <c r="CX654" i="5" s="1"/>
  <c r="CZ654" i="5" s="1"/>
  <c r="CW646" i="5"/>
  <c r="CX646" i="5" s="1"/>
  <c r="CZ646" i="5" s="1"/>
  <c r="CW296" i="5"/>
  <c r="CX296" i="5" s="1"/>
  <c r="CZ296" i="5" s="1"/>
  <c r="CW576" i="5"/>
  <c r="CX576" i="5" s="1"/>
  <c r="CZ576" i="5" s="1"/>
  <c r="CW118" i="5"/>
  <c r="CX118" i="5" s="1"/>
  <c r="CZ118" i="5" s="1"/>
  <c r="CW513" i="5"/>
  <c r="CX513" i="5" s="1"/>
  <c r="CZ513" i="5" s="1"/>
  <c r="CW260" i="5"/>
  <c r="CX260" i="5" s="1"/>
  <c r="CZ260" i="5" s="1"/>
  <c r="CW180" i="5"/>
  <c r="CX180" i="5" s="1"/>
  <c r="CZ180" i="5" s="1"/>
  <c r="CW484" i="5"/>
  <c r="CX484" i="5" s="1"/>
  <c r="CZ484" i="5" s="1"/>
  <c r="CW346" i="5"/>
  <c r="CX346" i="5" s="1"/>
  <c r="CZ346" i="5" s="1"/>
  <c r="CW490" i="5"/>
  <c r="CX490" i="5" s="1"/>
  <c r="CZ490" i="5" s="1"/>
  <c r="CW511" i="5"/>
  <c r="CX511" i="5" s="1"/>
  <c r="CZ511" i="5" s="1"/>
  <c r="BG385" i="5"/>
  <c r="BG369" i="5"/>
  <c r="BG305" i="5"/>
  <c r="BG265" i="5"/>
  <c r="BG257" i="5"/>
  <c r="AQ257" i="5" s="1"/>
  <c r="BG249" i="5"/>
  <c r="BG241" i="5"/>
  <c r="BG233" i="5"/>
  <c r="BG225" i="5"/>
  <c r="BG217" i="5"/>
  <c r="AQ217" i="5" s="1"/>
  <c r="BG201" i="5"/>
  <c r="BG193" i="5"/>
  <c r="BG185" i="5"/>
  <c r="BG177" i="5"/>
  <c r="BG124" i="5"/>
  <c r="BG116" i="5"/>
  <c r="BG108" i="5"/>
  <c r="BG100" i="5"/>
  <c r="BG76" i="5"/>
  <c r="BG52" i="5"/>
  <c r="BG44" i="5"/>
  <c r="BG36" i="5"/>
  <c r="BG28" i="5"/>
  <c r="BG20" i="5"/>
  <c r="BG12" i="5"/>
  <c r="BJ396" i="5"/>
  <c r="BJ340" i="5"/>
  <c r="BJ276" i="5"/>
  <c r="BJ268" i="5"/>
  <c r="BJ260" i="5"/>
  <c r="BJ252" i="5"/>
  <c r="BJ244" i="5"/>
  <c r="BJ236" i="5"/>
  <c r="BJ228" i="5"/>
  <c r="BJ220" i="5"/>
  <c r="BJ212" i="5"/>
  <c r="BJ204" i="5"/>
  <c r="BJ196" i="5"/>
  <c r="BJ188" i="5"/>
  <c r="BJ705" i="5"/>
  <c r="BJ701" i="5"/>
  <c r="BJ697" i="5"/>
  <c r="BJ693" i="5"/>
  <c r="BJ675" i="5"/>
  <c r="BG613" i="5"/>
  <c r="BG611" i="5"/>
  <c r="BG605" i="5"/>
  <c r="BG603" i="5"/>
  <c r="BG601" i="5"/>
  <c r="BG599" i="5"/>
  <c r="BG595" i="5"/>
  <c r="BG593" i="5"/>
  <c r="BG591" i="5"/>
  <c r="BG587" i="5"/>
  <c r="BG583" i="5"/>
  <c r="BG581" i="5"/>
  <c r="BG579" i="5"/>
  <c r="BG577" i="5"/>
  <c r="BG575" i="5"/>
  <c r="BG573" i="5"/>
  <c r="BG571" i="5"/>
  <c r="BG567" i="5"/>
  <c r="BG565" i="5"/>
  <c r="BG563" i="5"/>
  <c r="BG561" i="5"/>
  <c r="BG559" i="5"/>
  <c r="BG555" i="5"/>
  <c r="BG553" i="5"/>
  <c r="BG551" i="5"/>
  <c r="BG549" i="5"/>
  <c r="BG545" i="5"/>
  <c r="BG543" i="5"/>
  <c r="BG541" i="5"/>
  <c r="BG539" i="5"/>
  <c r="BG537" i="5"/>
  <c r="BG535" i="5"/>
  <c r="BG533" i="5"/>
  <c r="BG531" i="5"/>
  <c r="BG529" i="5"/>
  <c r="BG527" i="5"/>
  <c r="BG525" i="5"/>
  <c r="BJ515" i="5"/>
  <c r="BT514" i="5"/>
  <c r="BJ513" i="5"/>
  <c r="BJ511" i="5"/>
  <c r="BT510" i="5"/>
  <c r="BJ509" i="5"/>
  <c r="BT508" i="5"/>
  <c r="BJ507" i="5"/>
  <c r="BT506" i="5"/>
  <c r="BJ503" i="5"/>
  <c r="BJ501" i="5"/>
  <c r="BJ499" i="5"/>
  <c r="BG446" i="5"/>
  <c r="BG440" i="5"/>
  <c r="BG438" i="5"/>
  <c r="BG436" i="5"/>
  <c r="BG428" i="5"/>
  <c r="BG424" i="5"/>
  <c r="BG422" i="5"/>
  <c r="BG418" i="5"/>
  <c r="BG416" i="5"/>
  <c r="BG414" i="5"/>
  <c r="BT410" i="5"/>
  <c r="BT406" i="5"/>
  <c r="BT404" i="5"/>
  <c r="BT402" i="5"/>
  <c r="CW562" i="5"/>
  <c r="CX562" i="5" s="1"/>
  <c r="CZ562" i="5" s="1"/>
  <c r="BJ322" i="5"/>
  <c r="BJ274" i="5"/>
  <c r="BJ258" i="5"/>
  <c r="BJ250" i="5"/>
  <c r="BJ234" i="5"/>
  <c r="BJ226" i="5"/>
  <c r="BJ210" i="5"/>
  <c r="BJ194" i="5"/>
  <c r="AQ194" i="5" s="1"/>
  <c r="BJ186" i="5"/>
  <c r="CW212" i="5"/>
  <c r="CX212" i="5" s="1"/>
  <c r="CZ212" i="5" s="1"/>
  <c r="CW238" i="5"/>
  <c r="CX238" i="5" s="1"/>
  <c r="CZ238" i="5" s="1"/>
  <c r="CW167" i="5"/>
  <c r="CX167" i="5" s="1"/>
  <c r="CZ167" i="5" s="1"/>
  <c r="CW407" i="5"/>
  <c r="CX407" i="5" s="1"/>
  <c r="CZ407" i="5" s="1"/>
  <c r="CW39" i="5"/>
  <c r="CX39" i="5" s="1"/>
  <c r="CZ39" i="5" s="1"/>
  <c r="CW43" i="5"/>
  <c r="CX43" i="5" s="1"/>
  <c r="CZ43" i="5" s="1"/>
  <c r="CW55" i="5"/>
  <c r="CX55" i="5" s="1"/>
  <c r="CZ55" i="5" s="1"/>
  <c r="CW67" i="5"/>
  <c r="CX67" i="5" s="1"/>
  <c r="CZ67" i="5" s="1"/>
  <c r="CW480" i="5"/>
  <c r="CX480" i="5" s="1"/>
  <c r="CZ480" i="5" s="1"/>
  <c r="CW241" i="5"/>
  <c r="CX241" i="5" s="1"/>
  <c r="CZ241" i="5" s="1"/>
  <c r="CW615" i="5"/>
  <c r="CX615" i="5" s="1"/>
  <c r="CZ615" i="5" s="1"/>
  <c r="CW614" i="5"/>
  <c r="CX614" i="5" s="1"/>
  <c r="CZ614" i="5" s="1"/>
  <c r="CW338" i="5"/>
  <c r="CX338" i="5" s="1"/>
  <c r="CZ338" i="5" s="1"/>
  <c r="BG173" i="5"/>
  <c r="BJ138" i="5"/>
  <c r="BJ90" i="5"/>
  <c r="CW651" i="5"/>
  <c r="CX651" i="5" s="1"/>
  <c r="CZ651" i="5" s="1"/>
  <c r="CW657" i="5"/>
  <c r="CX657" i="5" s="1"/>
  <c r="CZ657" i="5" s="1"/>
  <c r="N1" i="5"/>
  <c r="CW427" i="5"/>
  <c r="CX427" i="5" s="1"/>
  <c r="CZ427" i="5" s="1"/>
  <c r="BG292" i="5"/>
  <c r="BG284" i="5"/>
  <c r="BJ161" i="5"/>
  <c r="BJ129" i="5"/>
  <c r="BJ121" i="5"/>
  <c r="BJ113" i="5"/>
  <c r="AQ113" i="5" s="1"/>
  <c r="BJ105" i="5"/>
  <c r="BJ81" i="5"/>
  <c r="BJ49" i="5"/>
  <c r="AQ49" i="5" s="1"/>
  <c r="BJ41" i="5"/>
  <c r="BJ25" i="5"/>
  <c r="BJ17" i="5"/>
  <c r="AQ17" i="5" s="1"/>
  <c r="BT394" i="5"/>
  <c r="BT386" i="5"/>
  <c r="BT370" i="5"/>
  <c r="BT362" i="5"/>
  <c r="BT346" i="5"/>
  <c r="BT338" i="5"/>
  <c r="BT330" i="5"/>
  <c r="BT314" i="5"/>
  <c r="BT306" i="5"/>
  <c r="BT290" i="5"/>
  <c r="BT282" i="5"/>
  <c r="CW421" i="5"/>
  <c r="CX421" i="5" s="1"/>
  <c r="CZ421" i="5" s="1"/>
  <c r="CW339" i="5"/>
  <c r="CX339" i="5" s="1"/>
  <c r="CZ339" i="5" s="1"/>
  <c r="CW133" i="5"/>
  <c r="CX133" i="5" s="1"/>
  <c r="CZ133" i="5" s="1"/>
  <c r="CW151" i="5"/>
  <c r="CX151" i="5" s="1"/>
  <c r="CZ151" i="5" s="1"/>
  <c r="BT424" i="5"/>
  <c r="CW139" i="5"/>
  <c r="CX139" i="5" s="1"/>
  <c r="CZ139" i="5" s="1"/>
  <c r="AQ441" i="5"/>
  <c r="BT416" i="5"/>
  <c r="BT274" i="5"/>
  <c r="BT258" i="5"/>
  <c r="BT250" i="5"/>
  <c r="BT242" i="5"/>
  <c r="BT226" i="5"/>
  <c r="BT218" i="5"/>
  <c r="BT210" i="5"/>
  <c r="BT194" i="5"/>
  <c r="BT178" i="5"/>
  <c r="BT170" i="5"/>
  <c r="BT162" i="5"/>
  <c r="BT154" i="5"/>
  <c r="BT138" i="5"/>
  <c r="BT130" i="5"/>
  <c r="BT122" i="5"/>
  <c r="BT114" i="5"/>
  <c r="BT98" i="5"/>
  <c r="BT90" i="5"/>
  <c r="BT82" i="5"/>
  <c r="BT74" i="5"/>
  <c r="BT66" i="5"/>
  <c r="BT58" i="5"/>
  <c r="BT50" i="5"/>
  <c r="BT42" i="5"/>
  <c r="BT34" i="5"/>
  <c r="BT26" i="5"/>
  <c r="BT18" i="5"/>
  <c r="BT698" i="5"/>
  <c r="BJ663" i="5"/>
  <c r="BJ661" i="5"/>
  <c r="BJ659" i="5"/>
  <c r="BJ657" i="5"/>
  <c r="BJ655" i="5"/>
  <c r="BJ653" i="5"/>
  <c r="BT650" i="5"/>
  <c r="BJ647" i="5"/>
  <c r="BT646" i="5"/>
  <c r="BJ643" i="5"/>
  <c r="BJ641" i="5"/>
  <c r="AQ641" i="5" s="1"/>
  <c r="BJ639" i="5"/>
  <c r="BJ633" i="5"/>
  <c r="AQ633" i="5" s="1"/>
  <c r="BJ629" i="5"/>
  <c r="BJ627" i="5"/>
  <c r="BT626" i="5"/>
  <c r="BJ625" i="5"/>
  <c r="BT622" i="5"/>
  <c r="BJ619" i="5"/>
  <c r="BJ617" i="5"/>
  <c r="BJ615" i="5"/>
  <c r="BJ609" i="5"/>
  <c r="BJ603" i="5"/>
  <c r="BJ599" i="5"/>
  <c r="BJ597" i="5"/>
  <c r="BJ595" i="5"/>
  <c r="BJ589" i="5"/>
  <c r="AQ589" i="5" s="1"/>
  <c r="BJ587" i="5"/>
  <c r="BJ583" i="5"/>
  <c r="BJ581" i="5"/>
  <c r="BJ569" i="5"/>
  <c r="BJ567" i="5"/>
  <c r="BJ565" i="5"/>
  <c r="BJ563" i="5"/>
  <c r="BJ561" i="5"/>
  <c r="BJ557" i="5"/>
  <c r="AQ557" i="5" s="1"/>
  <c r="BJ555" i="5"/>
  <c r="BJ553" i="5"/>
  <c r="BJ551" i="5"/>
  <c r="BT548" i="5"/>
  <c r="BJ547" i="5"/>
  <c r="BT546" i="5"/>
  <c r="BJ539" i="5"/>
  <c r="BJ537" i="5"/>
  <c r="BJ535" i="5"/>
  <c r="AQ535" i="5" s="1"/>
  <c r="BJ529" i="5"/>
  <c r="BJ525" i="5"/>
  <c r="BG512" i="5"/>
  <c r="BG504" i="5"/>
  <c r="AQ504" i="5" s="1"/>
  <c r="BG500" i="5"/>
  <c r="BJ442" i="5"/>
  <c r="BJ432" i="5"/>
  <c r="BJ426" i="5"/>
  <c r="BJ418" i="5"/>
  <c r="CW454" i="5"/>
  <c r="CX454" i="5" s="1"/>
  <c r="CZ454" i="5" s="1"/>
  <c r="CW430" i="5"/>
  <c r="CX430" i="5" s="1"/>
  <c r="CZ430" i="5" s="1"/>
  <c r="CW274" i="5"/>
  <c r="CX274" i="5" s="1"/>
  <c r="CZ274" i="5" s="1"/>
  <c r="CW129" i="5"/>
  <c r="CX129" i="5" s="1"/>
  <c r="CZ129" i="5" s="1"/>
  <c r="CW379" i="5"/>
  <c r="CX379" i="5" s="1"/>
  <c r="CZ379" i="5" s="1"/>
  <c r="CW405" i="5"/>
  <c r="CX405" i="5" s="1"/>
  <c r="CZ405" i="5" s="1"/>
  <c r="CW698" i="5"/>
  <c r="CX698" i="5" s="1"/>
  <c r="CZ698" i="5" s="1"/>
  <c r="CW279" i="5"/>
  <c r="CX279" i="5" s="1"/>
  <c r="CZ279" i="5" s="1"/>
  <c r="CW321" i="5"/>
  <c r="CX321" i="5" s="1"/>
  <c r="CZ321" i="5" s="1"/>
  <c r="CW283" i="5"/>
  <c r="CX283" i="5" s="1"/>
  <c r="CZ283" i="5" s="1"/>
  <c r="CW359" i="5"/>
  <c r="CX359" i="5" s="1"/>
  <c r="CZ359" i="5" s="1"/>
  <c r="CW50" i="5"/>
  <c r="CX50" i="5" s="1"/>
  <c r="CZ50" i="5" s="1"/>
  <c r="BJ267" i="5"/>
  <c r="BJ259" i="5"/>
  <c r="BJ251" i="5"/>
  <c r="BJ235" i="5"/>
  <c r="BJ187" i="5"/>
  <c r="AQ187" i="5" s="1"/>
  <c r="BT266" i="5"/>
  <c r="BT234" i="5"/>
  <c r="BT186" i="5"/>
  <c r="CW111" i="5"/>
  <c r="CX111" i="5" s="1"/>
  <c r="CZ111" i="5" s="1"/>
  <c r="C18" i="5"/>
  <c r="CW445" i="5"/>
  <c r="CX445" i="5" s="1"/>
  <c r="CZ445" i="5" s="1"/>
  <c r="CW35" i="5"/>
  <c r="CX35" i="5" s="1"/>
  <c r="CZ35" i="5" s="1"/>
  <c r="CW293" i="5"/>
  <c r="CX293" i="5" s="1"/>
  <c r="CZ293" i="5" s="1"/>
  <c r="CW60" i="5"/>
  <c r="CX60" i="5" s="1"/>
  <c r="CZ60" i="5" s="1"/>
  <c r="CW547" i="5"/>
  <c r="CX547" i="5" s="1"/>
  <c r="CZ547" i="5" s="1"/>
  <c r="CW171" i="5"/>
  <c r="CX171" i="5" s="1"/>
  <c r="CZ171" i="5" s="1"/>
  <c r="CW610" i="5"/>
  <c r="CX610" i="5" s="1"/>
  <c r="CZ610" i="5" s="1"/>
  <c r="CW463" i="5"/>
  <c r="CX463" i="5" s="1"/>
  <c r="CZ463" i="5" s="1"/>
  <c r="CW128" i="5"/>
  <c r="CX128" i="5" s="1"/>
  <c r="CZ128" i="5" s="1"/>
  <c r="CW266" i="5"/>
  <c r="CX266" i="5" s="1"/>
  <c r="CZ266" i="5" s="1"/>
  <c r="BG389" i="5"/>
  <c r="AQ389" i="5" s="1"/>
  <c r="BG381" i="5"/>
  <c r="BG349" i="5"/>
  <c r="AQ349" i="5" s="1"/>
  <c r="BG341" i="5"/>
  <c r="AQ341" i="5" s="1"/>
  <c r="BG309" i="5"/>
  <c r="AQ309" i="5" s="1"/>
  <c r="BG301" i="5"/>
  <c r="AQ301" i="5" s="1"/>
  <c r="BG285" i="5"/>
  <c r="AQ285" i="5" s="1"/>
  <c r="BG205" i="5"/>
  <c r="BG197" i="5"/>
  <c r="AQ197" i="5" s="1"/>
  <c r="BG168" i="5"/>
  <c r="BG152" i="5"/>
  <c r="BG144" i="5"/>
  <c r="BG120" i="5"/>
  <c r="BG112" i="5"/>
  <c r="BG96" i="5"/>
  <c r="BG64" i="5"/>
  <c r="CW522" i="5"/>
  <c r="CX522" i="5" s="1"/>
  <c r="CZ522" i="5" s="1"/>
  <c r="BG370" i="5"/>
  <c r="BG362" i="5"/>
  <c r="BG354" i="5"/>
  <c r="BG338" i="5"/>
  <c r="BG322" i="5"/>
  <c r="BG314" i="5"/>
  <c r="BG298" i="5"/>
  <c r="BG133" i="5"/>
  <c r="BG117" i="5"/>
  <c r="BT704" i="5"/>
  <c r="BT664" i="5"/>
  <c r="BT632" i="5"/>
  <c r="BT592" i="5"/>
  <c r="BT552" i="5"/>
  <c r="BG356" i="5"/>
  <c r="BG332" i="5"/>
  <c r="BG308" i="5"/>
  <c r="BG300" i="5"/>
  <c r="BG204" i="5"/>
  <c r="BG188" i="5"/>
  <c r="AQ188" i="5" s="1"/>
  <c r="BG180" i="5"/>
  <c r="BG119" i="5"/>
  <c r="BG95" i="5"/>
  <c r="AQ95" i="5" s="1"/>
  <c r="BG55" i="5"/>
  <c r="AQ55" i="5" s="1"/>
  <c r="BG15" i="5"/>
  <c r="BJ164" i="5"/>
  <c r="BJ124" i="5"/>
  <c r="BJ84" i="5"/>
  <c r="BT369" i="5"/>
  <c r="BT358" i="5"/>
  <c r="BT319" i="5"/>
  <c r="BT281" i="5"/>
  <c r="BT222" i="5"/>
  <c r="BT214" i="5"/>
  <c r="BT207" i="5"/>
  <c r="BT193" i="5"/>
  <c r="BT183" i="5"/>
  <c r="BT167" i="5"/>
  <c r="BT137" i="5"/>
  <c r="BT121" i="5"/>
  <c r="BT102" i="5"/>
  <c r="BT95" i="5"/>
  <c r="BT89" i="5"/>
  <c r="BT78" i="5"/>
  <c r="BT73" i="5"/>
  <c r="BT706" i="5"/>
  <c r="BT668" i="5"/>
  <c r="BT634" i="5"/>
  <c r="BT612" i="5"/>
  <c r="BT582" i="5"/>
  <c r="AQ600" i="5"/>
  <c r="C26" i="5"/>
  <c r="CW437" i="5"/>
  <c r="CX437" i="5" s="1"/>
  <c r="CZ437" i="5" s="1"/>
  <c r="C21" i="5"/>
  <c r="BJ695" i="5"/>
  <c r="BJ601" i="5"/>
  <c r="BJ591" i="5"/>
  <c r="BJ573" i="5"/>
  <c r="AQ573" i="5" s="1"/>
  <c r="BJ559" i="5"/>
  <c r="BJ545" i="5"/>
  <c r="AQ545" i="5" s="1"/>
  <c r="BJ543" i="5"/>
  <c r="BJ531" i="5"/>
  <c r="BG510" i="5"/>
  <c r="BG508" i="5"/>
  <c r="BG502" i="5"/>
  <c r="BJ444" i="5"/>
  <c r="BJ440" i="5"/>
  <c r="BJ438" i="5"/>
  <c r="BJ436" i="5"/>
  <c r="BJ422" i="5"/>
  <c r="AQ422" i="5" s="1"/>
  <c r="CW117" i="5"/>
  <c r="CX117" i="5" s="1"/>
  <c r="CZ117" i="5" s="1"/>
  <c r="CW83" i="5"/>
  <c r="CX83" i="5" s="1"/>
  <c r="CZ83" i="5" s="1"/>
  <c r="C13" i="5"/>
  <c r="CW319" i="5"/>
  <c r="CX319" i="5" s="1"/>
  <c r="CZ319" i="5" s="1"/>
  <c r="C16" i="5"/>
  <c r="AQ435" i="5"/>
  <c r="BT696" i="5"/>
  <c r="BT640" i="5"/>
  <c r="BT608" i="5"/>
  <c r="BT584" i="5"/>
  <c r="AQ526" i="5"/>
  <c r="CW222" i="5"/>
  <c r="CX222" i="5" s="1"/>
  <c r="CZ222" i="5" s="1"/>
  <c r="BG372" i="5"/>
  <c r="BG364" i="5"/>
  <c r="BG340" i="5"/>
  <c r="AQ340" i="5" s="1"/>
  <c r="BG71" i="5"/>
  <c r="AQ71" i="5" s="1"/>
  <c r="BJ148" i="5"/>
  <c r="BJ116" i="5"/>
  <c r="BJ68" i="5"/>
  <c r="BT393" i="5"/>
  <c r="BT377" i="5"/>
  <c r="BT353" i="5"/>
  <c r="BT329" i="5"/>
  <c r="BT302" i="5"/>
  <c r="BT278" i="5"/>
  <c r="BT271" i="5"/>
  <c r="BT254" i="5"/>
  <c r="BT201" i="5"/>
  <c r="BT190" i="5"/>
  <c r="BT169" i="5"/>
  <c r="BT161" i="5"/>
  <c r="BT153" i="5"/>
  <c r="BT110" i="5"/>
  <c r="BT105" i="5"/>
  <c r="BT94" i="5"/>
  <c r="BT86" i="5"/>
  <c r="BT71" i="5"/>
  <c r="BT65" i="5"/>
  <c r="BT46" i="5"/>
  <c r="BT38" i="5"/>
  <c r="BT708" i="5"/>
  <c r="BT628" i="5"/>
  <c r="BT614" i="5"/>
  <c r="BT602" i="5"/>
  <c r="BT594" i="5"/>
  <c r="BT578" i="5"/>
  <c r="BT572" i="5"/>
  <c r="BT562" i="5"/>
  <c r="BT558" i="5"/>
  <c r="BJ385" i="5"/>
  <c r="BJ289" i="5"/>
  <c r="BJ241" i="5"/>
  <c r="BJ185" i="5"/>
  <c r="AQ185" i="5" s="1"/>
  <c r="BT564" i="5"/>
  <c r="BT600" i="5"/>
  <c r="BT568" i="5"/>
  <c r="AQ528" i="5"/>
  <c r="BG348" i="5"/>
  <c r="BG324" i="5"/>
  <c r="BG316" i="5"/>
  <c r="BG260" i="5"/>
  <c r="BG228" i="5"/>
  <c r="BG103" i="5"/>
  <c r="AQ103" i="5" s="1"/>
  <c r="BG31" i="5"/>
  <c r="AQ31" i="5" s="1"/>
  <c r="BJ156" i="5"/>
  <c r="BJ132" i="5"/>
  <c r="BJ92" i="5"/>
  <c r="BJ20" i="5"/>
  <c r="AQ20" i="5" s="1"/>
  <c r="BT390" i="5"/>
  <c r="BT385" i="5"/>
  <c r="BT366" i="5"/>
  <c r="BT279" i="5"/>
  <c r="BT182" i="5"/>
  <c r="BT150" i="5"/>
  <c r="BT81" i="5"/>
  <c r="BT70" i="5"/>
  <c r="BT62" i="5"/>
  <c r="BT54" i="5"/>
  <c r="BT47" i="5"/>
  <c r="BT41" i="5"/>
  <c r="BT30" i="5"/>
  <c r="BT22" i="5"/>
  <c r="BT710" i="5"/>
  <c r="BT676" i="5"/>
  <c r="BT670" i="5"/>
  <c r="BT618" i="5"/>
  <c r="BT598" i="5"/>
  <c r="BT590" i="5"/>
  <c r="BT554" i="5"/>
  <c r="BT550" i="5"/>
  <c r="BJ305" i="5"/>
  <c r="BJ225" i="5"/>
  <c r="BJ201" i="5"/>
  <c r="AQ201" i="5" s="1"/>
  <c r="BJ177" i="5"/>
  <c r="BT530" i="5"/>
  <c r="AQ592" i="5"/>
  <c r="C15" i="5"/>
  <c r="BT648" i="5"/>
  <c r="BT616" i="5"/>
  <c r="BT576" i="5"/>
  <c r="BT544" i="5"/>
  <c r="CW438" i="5"/>
  <c r="CX438" i="5" s="1"/>
  <c r="CZ438" i="5" s="1"/>
  <c r="BG388" i="5"/>
  <c r="BG380" i="5"/>
  <c r="BG276" i="5"/>
  <c r="AQ276" i="5" s="1"/>
  <c r="BG268" i="5"/>
  <c r="AQ268" i="5" s="1"/>
  <c r="BG244" i="5"/>
  <c r="AQ244" i="5" s="1"/>
  <c r="BG196" i="5"/>
  <c r="BG135" i="5"/>
  <c r="AQ135" i="5" s="1"/>
  <c r="BG87" i="5"/>
  <c r="BJ172" i="5"/>
  <c r="BJ140" i="5"/>
  <c r="BJ108" i="5"/>
  <c r="BJ76" i="5"/>
  <c r="AQ76" i="5" s="1"/>
  <c r="BT383" i="5"/>
  <c r="BT342" i="5"/>
  <c r="BT335" i="5"/>
  <c r="BT310" i="5"/>
  <c r="BT265" i="5"/>
  <c r="BT255" i="5"/>
  <c r="BT246" i="5"/>
  <c r="BT238" i="5"/>
  <c r="BT233" i="5"/>
  <c r="BT215" i="5"/>
  <c r="BT198" i="5"/>
  <c r="BT185" i="5"/>
  <c r="BT177" i="5"/>
  <c r="BT142" i="5"/>
  <c r="BT113" i="5"/>
  <c r="BT97" i="5"/>
  <c r="BT57" i="5"/>
  <c r="BT49" i="5"/>
  <c r="BT39" i="5"/>
  <c r="BT33" i="5"/>
  <c r="BT14" i="5"/>
  <c r="BT620" i="5"/>
  <c r="BT610" i="5"/>
  <c r="BT588" i="5"/>
  <c r="BT586" i="5"/>
  <c r="BT570" i="5"/>
  <c r="BT540" i="5"/>
  <c r="AQ706" i="5"/>
  <c r="BJ353" i="5"/>
  <c r="BJ249" i="5"/>
  <c r="BJ233" i="5"/>
  <c r="BJ209" i="5"/>
  <c r="BJ193" i="5"/>
  <c r="AQ193" i="5" s="1"/>
  <c r="BT674" i="5"/>
  <c r="BT596" i="5"/>
  <c r="BT574" i="5"/>
  <c r="BT542" i="5"/>
  <c r="C25" i="5"/>
  <c r="CW568" i="5"/>
  <c r="CX568" i="5" s="1"/>
  <c r="CZ568" i="5" s="1"/>
  <c r="CW278" i="5"/>
  <c r="CX278" i="5" s="1"/>
  <c r="CZ278" i="5" s="1"/>
  <c r="CW348" i="5"/>
  <c r="CX348" i="5" s="1"/>
  <c r="CZ348" i="5" s="1"/>
  <c r="CW328" i="5"/>
  <c r="CX328" i="5" s="1"/>
  <c r="CZ328" i="5" s="1"/>
  <c r="CW320" i="5"/>
  <c r="CX320" i="5" s="1"/>
  <c r="CZ320" i="5" s="1"/>
  <c r="AQ191" i="5"/>
  <c r="CW387" i="5"/>
  <c r="CX387" i="5" s="1"/>
  <c r="CZ387" i="5" s="1"/>
  <c r="CW391" i="5"/>
  <c r="CX391" i="5" s="1"/>
  <c r="CZ391" i="5" s="1"/>
  <c r="CW694" i="5"/>
  <c r="CX694" i="5" s="1"/>
  <c r="CZ694" i="5" s="1"/>
  <c r="CW706" i="5"/>
  <c r="CX706" i="5" s="1"/>
  <c r="CZ706" i="5" s="1"/>
  <c r="CW37" i="5"/>
  <c r="CX37" i="5" s="1"/>
  <c r="CZ37" i="5" s="1"/>
  <c r="CW75" i="5"/>
  <c r="CX75" i="5" s="1"/>
  <c r="CZ75" i="5" s="1"/>
  <c r="CW285" i="5"/>
  <c r="CX285" i="5" s="1"/>
  <c r="CZ285" i="5" s="1"/>
  <c r="CW141" i="5"/>
  <c r="CX141" i="5" s="1"/>
  <c r="CZ141" i="5" s="1"/>
  <c r="CW323" i="5"/>
  <c r="CX323" i="5" s="1"/>
  <c r="CZ323" i="5" s="1"/>
  <c r="CW277" i="5"/>
  <c r="CX277" i="5" s="1"/>
  <c r="CZ277" i="5" s="1"/>
  <c r="CW355" i="5"/>
  <c r="CX355" i="5" s="1"/>
  <c r="CZ355" i="5" s="1"/>
  <c r="CW333" i="5"/>
  <c r="CX333" i="5" s="1"/>
  <c r="CZ333" i="5" s="1"/>
  <c r="CW76" i="5"/>
  <c r="CX76" i="5" s="1"/>
  <c r="CZ76" i="5" s="1"/>
  <c r="C12" i="5"/>
  <c r="CW46" i="5"/>
  <c r="CX46" i="5" s="1"/>
  <c r="CZ46" i="5" s="1"/>
  <c r="CW627" i="5"/>
  <c r="CX627" i="5" s="1"/>
  <c r="CZ627" i="5" s="1"/>
  <c r="BT522" i="5"/>
  <c r="AQ578" i="5"/>
  <c r="CW135" i="5"/>
  <c r="CX135" i="5" s="1"/>
  <c r="CZ135" i="5" s="1"/>
  <c r="C20" i="5"/>
  <c r="CW692" i="5"/>
  <c r="CX692" i="5" s="1"/>
  <c r="CZ692" i="5" s="1"/>
  <c r="BT496" i="5"/>
  <c r="CW290" i="5"/>
  <c r="CX290" i="5" s="1"/>
  <c r="CZ290" i="5" s="1"/>
  <c r="CW17" i="5"/>
  <c r="CX17" i="5" s="1"/>
  <c r="CZ17" i="5" s="1"/>
  <c r="CW79" i="5"/>
  <c r="CX79" i="5" s="1"/>
  <c r="CZ79" i="5" s="1"/>
  <c r="C23" i="5"/>
  <c r="CW344" i="5"/>
  <c r="CX344" i="5" s="1"/>
  <c r="CZ344" i="5" s="1"/>
  <c r="AQ537" i="5"/>
  <c r="C24" i="5"/>
  <c r="C17" i="5"/>
  <c r="C19" i="5"/>
  <c r="CW343" i="5"/>
  <c r="CX343" i="5" s="1"/>
  <c r="CZ343" i="5" s="1"/>
  <c r="CW289" i="5"/>
  <c r="CX289" i="5" s="1"/>
  <c r="CZ289" i="5" s="1"/>
  <c r="CW327" i="5"/>
  <c r="CX327" i="5" s="1"/>
  <c r="CZ327" i="5" s="1"/>
  <c r="CW97" i="5"/>
  <c r="CX97" i="5" s="1"/>
  <c r="CZ97" i="5" s="1"/>
  <c r="CW341" i="5"/>
  <c r="CX341" i="5" s="1"/>
  <c r="CZ341" i="5" s="1"/>
  <c r="C14" i="5"/>
  <c r="C22" i="5"/>
  <c r="CW482" i="5"/>
  <c r="CX482" i="5" s="1"/>
  <c r="CZ482" i="5" s="1"/>
  <c r="CW404" i="5"/>
  <c r="CX404" i="5" s="1"/>
  <c r="CZ404" i="5" s="1"/>
  <c r="CW324" i="5"/>
  <c r="CX324" i="5" s="1"/>
  <c r="CZ324" i="5" s="1"/>
  <c r="BG395" i="5"/>
  <c r="AQ395" i="5" s="1"/>
  <c r="BG339" i="5"/>
  <c r="BG227" i="5"/>
  <c r="AQ227" i="5" s="1"/>
  <c r="BG219" i="5"/>
  <c r="BG174" i="5"/>
  <c r="AQ174" i="5" s="1"/>
  <c r="BG102" i="5"/>
  <c r="BG94" i="5"/>
  <c r="AQ94" i="5" s="1"/>
  <c r="BG62" i="5"/>
  <c r="AQ62" i="5" s="1"/>
  <c r="BJ58" i="5"/>
  <c r="BG663" i="5"/>
  <c r="BG661" i="5"/>
  <c r="BG657" i="5"/>
  <c r="BG655" i="5"/>
  <c r="BG627" i="5"/>
  <c r="AQ627" i="5" s="1"/>
  <c r="BG617" i="5"/>
  <c r="AQ617" i="5" s="1"/>
  <c r="BG609" i="5"/>
  <c r="AQ609" i="5" s="1"/>
  <c r="BG597" i="5"/>
  <c r="AQ597" i="5" s="1"/>
  <c r="BG585" i="5"/>
  <c r="BG569" i="5"/>
  <c r="CW112" i="5"/>
  <c r="CX112" i="5" s="1"/>
  <c r="CZ112" i="5" s="1"/>
  <c r="CW160" i="5"/>
  <c r="CX160" i="5" s="1"/>
  <c r="CZ160" i="5" s="1"/>
  <c r="CW597" i="5"/>
  <c r="CX597" i="5" s="1"/>
  <c r="CZ597" i="5" s="1"/>
  <c r="CW539" i="5"/>
  <c r="CX539" i="5" s="1"/>
  <c r="CZ539" i="5" s="1"/>
  <c r="BG392" i="5"/>
  <c r="AQ392" i="5" s="1"/>
  <c r="BG384" i="5"/>
  <c r="BG352" i="5"/>
  <c r="BG344" i="5"/>
  <c r="BG320" i="5"/>
  <c r="AQ320" i="5" s="1"/>
  <c r="BG304" i="5"/>
  <c r="BG272" i="5"/>
  <c r="AQ272" i="5" s="1"/>
  <c r="BG232" i="5"/>
  <c r="BG224" i="5"/>
  <c r="BG216" i="5"/>
  <c r="BG176" i="5"/>
  <c r="BJ173" i="5"/>
  <c r="BG171" i="5"/>
  <c r="BJ157" i="5"/>
  <c r="AQ157" i="5" s="1"/>
  <c r="BJ149" i="5"/>
  <c r="AQ149" i="5" s="1"/>
  <c r="BJ141" i="5"/>
  <c r="AQ141" i="5" s="1"/>
  <c r="BJ133" i="5"/>
  <c r="BJ125" i="5"/>
  <c r="AQ125" i="5" s="1"/>
  <c r="BJ117" i="5"/>
  <c r="BJ109" i="5"/>
  <c r="BG99" i="5"/>
  <c r="BG91" i="5"/>
  <c r="BJ85" i="5"/>
  <c r="AQ85" i="5" s="1"/>
  <c r="BG80" i="5"/>
  <c r="AQ80" i="5" s="1"/>
  <c r="BJ77" i="5"/>
  <c r="BG67" i="5"/>
  <c r="BJ61" i="5"/>
  <c r="AQ61" i="5" s="1"/>
  <c r="BG59" i="5"/>
  <c r="BJ53" i="5"/>
  <c r="AQ53" i="5" s="1"/>
  <c r="BJ45" i="5"/>
  <c r="BJ37" i="5"/>
  <c r="AQ37" i="5" s="1"/>
  <c r="BJ29" i="5"/>
  <c r="AQ29" i="5" s="1"/>
  <c r="BJ21" i="5"/>
  <c r="BJ368" i="5"/>
  <c r="AQ368" i="5" s="1"/>
  <c r="BJ360" i="5"/>
  <c r="BJ352" i="5"/>
  <c r="BJ344" i="5"/>
  <c r="BJ336" i="5"/>
  <c r="BJ328" i="5"/>
  <c r="BJ312" i="5"/>
  <c r="BJ304" i="5"/>
  <c r="BJ296" i="5"/>
  <c r="BJ288" i="5"/>
  <c r="AQ288" i="5" s="1"/>
  <c r="BJ248" i="5"/>
  <c r="BJ240" i="5"/>
  <c r="BJ224" i="5"/>
  <c r="BJ216" i="5"/>
  <c r="BJ96" i="5"/>
  <c r="BJ64" i="5"/>
  <c r="BJ24" i="5"/>
  <c r="BJ16" i="5"/>
  <c r="BT395" i="5"/>
  <c r="BT389" i="5"/>
  <c r="BT371" i="5"/>
  <c r="BT331" i="5"/>
  <c r="BT315" i="5"/>
  <c r="BT307" i="5"/>
  <c r="BT291" i="5"/>
  <c r="BT267" i="5"/>
  <c r="BT203" i="5"/>
  <c r="BT195" i="5"/>
  <c r="BT179" i="5"/>
  <c r="BT35" i="5"/>
  <c r="BT707" i="5"/>
  <c r="BT699" i="5"/>
  <c r="BT697" i="5"/>
  <c r="BJ690" i="5"/>
  <c r="AQ690" i="5" s="1"/>
  <c r="BJ686" i="5"/>
  <c r="AQ686" i="5" s="1"/>
  <c r="BJ678" i="5"/>
  <c r="AQ678" i="5" s="1"/>
  <c r="BJ674" i="5"/>
  <c r="AQ674" i="5" s="1"/>
  <c r="BJ660" i="5"/>
  <c r="AQ660" i="5" s="1"/>
  <c r="BJ650" i="5"/>
  <c r="AQ650" i="5" s="1"/>
  <c r="BJ636" i="5"/>
  <c r="BT627" i="5"/>
  <c r="BJ606" i="5"/>
  <c r="AQ606" i="5" s="1"/>
  <c r="BT589" i="5"/>
  <c r="BT547" i="5"/>
  <c r="AQ544" i="5"/>
  <c r="CW515" i="5"/>
  <c r="CX515" i="5" s="1"/>
  <c r="CZ515" i="5" s="1"/>
  <c r="CW557" i="5"/>
  <c r="CX557" i="5" s="1"/>
  <c r="CZ557" i="5" s="1"/>
  <c r="CW631" i="5"/>
  <c r="CX631" i="5" s="1"/>
  <c r="CZ631" i="5" s="1"/>
  <c r="CW538" i="5"/>
  <c r="CX538" i="5" s="1"/>
  <c r="CZ538" i="5" s="1"/>
  <c r="CW456" i="5"/>
  <c r="CX456" i="5" s="1"/>
  <c r="CZ456" i="5" s="1"/>
  <c r="CW592" i="5"/>
  <c r="CX592" i="5" s="1"/>
  <c r="CZ592" i="5" s="1"/>
  <c r="CW302" i="5"/>
  <c r="CX302" i="5" s="1"/>
  <c r="CZ302" i="5" s="1"/>
  <c r="CW364" i="5"/>
  <c r="CX364" i="5" s="1"/>
  <c r="CZ364" i="5" s="1"/>
  <c r="CW398" i="5"/>
  <c r="CX398" i="5" s="1"/>
  <c r="CZ398" i="5" s="1"/>
  <c r="CW537" i="5"/>
  <c r="CX537" i="5" s="1"/>
  <c r="CZ537" i="5" s="1"/>
  <c r="CW203" i="5"/>
  <c r="CX203" i="5" s="1"/>
  <c r="CZ203" i="5" s="1"/>
  <c r="BG375" i="5"/>
  <c r="BG367" i="5"/>
  <c r="AQ367" i="5" s="1"/>
  <c r="BG359" i="5"/>
  <c r="BG343" i="5"/>
  <c r="BG335" i="5"/>
  <c r="AQ335" i="5" s="1"/>
  <c r="BG303" i="5"/>
  <c r="BG295" i="5"/>
  <c r="BG154" i="5"/>
  <c r="BG146" i="5"/>
  <c r="BG138" i="5"/>
  <c r="BG109" i="5"/>
  <c r="AQ109" i="5" s="1"/>
  <c r="BT536" i="5"/>
  <c r="CW630" i="5"/>
  <c r="CX630" i="5" s="1"/>
  <c r="CZ630" i="5" s="1"/>
  <c r="BT532" i="5"/>
  <c r="CW356" i="5"/>
  <c r="CX356" i="5" s="1"/>
  <c r="CZ356" i="5" s="1"/>
  <c r="BT396" i="5"/>
  <c r="BT356" i="5"/>
  <c r="BT300" i="5"/>
  <c r="BT292" i="5"/>
  <c r="BT252" i="5"/>
  <c r="BT228" i="5"/>
  <c r="BT212" i="5"/>
  <c r="BT204" i="5"/>
  <c r="BT188" i="5"/>
  <c r="BT172" i="5"/>
  <c r="BT164" i="5"/>
  <c r="BT140" i="5"/>
  <c r="BT116" i="5"/>
  <c r="BT92" i="5"/>
  <c r="BT580" i="5"/>
  <c r="AQ666" i="5"/>
  <c r="AQ118" i="5"/>
  <c r="CW226" i="5"/>
  <c r="CX226" i="5" s="1"/>
  <c r="CZ226" i="5" s="1"/>
  <c r="CW554" i="5"/>
  <c r="CX554" i="5" s="1"/>
  <c r="CZ554" i="5" s="1"/>
  <c r="CW424" i="5"/>
  <c r="CX424" i="5" s="1"/>
  <c r="CZ424" i="5" s="1"/>
  <c r="BG337" i="5"/>
  <c r="AQ334" i="5"/>
  <c r="BG329" i="5"/>
  <c r="AQ329" i="5" s="1"/>
  <c r="BG289" i="5"/>
  <c r="AQ289" i="5" s="1"/>
  <c r="BG281" i="5"/>
  <c r="BJ275" i="5"/>
  <c r="BJ219" i="5"/>
  <c r="BJ703" i="5"/>
  <c r="BT700" i="5"/>
  <c r="BJ689" i="5"/>
  <c r="BT528" i="5"/>
  <c r="CW478" i="5"/>
  <c r="CX478" i="5" s="1"/>
  <c r="CZ478" i="5" s="1"/>
  <c r="AQ676" i="5"/>
  <c r="CW586" i="5"/>
  <c r="CX586" i="5" s="1"/>
  <c r="CZ586" i="5" s="1"/>
  <c r="BT364" i="5"/>
  <c r="BT332" i="5"/>
  <c r="BT308" i="5"/>
  <c r="BT276" i="5"/>
  <c r="BT260" i="5"/>
  <c r="BT244" i="5"/>
  <c r="BT196" i="5"/>
  <c r="BT180" i="5"/>
  <c r="BT156" i="5"/>
  <c r="BT148" i="5"/>
  <c r="BT132" i="5"/>
  <c r="BT124" i="5"/>
  <c r="BT100" i="5"/>
  <c r="BT84" i="5"/>
  <c r="BT76" i="5"/>
  <c r="BT52" i="5"/>
  <c r="BT44" i="5"/>
  <c r="BT36" i="5"/>
  <c r="BT28" i="5"/>
  <c r="BT556" i="5"/>
  <c r="CW125" i="5"/>
  <c r="CX125" i="5" s="1"/>
  <c r="CZ125" i="5" s="1"/>
  <c r="CW443" i="5"/>
  <c r="CX443" i="5" s="1"/>
  <c r="CZ443" i="5" s="1"/>
  <c r="CW73" i="5"/>
  <c r="CX73" i="5" s="1"/>
  <c r="CZ73" i="5" s="1"/>
  <c r="CW218" i="5"/>
  <c r="CX218" i="5" s="1"/>
  <c r="CZ218" i="5" s="1"/>
  <c r="AQ550" i="5"/>
  <c r="AQ523" i="5"/>
  <c r="CW11" i="5"/>
  <c r="CX11" i="5" s="1"/>
  <c r="CZ11" i="5" s="1"/>
  <c r="DA11" i="5" s="1"/>
  <c r="DB11" i="5" s="1"/>
  <c r="DD11" i="5" s="1"/>
  <c r="CW618" i="5"/>
  <c r="CX618" i="5" s="1"/>
  <c r="CZ618" i="5" s="1"/>
  <c r="CW395" i="5"/>
  <c r="CX395" i="5" s="1"/>
  <c r="CZ395" i="5" s="1"/>
  <c r="BT384" i="5"/>
  <c r="AQ538" i="5"/>
  <c r="AQ420" i="5"/>
  <c r="AQ701" i="5"/>
  <c r="CW136" i="5"/>
  <c r="CX136" i="5" s="1"/>
  <c r="CZ136" i="5" s="1"/>
  <c r="AQ409" i="5"/>
  <c r="CW417" i="5"/>
  <c r="CX417" i="5" s="1"/>
  <c r="CZ417" i="5" s="1"/>
  <c r="CW682" i="5"/>
  <c r="CX682" i="5" s="1"/>
  <c r="CZ682" i="5" s="1"/>
  <c r="CW611" i="5"/>
  <c r="CX611" i="5" s="1"/>
  <c r="CZ611" i="5" s="1"/>
  <c r="CW574" i="5"/>
  <c r="CX574" i="5" s="1"/>
  <c r="CZ574" i="5" s="1"/>
  <c r="CW584" i="5"/>
  <c r="CX584" i="5" s="1"/>
  <c r="CZ584" i="5" s="1"/>
  <c r="AQ672" i="5"/>
  <c r="AQ470" i="5"/>
  <c r="CW375" i="5"/>
  <c r="CX375" i="5" s="1"/>
  <c r="CZ375" i="5" s="1"/>
  <c r="CW301" i="5"/>
  <c r="CX301" i="5" s="1"/>
  <c r="CZ301" i="5" s="1"/>
  <c r="CW294" i="5"/>
  <c r="CX294" i="5" s="1"/>
  <c r="CZ294" i="5" s="1"/>
  <c r="BJ667" i="5"/>
  <c r="BJ651" i="5"/>
  <c r="AQ651" i="5" s="1"/>
  <c r="BJ649" i="5"/>
  <c r="BJ645" i="5"/>
  <c r="BT644" i="5"/>
  <c r="BT642" i="5"/>
  <c r="BT638" i="5"/>
  <c r="BJ637" i="5"/>
  <c r="BJ635" i="5"/>
  <c r="BJ631" i="5"/>
  <c r="BT630" i="5"/>
  <c r="BJ623" i="5"/>
  <c r="BJ621" i="5"/>
  <c r="BJ613" i="5"/>
  <c r="BJ611" i="5"/>
  <c r="BJ607" i="5"/>
  <c r="BT606" i="5"/>
  <c r="BJ605" i="5"/>
  <c r="BT604" i="5"/>
  <c r="BJ593" i="5"/>
  <c r="AQ593" i="5" s="1"/>
  <c r="BJ585" i="5"/>
  <c r="BJ579" i="5"/>
  <c r="BJ577" i="5"/>
  <c r="BJ575" i="5"/>
  <c r="BJ571" i="5"/>
  <c r="BT566" i="5"/>
  <c r="BJ541" i="5"/>
  <c r="BG522" i="5"/>
  <c r="AQ522" i="5" s="1"/>
  <c r="BT518" i="5"/>
  <c r="BT516" i="5"/>
  <c r="BT679" i="5"/>
  <c r="BT671" i="5"/>
  <c r="BT655" i="5"/>
  <c r="BT647" i="5"/>
  <c r="BT631" i="5"/>
  <c r="BT623" i="5"/>
  <c r="BT607" i="5"/>
  <c r="BT599" i="5"/>
  <c r="BT591" i="5"/>
  <c r="BT583" i="5"/>
  <c r="BT575" i="5"/>
  <c r="BT567" i="5"/>
  <c r="BT551" i="5"/>
  <c r="BT543" i="5"/>
  <c r="BT535" i="5"/>
  <c r="CW672" i="5"/>
  <c r="CX672" i="5" s="1"/>
  <c r="CZ672" i="5" s="1"/>
  <c r="CW637" i="5"/>
  <c r="CX637" i="5" s="1"/>
  <c r="CZ637" i="5" s="1"/>
  <c r="CW607" i="5"/>
  <c r="CX607" i="5" s="1"/>
  <c r="CZ607" i="5" s="1"/>
  <c r="CW452" i="5"/>
  <c r="CX452" i="5" s="1"/>
  <c r="CZ452" i="5" s="1"/>
  <c r="CW668" i="5"/>
  <c r="CX668" i="5" s="1"/>
  <c r="CZ668" i="5" s="1"/>
  <c r="CW403" i="5"/>
  <c r="CX403" i="5" s="1"/>
  <c r="CZ403" i="5" s="1"/>
  <c r="CW693" i="5"/>
  <c r="CX693" i="5" s="1"/>
  <c r="CZ693" i="5" s="1"/>
  <c r="CW550" i="5"/>
  <c r="CX550" i="5" s="1"/>
  <c r="CZ550" i="5" s="1"/>
  <c r="CW545" i="5"/>
  <c r="CX545" i="5" s="1"/>
  <c r="CZ545" i="5" s="1"/>
  <c r="CW316" i="5"/>
  <c r="CX316" i="5" s="1"/>
  <c r="CZ316" i="5" s="1"/>
  <c r="BG278" i="5"/>
  <c r="BG246" i="5"/>
  <c r="AQ246" i="5" s="1"/>
  <c r="BG238" i="5"/>
  <c r="AQ238" i="5" s="1"/>
  <c r="BG230" i="5"/>
  <c r="AQ230" i="5" s="1"/>
  <c r="BJ163" i="5"/>
  <c r="BG153" i="5"/>
  <c r="BG81" i="5"/>
  <c r="BJ51" i="5"/>
  <c r="BT702" i="5"/>
  <c r="CW471" i="5"/>
  <c r="CX471" i="5" s="1"/>
  <c r="CZ471" i="5" s="1"/>
  <c r="CW369" i="5"/>
  <c r="CX369" i="5" s="1"/>
  <c r="CZ369" i="5" s="1"/>
  <c r="CW389" i="5"/>
  <c r="CX389" i="5" s="1"/>
  <c r="CZ389" i="5" s="1"/>
  <c r="CW399" i="5"/>
  <c r="CX399" i="5" s="1"/>
  <c r="CZ399" i="5" s="1"/>
  <c r="CW415" i="5"/>
  <c r="CX415" i="5" s="1"/>
  <c r="CZ415" i="5" s="1"/>
  <c r="CW702" i="5"/>
  <c r="CX702" i="5" s="1"/>
  <c r="CZ702" i="5" s="1"/>
  <c r="CW41" i="5"/>
  <c r="CX41" i="5" s="1"/>
  <c r="CZ41" i="5" s="1"/>
  <c r="CW57" i="5"/>
  <c r="CX57" i="5" s="1"/>
  <c r="CZ57" i="5" s="1"/>
  <c r="CW65" i="5"/>
  <c r="CX65" i="5" s="1"/>
  <c r="CZ65" i="5" s="1"/>
  <c r="CW69" i="5"/>
  <c r="CX69" i="5" s="1"/>
  <c r="CZ69" i="5" s="1"/>
  <c r="CW434" i="5"/>
  <c r="CX434" i="5" s="1"/>
  <c r="CZ434" i="5" s="1"/>
  <c r="CW587" i="5"/>
  <c r="CX587" i="5" s="1"/>
  <c r="CZ587" i="5" s="1"/>
  <c r="CW204" i="5"/>
  <c r="CX204" i="5" s="1"/>
  <c r="CZ204" i="5" s="1"/>
  <c r="CW556" i="5"/>
  <c r="CX556" i="5" s="1"/>
  <c r="CZ556" i="5" s="1"/>
  <c r="CW527" i="5"/>
  <c r="CX527" i="5" s="1"/>
  <c r="CZ527" i="5" s="1"/>
  <c r="CW514" i="5"/>
  <c r="CX514" i="5" s="1"/>
  <c r="CZ514" i="5" s="1"/>
  <c r="CW638" i="5"/>
  <c r="CX638" i="5" s="1"/>
  <c r="CZ638" i="5" s="1"/>
  <c r="CW286" i="5"/>
  <c r="CX286" i="5" s="1"/>
  <c r="CZ286" i="5" s="1"/>
  <c r="CW609" i="5"/>
  <c r="CX609" i="5" s="1"/>
  <c r="CZ609" i="5" s="1"/>
  <c r="CW602" i="5"/>
  <c r="CX602" i="5" s="1"/>
  <c r="CZ602" i="5" s="1"/>
  <c r="CW519" i="5"/>
  <c r="CX519" i="5" s="1"/>
  <c r="CZ519" i="5" s="1"/>
  <c r="CW191" i="5"/>
  <c r="CX191" i="5" s="1"/>
  <c r="CZ191" i="5" s="1"/>
  <c r="BG442" i="5"/>
  <c r="BG434" i="5"/>
  <c r="BG432" i="5"/>
  <c r="CW72" i="5"/>
  <c r="CX72" i="5" s="1"/>
  <c r="CZ72" i="5" s="1"/>
  <c r="CW257" i="5"/>
  <c r="CX257" i="5" s="1"/>
  <c r="CZ257" i="5" s="1"/>
  <c r="CW179" i="5"/>
  <c r="CX179" i="5" s="1"/>
  <c r="CZ179" i="5" s="1"/>
  <c r="CW483" i="5"/>
  <c r="CX483" i="5" s="1"/>
  <c r="CZ483" i="5" s="1"/>
  <c r="CW701" i="5"/>
  <c r="CX701" i="5" s="1"/>
  <c r="CZ701" i="5" s="1"/>
  <c r="CW575" i="5"/>
  <c r="CX575" i="5" s="1"/>
  <c r="CZ575" i="5" s="1"/>
  <c r="CW642" i="5"/>
  <c r="CX642" i="5" s="1"/>
  <c r="CZ642" i="5" s="1"/>
  <c r="CW634" i="5"/>
  <c r="CX634" i="5" s="1"/>
  <c r="CZ634" i="5" s="1"/>
  <c r="BJ664" i="5"/>
  <c r="BJ662" i="5"/>
  <c r="BJ658" i="5"/>
  <c r="AQ658" i="5" s="1"/>
  <c r="BJ656" i="5"/>
  <c r="AQ656" i="5" s="1"/>
  <c r="BJ648" i="5"/>
  <c r="BJ646" i="5"/>
  <c r="AQ646" i="5" s="1"/>
  <c r="BJ644" i="5"/>
  <c r="BJ642" i="5"/>
  <c r="AQ642" i="5" s="1"/>
  <c r="BJ640" i="5"/>
  <c r="BJ638" i="5"/>
  <c r="AQ638" i="5" s="1"/>
  <c r="BJ598" i="5"/>
  <c r="AQ598" i="5" s="1"/>
  <c r="BJ588" i="5"/>
  <c r="AQ588" i="5" s="1"/>
  <c r="BJ586" i="5"/>
  <c r="BJ584" i="5"/>
  <c r="AQ584" i="5" s="1"/>
  <c r="BJ572" i="5"/>
  <c r="BJ568" i="5"/>
  <c r="AQ568" i="5" s="1"/>
  <c r="BJ566" i="5"/>
  <c r="AQ566" i="5" s="1"/>
  <c r="BJ564" i="5"/>
  <c r="BJ532" i="5"/>
  <c r="AQ532" i="5" s="1"/>
  <c r="BJ524" i="5"/>
  <c r="AQ524" i="5" s="1"/>
  <c r="BG515" i="5"/>
  <c r="BG513" i="5"/>
  <c r="AQ513" i="5" s="1"/>
  <c r="BG511" i="5"/>
  <c r="BG509" i="5"/>
  <c r="BG507" i="5"/>
  <c r="BG505" i="5"/>
  <c r="BG503" i="5"/>
  <c r="BJ457" i="5"/>
  <c r="BJ455" i="5"/>
  <c r="BJ453" i="5"/>
  <c r="BJ451" i="5"/>
  <c r="BJ449" i="5"/>
  <c r="AQ449" i="5" s="1"/>
  <c r="CW169" i="5"/>
  <c r="CX169" i="5" s="1"/>
  <c r="CZ169" i="5" s="1"/>
  <c r="CW453" i="5"/>
  <c r="CX453" i="5" s="1"/>
  <c r="CZ453" i="5" s="1"/>
  <c r="CW140" i="5"/>
  <c r="CX140" i="5" s="1"/>
  <c r="CZ140" i="5" s="1"/>
  <c r="CW36" i="5"/>
  <c r="CX36" i="5" s="1"/>
  <c r="CZ36" i="5" s="1"/>
  <c r="CW89" i="5"/>
  <c r="CX89" i="5" s="1"/>
  <c r="CZ89" i="5" s="1"/>
  <c r="CW325" i="5"/>
  <c r="CX325" i="5" s="1"/>
  <c r="CZ325" i="5" s="1"/>
  <c r="CW673" i="5"/>
  <c r="CX673" i="5" s="1"/>
  <c r="CZ673" i="5" s="1"/>
  <c r="CW116" i="5"/>
  <c r="CX116" i="5" s="1"/>
  <c r="CZ116" i="5" s="1"/>
  <c r="CW476" i="5"/>
  <c r="CX476" i="5" s="1"/>
  <c r="CZ476" i="5" s="1"/>
  <c r="CW487" i="5"/>
  <c r="CX487" i="5" s="1"/>
  <c r="CZ487" i="5" s="1"/>
  <c r="CW665" i="5"/>
  <c r="CX665" i="5" s="1"/>
  <c r="CZ665" i="5" s="1"/>
  <c r="BG662" i="5"/>
  <c r="BG542" i="5"/>
  <c r="AQ542" i="5" s="1"/>
  <c r="BJ502" i="5"/>
  <c r="BJ500" i="5"/>
  <c r="AQ350" i="5"/>
  <c r="BG345" i="5"/>
  <c r="AQ345" i="5" s="1"/>
  <c r="AQ326" i="5"/>
  <c r="AQ626" i="5"/>
  <c r="AQ206" i="5"/>
  <c r="BG393" i="5"/>
  <c r="AQ393" i="5" s="1"/>
  <c r="BG313" i="5"/>
  <c r="AQ313" i="5" s="1"/>
  <c r="BG297" i="5"/>
  <c r="AQ297" i="5" s="1"/>
  <c r="BG361" i="5"/>
  <c r="AQ452" i="5"/>
  <c r="BT672" i="5"/>
  <c r="BT624" i="5"/>
  <c r="BT560" i="5"/>
  <c r="BJ494" i="5"/>
  <c r="BJ486" i="5"/>
  <c r="AQ486" i="5" s="1"/>
  <c r="BJ484" i="5"/>
  <c r="BT483" i="5"/>
  <c r="BJ482" i="5"/>
  <c r="BJ480" i="5"/>
  <c r="BJ476" i="5"/>
  <c r="AQ476" i="5" s="1"/>
  <c r="BJ472" i="5"/>
  <c r="BJ468" i="5"/>
  <c r="BJ460" i="5"/>
  <c r="BJ454" i="5"/>
  <c r="BT453" i="5"/>
  <c r="BJ450" i="5"/>
  <c r="BT447" i="5"/>
  <c r="BT417" i="5"/>
  <c r="BJ406" i="5"/>
  <c r="AQ406" i="5" s="1"/>
  <c r="BJ402" i="5"/>
  <c r="BJ400" i="5"/>
  <c r="AQ400" i="5" s="1"/>
  <c r="BT11" i="5"/>
  <c r="BT487" i="5"/>
  <c r="BT455" i="5"/>
  <c r="BT423" i="5"/>
  <c r="BT415" i="5"/>
  <c r="BT391" i="5"/>
  <c r="BT375" i="5"/>
  <c r="BT367" i="5"/>
  <c r="BT359" i="5"/>
  <c r="BT351" i="5"/>
  <c r="BT327" i="5"/>
  <c r="BT311" i="5"/>
  <c r="BT303" i="5"/>
  <c r="BT295" i="5"/>
  <c r="BT287" i="5"/>
  <c r="BT263" i="5"/>
  <c r="BT247" i="5"/>
  <c r="BT239" i="5"/>
  <c r="BT231" i="5"/>
  <c r="BT223" i="5"/>
  <c r="BT199" i="5"/>
  <c r="BT191" i="5"/>
  <c r="BT175" i="5"/>
  <c r="BT159" i="5"/>
  <c r="BT151" i="5"/>
  <c r="BT143" i="5"/>
  <c r="BT135" i="5"/>
  <c r="BT127" i="5"/>
  <c r="BT119" i="5"/>
  <c r="BT111" i="5"/>
  <c r="BT103" i="5"/>
  <c r="BT87" i="5"/>
  <c r="BT79" i="5"/>
  <c r="BT63" i="5"/>
  <c r="BT55" i="5"/>
  <c r="BT31" i="5"/>
  <c r="CW628" i="5"/>
  <c r="CX628" i="5" s="1"/>
  <c r="CZ628" i="5" s="1"/>
  <c r="AQ408" i="5"/>
  <c r="CW332" i="5"/>
  <c r="CX332" i="5" s="1"/>
  <c r="CZ332" i="5" s="1"/>
  <c r="CW192" i="5"/>
  <c r="CX192" i="5" s="1"/>
  <c r="CZ192" i="5" s="1"/>
  <c r="AQ516" i="5"/>
  <c r="CW579" i="5"/>
  <c r="CX579" i="5" s="1"/>
  <c r="CZ579" i="5" s="1"/>
  <c r="AQ675" i="5"/>
  <c r="AQ520" i="5"/>
  <c r="CW71" i="5"/>
  <c r="CX71" i="5" s="1"/>
  <c r="CZ71" i="5" s="1"/>
  <c r="CW567" i="5"/>
  <c r="CX567" i="5" s="1"/>
  <c r="CZ567" i="5" s="1"/>
  <c r="CW132" i="5"/>
  <c r="CX132" i="5" s="1"/>
  <c r="CZ132" i="5" s="1"/>
  <c r="CW428" i="5"/>
  <c r="CX428" i="5" s="1"/>
  <c r="CZ428" i="5" s="1"/>
  <c r="AQ88" i="5"/>
  <c r="CW38" i="5"/>
  <c r="CX38" i="5" s="1"/>
  <c r="CZ38" i="5" s="1"/>
  <c r="AQ410" i="5"/>
  <c r="CW329" i="5"/>
  <c r="CX329" i="5" s="1"/>
  <c r="CZ329" i="5" s="1"/>
  <c r="BT320" i="5"/>
  <c r="BT298" i="5"/>
  <c r="BT106" i="5"/>
  <c r="AQ553" i="5"/>
  <c r="AQ458" i="5"/>
  <c r="AQ680" i="5"/>
  <c r="AQ574" i="5"/>
  <c r="CW15" i="5"/>
  <c r="CX15" i="5" s="1"/>
  <c r="CZ15" i="5" s="1"/>
  <c r="AQ387" i="5"/>
  <c r="AQ419" i="5"/>
  <c r="CW573" i="5"/>
  <c r="CX573" i="5" s="1"/>
  <c r="CZ573" i="5" s="1"/>
  <c r="BG382" i="5"/>
  <c r="AQ382" i="5" s="1"/>
  <c r="BG374" i="5"/>
  <c r="AQ374" i="5" s="1"/>
  <c r="BT388" i="5"/>
  <c r="BT316" i="5"/>
  <c r="BT236" i="5"/>
  <c r="BT108" i="5"/>
  <c r="BT68" i="5"/>
  <c r="BT60" i="5"/>
  <c r="BT662" i="5"/>
  <c r="BT660" i="5"/>
  <c r="BT658" i="5"/>
  <c r="BT656" i="5"/>
  <c r="BT652" i="5"/>
  <c r="BT636" i="5"/>
  <c r="BJ533" i="5"/>
  <c r="BJ527" i="5"/>
  <c r="BT524" i="5"/>
  <c r="BG496" i="5"/>
  <c r="AQ462" i="5"/>
  <c r="CW224" i="5"/>
  <c r="CX224" i="5" s="1"/>
  <c r="CZ224" i="5" s="1"/>
  <c r="CW412" i="5"/>
  <c r="CX412" i="5" s="1"/>
  <c r="CZ412" i="5" s="1"/>
  <c r="BT374" i="5"/>
  <c r="BT354" i="5"/>
  <c r="BT334" i="5"/>
  <c r="BT322" i="5"/>
  <c r="BT294" i="5"/>
  <c r="BT286" i="5"/>
  <c r="BT206" i="5"/>
  <c r="BT192" i="5"/>
  <c r="BT166" i="5"/>
  <c r="BT134" i="5"/>
  <c r="BT126" i="5"/>
  <c r="CW157" i="5"/>
  <c r="CX157" i="5" s="1"/>
  <c r="CZ157" i="5" s="1"/>
  <c r="CW477" i="5"/>
  <c r="CX477" i="5" s="1"/>
  <c r="CZ477" i="5" s="1"/>
  <c r="CW107" i="5"/>
  <c r="CX107" i="5" s="1"/>
  <c r="CZ107" i="5" s="1"/>
  <c r="CW70" i="5"/>
  <c r="CX70" i="5" s="1"/>
  <c r="CZ70" i="5" s="1"/>
  <c r="CW259" i="5"/>
  <c r="CX259" i="5" s="1"/>
  <c r="CZ259" i="5" s="1"/>
  <c r="CW467" i="5"/>
  <c r="CX467" i="5" s="1"/>
  <c r="CZ467" i="5" s="1"/>
  <c r="CW512" i="5"/>
  <c r="CX512" i="5" s="1"/>
  <c r="CZ512" i="5" s="1"/>
  <c r="CW685" i="5"/>
  <c r="CX685" i="5" s="1"/>
  <c r="CZ685" i="5" s="1"/>
  <c r="CW215" i="5"/>
  <c r="CX215" i="5" s="1"/>
  <c r="CZ215" i="5" s="1"/>
  <c r="CW221" i="5"/>
  <c r="CX221" i="5" s="1"/>
  <c r="CZ221" i="5" s="1"/>
  <c r="CW227" i="5"/>
  <c r="CX227" i="5" s="1"/>
  <c r="CZ227" i="5" s="1"/>
  <c r="CW681" i="5"/>
  <c r="CX681" i="5" s="1"/>
  <c r="CZ681" i="5" s="1"/>
  <c r="CW705" i="5"/>
  <c r="CX705" i="5" s="1"/>
  <c r="CZ705" i="5" s="1"/>
  <c r="CW571" i="5"/>
  <c r="CX571" i="5" s="1"/>
  <c r="CZ571" i="5" s="1"/>
  <c r="CW357" i="5"/>
  <c r="CX357" i="5" s="1"/>
  <c r="CZ357" i="5" s="1"/>
  <c r="CW363" i="5"/>
  <c r="CX363" i="5" s="1"/>
  <c r="CZ363" i="5" s="1"/>
  <c r="CW281" i="5"/>
  <c r="CX281" i="5" s="1"/>
  <c r="CZ281" i="5" s="1"/>
  <c r="CW307" i="5"/>
  <c r="CX307" i="5" s="1"/>
  <c r="CZ307" i="5" s="1"/>
  <c r="CW170" i="5"/>
  <c r="CX170" i="5" s="1"/>
  <c r="CZ170" i="5" s="1"/>
  <c r="CW233" i="5"/>
  <c r="CX233" i="5" s="1"/>
  <c r="CZ233" i="5" s="1"/>
  <c r="BJ424" i="5"/>
  <c r="AQ424" i="5" s="1"/>
  <c r="CW32" i="5"/>
  <c r="CX32" i="5" s="1"/>
  <c r="CZ32" i="5" s="1"/>
  <c r="AQ401" i="5"/>
  <c r="AQ546" i="5"/>
  <c r="CW393" i="5"/>
  <c r="CX393" i="5" s="1"/>
  <c r="CZ393" i="5" s="1"/>
  <c r="CW589" i="5"/>
  <c r="CX589" i="5" s="1"/>
  <c r="CZ589" i="5" s="1"/>
  <c r="CW228" i="5"/>
  <c r="CX228" i="5" s="1"/>
  <c r="CZ228" i="5" s="1"/>
  <c r="CW144" i="5"/>
  <c r="CX144" i="5" s="1"/>
  <c r="CZ144" i="5" s="1"/>
  <c r="CW156" i="5"/>
  <c r="CX156" i="5" s="1"/>
  <c r="CZ156" i="5" s="1"/>
  <c r="CW220" i="5"/>
  <c r="CX220" i="5" s="1"/>
  <c r="CZ220" i="5" s="1"/>
  <c r="CW523" i="5"/>
  <c r="CX523" i="5" s="1"/>
  <c r="CZ523" i="5" s="1"/>
  <c r="CW500" i="5"/>
  <c r="CX500" i="5" s="1"/>
  <c r="CZ500" i="5" s="1"/>
  <c r="CW704" i="5"/>
  <c r="CX704" i="5" s="1"/>
  <c r="CZ704" i="5" s="1"/>
  <c r="CW181" i="5"/>
  <c r="CX181" i="5" s="1"/>
  <c r="CZ181" i="5" s="1"/>
  <c r="CW211" i="5"/>
  <c r="CX211" i="5" s="1"/>
  <c r="CZ211" i="5" s="1"/>
  <c r="CW472" i="5"/>
  <c r="CX472" i="5" s="1"/>
  <c r="CZ472" i="5" s="1"/>
  <c r="CW612" i="5"/>
  <c r="CX612" i="5" s="1"/>
  <c r="CZ612" i="5" s="1"/>
  <c r="CW548" i="5"/>
  <c r="CX548" i="5" s="1"/>
  <c r="CZ548" i="5" s="1"/>
  <c r="CW635" i="5"/>
  <c r="CX635" i="5" s="1"/>
  <c r="CZ635" i="5" s="1"/>
  <c r="CW416" i="5"/>
  <c r="CX416" i="5" s="1"/>
  <c r="CZ416" i="5" s="1"/>
  <c r="CW497" i="5"/>
  <c r="CX497" i="5" s="1"/>
  <c r="CZ497" i="5" s="1"/>
  <c r="CW385" i="5"/>
  <c r="CX385" i="5" s="1"/>
  <c r="CZ385" i="5" s="1"/>
  <c r="CW520" i="5"/>
  <c r="CX520" i="5" s="1"/>
  <c r="CZ520" i="5" s="1"/>
  <c r="CW252" i="5"/>
  <c r="CX252" i="5" s="1"/>
  <c r="CZ252" i="5" s="1"/>
  <c r="CW446" i="5"/>
  <c r="CX446" i="5" s="1"/>
  <c r="CZ446" i="5" s="1"/>
  <c r="CW458" i="5"/>
  <c r="CX458" i="5" s="1"/>
  <c r="CZ458" i="5" s="1"/>
  <c r="CW555" i="5"/>
  <c r="CX555" i="5" s="1"/>
  <c r="CZ555" i="5" s="1"/>
  <c r="CW362" i="5"/>
  <c r="CX362" i="5" s="1"/>
  <c r="CZ362" i="5" s="1"/>
  <c r="CW378" i="5"/>
  <c r="CX378" i="5" s="1"/>
  <c r="CZ378" i="5" s="1"/>
  <c r="CW142" i="5"/>
  <c r="CX142" i="5" s="1"/>
  <c r="CZ142" i="5" s="1"/>
  <c r="CW533" i="5"/>
  <c r="CX533" i="5" s="1"/>
  <c r="CZ533" i="5" s="1"/>
  <c r="CW468" i="5"/>
  <c r="CX468" i="5" s="1"/>
  <c r="CZ468" i="5" s="1"/>
  <c r="BG307" i="5"/>
  <c r="BG166" i="5"/>
  <c r="BG158" i="5"/>
  <c r="BG155" i="5"/>
  <c r="AQ155" i="5" s="1"/>
  <c r="BG147" i="5"/>
  <c r="AQ147" i="5" s="1"/>
  <c r="BG139" i="5"/>
  <c r="AQ139" i="5" s="1"/>
  <c r="BG134" i="5"/>
  <c r="BG126" i="5"/>
  <c r="AQ126" i="5" s="1"/>
  <c r="BG123" i="5"/>
  <c r="AQ123" i="5" s="1"/>
  <c r="BG110" i="5"/>
  <c r="AQ110" i="5" s="1"/>
  <c r="BJ169" i="5"/>
  <c r="BJ137" i="5"/>
  <c r="BG697" i="5"/>
  <c r="BG673" i="5"/>
  <c r="BT667" i="5"/>
  <c r="BG665" i="5"/>
  <c r="AQ530" i="5"/>
  <c r="AQ415" i="5"/>
  <c r="CW696" i="5"/>
  <c r="CX696" i="5" s="1"/>
  <c r="CZ696" i="5" s="1"/>
  <c r="CW337" i="5"/>
  <c r="CX337" i="5" s="1"/>
  <c r="CZ337" i="5" s="1"/>
  <c r="CW48" i="5"/>
  <c r="CX48" i="5" s="1"/>
  <c r="CZ48" i="5" s="1"/>
  <c r="CW236" i="5"/>
  <c r="CX236" i="5" s="1"/>
  <c r="CZ236" i="5" s="1"/>
  <c r="CW158" i="5"/>
  <c r="CX158" i="5" s="1"/>
  <c r="CZ158" i="5" s="1"/>
  <c r="CW219" i="5"/>
  <c r="CX219" i="5" s="1"/>
  <c r="CZ219" i="5" s="1"/>
  <c r="CW235" i="5"/>
  <c r="CX235" i="5" s="1"/>
  <c r="CZ235" i="5" s="1"/>
  <c r="CW267" i="5"/>
  <c r="CX267" i="5" s="1"/>
  <c r="CZ267" i="5" s="1"/>
  <c r="CW195" i="5"/>
  <c r="CX195" i="5" s="1"/>
  <c r="CZ195" i="5" s="1"/>
  <c r="CW178" i="5"/>
  <c r="CX178" i="5" s="1"/>
  <c r="CZ178" i="5" s="1"/>
  <c r="CW531" i="5"/>
  <c r="CX531" i="5" s="1"/>
  <c r="CZ531" i="5" s="1"/>
  <c r="CW620" i="5"/>
  <c r="CX620" i="5" s="1"/>
  <c r="CZ620" i="5" s="1"/>
  <c r="CW330" i="5"/>
  <c r="CX330" i="5" s="1"/>
  <c r="CZ330" i="5" s="1"/>
  <c r="CW258" i="5"/>
  <c r="CX258" i="5" s="1"/>
  <c r="CZ258" i="5" s="1"/>
  <c r="CW396" i="5"/>
  <c r="CX396" i="5" s="1"/>
  <c r="CZ396" i="5" s="1"/>
  <c r="CW394" i="5"/>
  <c r="CX394" i="5" s="1"/>
  <c r="CZ394" i="5" s="1"/>
  <c r="CW114" i="5"/>
  <c r="CX114" i="5" s="1"/>
  <c r="CZ114" i="5" s="1"/>
  <c r="CW670" i="5"/>
  <c r="CX670" i="5" s="1"/>
  <c r="CZ670" i="5" s="1"/>
  <c r="CW481" i="5"/>
  <c r="CX481" i="5" s="1"/>
  <c r="CZ481" i="5" s="1"/>
  <c r="CW386" i="5"/>
  <c r="CX386" i="5" s="1"/>
  <c r="CZ386" i="5" s="1"/>
  <c r="CW122" i="5"/>
  <c r="CX122" i="5" s="1"/>
  <c r="CZ122" i="5" s="1"/>
  <c r="CW624" i="5"/>
  <c r="CX624" i="5" s="1"/>
  <c r="CZ624" i="5" s="1"/>
  <c r="CW232" i="5"/>
  <c r="CX232" i="5" s="1"/>
  <c r="CZ232" i="5" s="1"/>
  <c r="CW414" i="5"/>
  <c r="CX414" i="5" s="1"/>
  <c r="CZ414" i="5" s="1"/>
  <c r="CW593" i="5"/>
  <c r="CX593" i="5" s="1"/>
  <c r="CZ593" i="5" s="1"/>
  <c r="CW322" i="5"/>
  <c r="CX322" i="5" s="1"/>
  <c r="CZ322" i="5" s="1"/>
  <c r="CW268" i="5"/>
  <c r="CX268" i="5" s="1"/>
  <c r="CZ268" i="5" s="1"/>
  <c r="BG397" i="5"/>
  <c r="AQ397" i="5" s="1"/>
  <c r="AQ640" i="5"/>
  <c r="CW295" i="5"/>
  <c r="CX295" i="5" s="1"/>
  <c r="CZ295" i="5" s="1"/>
  <c r="CW311" i="5"/>
  <c r="CX311" i="5" s="1"/>
  <c r="CZ311" i="5" s="1"/>
  <c r="CW74" i="5"/>
  <c r="CX74" i="5" s="1"/>
  <c r="CZ74" i="5" s="1"/>
  <c r="CW655" i="5"/>
  <c r="CX655" i="5" s="1"/>
  <c r="CZ655" i="5" s="1"/>
  <c r="CW230" i="5"/>
  <c r="CX230" i="5" s="1"/>
  <c r="CZ230" i="5" s="1"/>
  <c r="CW529" i="5"/>
  <c r="CX529" i="5" s="1"/>
  <c r="CZ529" i="5" s="1"/>
  <c r="CW326" i="5"/>
  <c r="CX326" i="5" s="1"/>
  <c r="CZ326" i="5" s="1"/>
  <c r="BJ388" i="5"/>
  <c r="AQ388" i="5" s="1"/>
  <c r="BJ380" i="5"/>
  <c r="BJ372" i="5"/>
  <c r="BJ364" i="5"/>
  <c r="BJ356" i="5"/>
  <c r="BJ348" i="5"/>
  <c r="BJ332" i="5"/>
  <c r="BJ324" i="5"/>
  <c r="BJ316" i="5"/>
  <c r="BJ308" i="5"/>
  <c r="BJ300" i="5"/>
  <c r="BJ180" i="5"/>
  <c r="BJ278" i="5"/>
  <c r="CW441" i="5"/>
  <c r="CX441" i="5" s="1"/>
  <c r="CZ441" i="5" s="1"/>
  <c r="CW457" i="5"/>
  <c r="CX457" i="5" s="1"/>
  <c r="CZ457" i="5" s="1"/>
  <c r="CW134" i="5"/>
  <c r="CX134" i="5" s="1"/>
  <c r="CZ134" i="5" s="1"/>
  <c r="AQ570" i="5"/>
  <c r="AQ554" i="5"/>
  <c r="CW25" i="5"/>
  <c r="CX25" i="5" s="1"/>
  <c r="CZ25" i="5" s="1"/>
  <c r="CW145" i="5"/>
  <c r="CX145" i="5" s="1"/>
  <c r="CZ145" i="5" s="1"/>
  <c r="CW342" i="5"/>
  <c r="CX342" i="5" s="1"/>
  <c r="CZ342" i="5" s="1"/>
  <c r="CW206" i="5"/>
  <c r="CX206" i="5" s="1"/>
  <c r="CZ206" i="5" s="1"/>
  <c r="CW559" i="5"/>
  <c r="CX559" i="5" s="1"/>
  <c r="CZ559" i="5" s="1"/>
  <c r="CW225" i="5"/>
  <c r="CX225" i="5" s="1"/>
  <c r="CZ225" i="5" s="1"/>
  <c r="CW237" i="5"/>
  <c r="CX237" i="5" s="1"/>
  <c r="CZ237" i="5" s="1"/>
  <c r="CW243" i="5"/>
  <c r="CX243" i="5" s="1"/>
  <c r="CZ243" i="5" s="1"/>
  <c r="CW312" i="5"/>
  <c r="CX312" i="5" s="1"/>
  <c r="CZ312" i="5" s="1"/>
  <c r="CW234" i="5"/>
  <c r="CX234" i="5" s="1"/>
  <c r="CZ234" i="5" s="1"/>
  <c r="CW244" i="5"/>
  <c r="CX244" i="5" s="1"/>
  <c r="CZ244" i="5" s="1"/>
  <c r="CW590" i="5"/>
  <c r="CX590" i="5" s="1"/>
  <c r="CZ590" i="5" s="1"/>
  <c r="CW656" i="5"/>
  <c r="CX656" i="5" s="1"/>
  <c r="CZ656" i="5" s="1"/>
  <c r="CW382" i="5"/>
  <c r="CX382" i="5" s="1"/>
  <c r="CZ382" i="5" s="1"/>
  <c r="CW188" i="5"/>
  <c r="CX188" i="5" s="1"/>
  <c r="CZ188" i="5" s="1"/>
  <c r="CW570" i="5"/>
  <c r="CX570" i="5" s="1"/>
  <c r="CZ570" i="5" s="1"/>
  <c r="CW543" i="5"/>
  <c r="CX543" i="5" s="1"/>
  <c r="CZ543" i="5" s="1"/>
  <c r="BJ11" i="5"/>
  <c r="AQ11" i="5" s="1"/>
  <c r="BJ292" i="5"/>
  <c r="BG290" i="5"/>
  <c r="BG287" i="5"/>
  <c r="AQ287" i="5" s="1"/>
  <c r="BJ284" i="5"/>
  <c r="AQ284" i="5" s="1"/>
  <c r="BG279" i="5"/>
  <c r="BG277" i="5"/>
  <c r="BG274" i="5"/>
  <c r="AQ274" i="5" s="1"/>
  <c r="BG269" i="5"/>
  <c r="BG266" i="5"/>
  <c r="BG261" i="5"/>
  <c r="AQ261" i="5" s="1"/>
  <c r="BG258" i="5"/>
  <c r="BG253" i="5"/>
  <c r="BG250" i="5"/>
  <c r="BG245" i="5"/>
  <c r="BG242" i="5"/>
  <c r="BG237" i="5"/>
  <c r="AQ237" i="5" s="1"/>
  <c r="BG229" i="5"/>
  <c r="BG226" i="5"/>
  <c r="AQ226" i="5" s="1"/>
  <c r="BG221" i="5"/>
  <c r="BG213" i="5"/>
  <c r="BG189" i="5"/>
  <c r="AQ189" i="5" s="1"/>
  <c r="BG186" i="5"/>
  <c r="BG181" i="5"/>
  <c r="AQ181" i="5" s="1"/>
  <c r="BG104" i="5"/>
  <c r="BG21" i="5"/>
  <c r="BJ87" i="5"/>
  <c r="BJ23" i="5"/>
  <c r="BJ15" i="5"/>
  <c r="AQ15" i="5" s="1"/>
  <c r="BJ497" i="5"/>
  <c r="BJ495" i="5"/>
  <c r="BT493" i="5"/>
  <c r="BT489" i="5"/>
  <c r="BG488" i="5"/>
  <c r="AQ488" i="5" s="1"/>
  <c r="BG484" i="5"/>
  <c r="BG480" i="5"/>
  <c r="BT477" i="5"/>
  <c r="BG474" i="5"/>
  <c r="AQ474" i="5" s="1"/>
  <c r="BT459" i="5"/>
  <c r="BT457" i="5"/>
  <c r="BG456" i="5"/>
  <c r="AQ456" i="5" s="1"/>
  <c r="BG454" i="5"/>
  <c r="BT449" i="5"/>
  <c r="BG448" i="5"/>
  <c r="AQ448" i="5" s="1"/>
  <c r="BT441" i="5"/>
  <c r="BT427" i="5"/>
  <c r="BG404" i="5"/>
  <c r="BG402" i="5"/>
  <c r="BT400" i="5"/>
  <c r="BT669" i="5"/>
  <c r="BT653" i="5"/>
  <c r="BT637" i="5"/>
  <c r="BT613" i="5"/>
  <c r="BT605" i="5"/>
  <c r="BT597" i="5"/>
  <c r="BT573" i="5"/>
  <c r="BT557" i="5"/>
  <c r="BT525" i="5"/>
  <c r="BT509" i="5"/>
  <c r="BT501" i="5"/>
  <c r="BT421" i="5"/>
  <c r="BT405" i="5"/>
  <c r="BT373" i="5"/>
  <c r="BT365" i="5"/>
  <c r="BT357" i="5"/>
  <c r="BT341" i="5"/>
  <c r="BT333" i="5"/>
  <c r="BT325" i="5"/>
  <c r="BT317" i="5"/>
  <c r="BT309" i="5"/>
  <c r="BT301" i="5"/>
  <c r="BT261" i="5"/>
  <c r="BT253" i="5"/>
  <c r="BT245" i="5"/>
  <c r="BT229" i="5"/>
  <c r="BT213" i="5"/>
  <c r="BT189" i="5"/>
  <c r="BT165" i="5"/>
  <c r="BT157" i="5"/>
  <c r="BT141" i="5"/>
  <c r="BT133" i="5"/>
  <c r="BT93" i="5"/>
  <c r="BT85" i="5"/>
  <c r="BT77" i="5"/>
  <c r="BT53" i="5"/>
  <c r="BJ634" i="5"/>
  <c r="AQ634" i="5" s="1"/>
  <c r="BJ624" i="5"/>
  <c r="AQ624" i="5" s="1"/>
  <c r="BJ618" i="5"/>
  <c r="AQ618" i="5" s="1"/>
  <c r="BJ610" i="5"/>
  <c r="AQ610" i="5" s="1"/>
  <c r="BJ608" i="5"/>
  <c r="AQ608" i="5" s="1"/>
  <c r="BJ596" i="5"/>
  <c r="AQ596" i="5" s="1"/>
  <c r="BJ594" i="5"/>
  <c r="BJ590" i="5"/>
  <c r="AQ590" i="5" s="1"/>
  <c r="BT585" i="5"/>
  <c r="BT545" i="5"/>
  <c r="BT523" i="5"/>
  <c r="BJ265" i="5"/>
  <c r="AQ265" i="5" s="1"/>
  <c r="BG239" i="5"/>
  <c r="BG236" i="5"/>
  <c r="AQ236" i="5" s="1"/>
  <c r="BJ100" i="5"/>
  <c r="BG66" i="5"/>
  <c r="AQ66" i="5" s="1"/>
  <c r="BJ60" i="5"/>
  <c r="BG58" i="5"/>
  <c r="BJ52" i="5"/>
  <c r="AQ52" i="5" s="1"/>
  <c r="BJ44" i="5"/>
  <c r="BG42" i="5"/>
  <c r="AQ42" i="5" s="1"/>
  <c r="BG39" i="5"/>
  <c r="AQ39" i="5" s="1"/>
  <c r="BJ36" i="5"/>
  <c r="BG34" i="5"/>
  <c r="AQ34" i="5" s="1"/>
  <c r="BJ28" i="5"/>
  <c r="BG26" i="5"/>
  <c r="BJ381" i="5"/>
  <c r="AQ381" i="5" s="1"/>
  <c r="BJ213" i="5"/>
  <c r="BG682" i="5"/>
  <c r="AQ682" i="5" s="1"/>
  <c r="BG501" i="5"/>
  <c r="AQ501" i="5" s="1"/>
  <c r="BG499" i="5"/>
  <c r="BG497" i="5"/>
  <c r="BJ493" i="5"/>
  <c r="BJ491" i="5"/>
  <c r="BJ489" i="5"/>
  <c r="AQ489" i="5" s="1"/>
  <c r="BJ487" i="5"/>
  <c r="BJ481" i="5"/>
  <c r="BJ479" i="5"/>
  <c r="BJ477" i="5"/>
  <c r="BJ475" i="5"/>
  <c r="AQ475" i="5" s="1"/>
  <c r="BJ473" i="5"/>
  <c r="BJ469" i="5"/>
  <c r="BJ463" i="5"/>
  <c r="AQ463" i="5" s="1"/>
  <c r="BJ461" i="5"/>
  <c r="BJ459" i="5"/>
  <c r="AQ459" i="5" s="1"/>
  <c r="BJ447" i="5"/>
  <c r="AQ447" i="5" s="1"/>
  <c r="BT446" i="5"/>
  <c r="BJ445" i="5"/>
  <c r="AQ445" i="5" s="1"/>
  <c r="BT444" i="5"/>
  <c r="BJ437" i="5"/>
  <c r="AQ437" i="5" s="1"/>
  <c r="BT505" i="5"/>
  <c r="BG169" i="5"/>
  <c r="BJ166" i="5"/>
  <c r="BG164" i="5"/>
  <c r="AQ164" i="5" s="1"/>
  <c r="BG161" i="5"/>
  <c r="BJ158" i="5"/>
  <c r="BG137" i="5"/>
  <c r="BG132" i="5"/>
  <c r="BG129" i="5"/>
  <c r="AQ129" i="5" s="1"/>
  <c r="BJ102" i="5"/>
  <c r="BG92" i="5"/>
  <c r="AQ92" i="5" s="1"/>
  <c r="BJ78" i="5"/>
  <c r="BG57" i="5"/>
  <c r="BJ379" i="5"/>
  <c r="BJ91" i="5"/>
  <c r="BJ59" i="5"/>
  <c r="BJ43" i="5"/>
  <c r="BJ35" i="5"/>
  <c r="BT380" i="5"/>
  <c r="BT372" i="5"/>
  <c r="BT348" i="5"/>
  <c r="BT345" i="5"/>
  <c r="BT340" i="5"/>
  <c r="BT324" i="5"/>
  <c r="BT313" i="5"/>
  <c r="BT305" i="5"/>
  <c r="BT297" i="5"/>
  <c r="BT289" i="5"/>
  <c r="BT284" i="5"/>
  <c r="BT268" i="5"/>
  <c r="BT241" i="5"/>
  <c r="BT220" i="5"/>
  <c r="BT129" i="5"/>
  <c r="BJ707" i="5"/>
  <c r="BJ699" i="5"/>
  <c r="BJ691" i="5"/>
  <c r="BJ677" i="5"/>
  <c r="BJ673" i="5"/>
  <c r="BJ671" i="5"/>
  <c r="BJ669" i="5"/>
  <c r="AQ669" i="5" s="1"/>
  <c r="BJ665" i="5"/>
  <c r="CW658" i="5"/>
  <c r="CX658" i="5" s="1"/>
  <c r="CZ658" i="5" s="1"/>
  <c r="CW475" i="5"/>
  <c r="CX475" i="5" s="1"/>
  <c r="CZ475" i="5" s="1"/>
  <c r="CW455" i="5"/>
  <c r="CX455" i="5" s="1"/>
  <c r="CZ455" i="5" s="1"/>
  <c r="BT479" i="5"/>
  <c r="BT471" i="5"/>
  <c r="BT463" i="5"/>
  <c r="BT439" i="5"/>
  <c r="BT431" i="5"/>
  <c r="BT401" i="5"/>
  <c r="BT399" i="5"/>
  <c r="AQ622" i="5"/>
  <c r="AQ525" i="5"/>
  <c r="CW491" i="5"/>
  <c r="CX491" i="5" s="1"/>
  <c r="CZ491" i="5" s="1"/>
  <c r="AQ628" i="5"/>
  <c r="AQ518" i="5"/>
  <c r="CW119" i="5"/>
  <c r="CX119" i="5" s="1"/>
  <c r="CZ119" i="5" s="1"/>
  <c r="CW400" i="5"/>
  <c r="CX400" i="5" s="1"/>
  <c r="CZ400" i="5" s="1"/>
  <c r="AQ558" i="5"/>
  <c r="AQ654" i="5"/>
  <c r="AQ119" i="5"/>
  <c r="CW473" i="5"/>
  <c r="CX473" i="5" s="1"/>
  <c r="CZ473" i="5" s="1"/>
  <c r="CW449" i="5"/>
  <c r="CX449" i="5" s="1"/>
  <c r="CZ449" i="5" s="1"/>
  <c r="CW210" i="5"/>
  <c r="CX210" i="5" s="1"/>
  <c r="CZ210" i="5" s="1"/>
  <c r="CW648" i="5"/>
  <c r="CX648" i="5" s="1"/>
  <c r="CZ648" i="5" s="1"/>
  <c r="CW504" i="5"/>
  <c r="CX504" i="5" s="1"/>
  <c r="CZ504" i="5" s="1"/>
  <c r="BJ104" i="5"/>
  <c r="BT378" i="5"/>
  <c r="BT293" i="5"/>
  <c r="BT237" i="5"/>
  <c r="BT202" i="5"/>
  <c r="BT149" i="5"/>
  <c r="BT146" i="5"/>
  <c r="BT61" i="5"/>
  <c r="BT709" i="5"/>
  <c r="AQ333" i="5"/>
  <c r="AQ581" i="5"/>
  <c r="AQ630" i="5"/>
  <c r="AQ616" i="5"/>
  <c r="AQ134" i="5"/>
  <c r="L1" i="5"/>
  <c r="CW115" i="5"/>
  <c r="CX115" i="5" s="1"/>
  <c r="CZ115" i="5" s="1"/>
  <c r="CW123" i="5"/>
  <c r="CX123" i="5" s="1"/>
  <c r="CZ123" i="5" s="1"/>
  <c r="CW397" i="5"/>
  <c r="CX397" i="5" s="1"/>
  <c r="CZ397" i="5" s="1"/>
  <c r="CW423" i="5"/>
  <c r="CX423" i="5" s="1"/>
  <c r="CZ423" i="5" s="1"/>
  <c r="CW536" i="5"/>
  <c r="CX536" i="5" s="1"/>
  <c r="CZ536" i="5" s="1"/>
  <c r="BG396" i="5"/>
  <c r="BT645" i="5"/>
  <c r="BT581" i="5"/>
  <c r="BT549" i="5"/>
  <c r="BT541" i="5"/>
  <c r="CW577" i="5"/>
  <c r="CX577" i="5" s="1"/>
  <c r="CZ577" i="5" s="1"/>
  <c r="CW551" i="5"/>
  <c r="CX551" i="5" s="1"/>
  <c r="CZ551" i="5" s="1"/>
  <c r="CW18" i="5"/>
  <c r="CX18" i="5" s="1"/>
  <c r="CZ18" i="5" s="1"/>
  <c r="CW127" i="5"/>
  <c r="CX127" i="5" s="1"/>
  <c r="CZ127" i="5" s="1"/>
  <c r="CW138" i="5"/>
  <c r="CX138" i="5" s="1"/>
  <c r="CZ138" i="5" s="1"/>
  <c r="CW691" i="5"/>
  <c r="CX691" i="5" s="1"/>
  <c r="CZ691" i="5" s="1"/>
  <c r="CW153" i="5"/>
  <c r="CX153" i="5" s="1"/>
  <c r="CZ153" i="5" s="1"/>
  <c r="CW447" i="5"/>
  <c r="CX447" i="5" s="1"/>
  <c r="CZ447" i="5" s="1"/>
  <c r="CW451" i="5"/>
  <c r="CX451" i="5" s="1"/>
  <c r="CZ451" i="5" s="1"/>
  <c r="CW269" i="5"/>
  <c r="CX269" i="5" s="1"/>
  <c r="CZ269" i="5" s="1"/>
  <c r="BJ99" i="5"/>
  <c r="BT343" i="5"/>
  <c r="CW383" i="5"/>
  <c r="CX383" i="5" s="1"/>
  <c r="CZ383" i="5" s="1"/>
  <c r="CW419" i="5"/>
  <c r="CX419" i="5" s="1"/>
  <c r="CZ419" i="5" s="1"/>
  <c r="CW96" i="5"/>
  <c r="CX96" i="5" s="1"/>
  <c r="CZ96" i="5" s="1"/>
  <c r="CW249" i="5"/>
  <c r="CX249" i="5" s="1"/>
  <c r="CZ249" i="5" s="1"/>
  <c r="CW606" i="5"/>
  <c r="CX606" i="5" s="1"/>
  <c r="CZ606" i="5" s="1"/>
  <c r="CW298" i="5"/>
  <c r="CX298" i="5" s="1"/>
  <c r="CZ298" i="5" s="1"/>
  <c r="CW420" i="5"/>
  <c r="CX420" i="5" s="1"/>
  <c r="CZ420" i="5" s="1"/>
  <c r="CW444" i="5"/>
  <c r="CX444" i="5" s="1"/>
  <c r="CZ444" i="5" s="1"/>
  <c r="CW53" i="5"/>
  <c r="CX53" i="5" s="1"/>
  <c r="CZ53" i="5" s="1"/>
  <c r="CW34" i="5"/>
  <c r="CX34" i="5" s="1"/>
  <c r="CZ34" i="5" s="1"/>
  <c r="AQ637" i="5"/>
  <c r="AQ403" i="5"/>
  <c r="CW433" i="5"/>
  <c r="CX433" i="5" s="1"/>
  <c r="CZ433" i="5" s="1"/>
  <c r="CW52" i="5"/>
  <c r="CX52" i="5" s="1"/>
  <c r="CZ52" i="5" s="1"/>
  <c r="CW488" i="5"/>
  <c r="CX488" i="5" s="1"/>
  <c r="CZ488" i="5" s="1"/>
  <c r="CW426" i="5"/>
  <c r="CX426" i="5" s="1"/>
  <c r="CZ426" i="5" s="1"/>
  <c r="CW374" i="5"/>
  <c r="CX374" i="5" s="1"/>
  <c r="CZ374" i="5" s="1"/>
  <c r="CW686" i="5"/>
  <c r="CX686" i="5" s="1"/>
  <c r="CZ686" i="5" s="1"/>
  <c r="BT691" i="5"/>
  <c r="AQ670" i="5"/>
  <c r="AQ433" i="5"/>
  <c r="AQ664" i="5"/>
  <c r="CW291" i="5"/>
  <c r="CX291" i="5" s="1"/>
  <c r="CZ291" i="5" s="1"/>
  <c r="CW351" i="5"/>
  <c r="CX351" i="5" s="1"/>
  <c r="CZ351" i="5" s="1"/>
  <c r="CW431" i="5"/>
  <c r="CX431" i="5" s="1"/>
  <c r="CZ431" i="5" s="1"/>
  <c r="CW231" i="5"/>
  <c r="CX231" i="5" s="1"/>
  <c r="CZ231" i="5" s="1"/>
  <c r="CW242" i="5"/>
  <c r="CX242" i="5" s="1"/>
  <c r="CZ242" i="5" s="1"/>
  <c r="CW276" i="5"/>
  <c r="CX276" i="5" s="1"/>
  <c r="CZ276" i="5" s="1"/>
  <c r="BJ176" i="5"/>
  <c r="BT500" i="5"/>
  <c r="BT498" i="5"/>
  <c r="BT494" i="5"/>
  <c r="BT486" i="5"/>
  <c r="BT482" i="5"/>
  <c r="BT478" i="5"/>
  <c r="BT454" i="5"/>
  <c r="BT452" i="5"/>
  <c r="BT450" i="5"/>
  <c r="BT448" i="5"/>
  <c r="AQ183" i="5"/>
  <c r="CW95" i="5"/>
  <c r="CX95" i="5" s="1"/>
  <c r="CZ95" i="5" s="1"/>
  <c r="CW85" i="5"/>
  <c r="CX85" i="5" s="1"/>
  <c r="CZ85" i="5" s="1"/>
  <c r="CW272" i="5"/>
  <c r="CX272" i="5" s="1"/>
  <c r="CZ272" i="5" s="1"/>
  <c r="CW544" i="5"/>
  <c r="CX544" i="5" s="1"/>
  <c r="CZ544" i="5" s="1"/>
  <c r="BG346" i="5"/>
  <c r="BG131" i="5"/>
  <c r="AQ131" i="5" s="1"/>
  <c r="BJ687" i="5"/>
  <c r="BJ685" i="5"/>
  <c r="BJ683" i="5"/>
  <c r="BT680" i="5"/>
  <c r="BJ679" i="5"/>
  <c r="BT678" i="5"/>
  <c r="BJ514" i="5"/>
  <c r="AQ514" i="5" s="1"/>
  <c r="BT513" i="5"/>
  <c r="BJ512" i="5"/>
  <c r="AQ512" i="5" s="1"/>
  <c r="BT511" i="5"/>
  <c r="BJ510" i="5"/>
  <c r="BJ508" i="5"/>
  <c r="BT507" i="5"/>
  <c r="BJ506" i="5"/>
  <c r="BT497" i="5"/>
  <c r="BT495" i="5"/>
  <c r="BT492" i="5"/>
  <c r="BT490" i="5"/>
  <c r="BT488" i="5"/>
  <c r="BT484" i="5"/>
  <c r="BT474" i="5"/>
  <c r="BT470" i="5"/>
  <c r="BT468" i="5"/>
  <c r="BT466" i="5"/>
  <c r="BT462" i="5"/>
  <c r="CW310" i="5"/>
  <c r="CX310" i="5" s="1"/>
  <c r="CZ310" i="5" s="1"/>
  <c r="CW239" i="5"/>
  <c r="CX239" i="5" s="1"/>
  <c r="CZ239" i="5" s="1"/>
  <c r="CW255" i="5"/>
  <c r="CX255" i="5" s="1"/>
  <c r="CZ255" i="5" s="1"/>
  <c r="CW98" i="5"/>
  <c r="CX98" i="5" s="1"/>
  <c r="CZ98" i="5" s="1"/>
  <c r="CW552" i="5"/>
  <c r="CX552" i="5" s="1"/>
  <c r="CZ552" i="5" s="1"/>
  <c r="CW318" i="5"/>
  <c r="CX318" i="5" s="1"/>
  <c r="CZ318" i="5" s="1"/>
  <c r="CW464" i="5"/>
  <c r="CX464" i="5" s="1"/>
  <c r="CZ464" i="5" s="1"/>
  <c r="CW684" i="5"/>
  <c r="CX684" i="5" s="1"/>
  <c r="CZ684" i="5" s="1"/>
  <c r="BJ146" i="5"/>
  <c r="BJ130" i="5"/>
  <c r="AQ130" i="5" s="1"/>
  <c r="BG27" i="5"/>
  <c r="BJ377" i="5"/>
  <c r="BJ361" i="5"/>
  <c r="BJ281" i="5"/>
  <c r="BG707" i="5"/>
  <c r="AQ707" i="5" s="1"/>
  <c r="BG705" i="5"/>
  <c r="BT689" i="5"/>
  <c r="BJ549" i="5"/>
  <c r="BG607" i="5"/>
  <c r="BJ519" i="5"/>
  <c r="AQ519" i="5" s="1"/>
  <c r="BJ517" i="5"/>
  <c r="CW710" i="5"/>
  <c r="CX710" i="5" s="1"/>
  <c r="CZ710" i="5" s="1"/>
  <c r="CW353" i="5"/>
  <c r="CX353" i="5" s="1"/>
  <c r="CZ353" i="5" s="1"/>
  <c r="CW12" i="5"/>
  <c r="CX12" i="5" s="1"/>
  <c r="CZ12" i="5" s="1"/>
  <c r="CW208" i="5"/>
  <c r="CX208" i="5" s="1"/>
  <c r="CZ208" i="5" s="1"/>
  <c r="CW193" i="5"/>
  <c r="CX193" i="5" s="1"/>
  <c r="CZ193" i="5" s="1"/>
  <c r="CW174" i="5"/>
  <c r="CX174" i="5" s="1"/>
  <c r="CZ174" i="5" s="1"/>
  <c r="CW641" i="5"/>
  <c r="CX641" i="5" s="1"/>
  <c r="CZ641" i="5" s="1"/>
  <c r="CW162" i="5"/>
  <c r="CX162" i="5" s="1"/>
  <c r="CZ162" i="5" s="1"/>
  <c r="CW271" i="5"/>
  <c r="CX271" i="5" s="1"/>
  <c r="CZ271" i="5" s="1"/>
  <c r="CW194" i="5"/>
  <c r="CX194" i="5" s="1"/>
  <c r="CZ194" i="5" s="1"/>
  <c r="CW88" i="5"/>
  <c r="CX88" i="5" s="1"/>
  <c r="CZ88" i="5" s="1"/>
  <c r="CW466" i="5"/>
  <c r="CX466" i="5" s="1"/>
  <c r="CZ466" i="5" s="1"/>
  <c r="BG353" i="5"/>
  <c r="AQ353" i="5" s="1"/>
  <c r="BG220" i="5"/>
  <c r="BG212" i="5"/>
  <c r="AQ212" i="5" s="1"/>
  <c r="BJ26" i="5"/>
  <c r="BG24" i="5"/>
  <c r="BJ12" i="5"/>
  <c r="BJ375" i="5"/>
  <c r="BJ359" i="5"/>
  <c r="BJ351" i="5"/>
  <c r="BJ319" i="5"/>
  <c r="BJ311" i="5"/>
  <c r="AQ311" i="5" s="1"/>
  <c r="BJ303" i="5"/>
  <c r="BJ295" i="5"/>
  <c r="BJ279" i="5"/>
  <c r="BT361" i="5"/>
  <c r="BT337" i="5"/>
  <c r="BT321" i="5"/>
  <c r="BT273" i="5"/>
  <c r="BT249" i="5"/>
  <c r="BT225" i="5"/>
  <c r="BT209" i="5"/>
  <c r="BT145" i="5"/>
  <c r="CW105" i="5"/>
  <c r="CX105" i="5" s="1"/>
  <c r="CZ105" i="5" s="1"/>
  <c r="CW287" i="5"/>
  <c r="CX287" i="5" s="1"/>
  <c r="CZ287" i="5" s="1"/>
  <c r="CW44" i="5"/>
  <c r="CX44" i="5" s="1"/>
  <c r="CZ44" i="5" s="1"/>
  <c r="CW110" i="5"/>
  <c r="CX110" i="5" s="1"/>
  <c r="CZ110" i="5" s="1"/>
  <c r="CW669" i="5"/>
  <c r="CX669" i="5" s="1"/>
  <c r="CZ669" i="5" s="1"/>
  <c r="CW197" i="5"/>
  <c r="CX197" i="5" s="1"/>
  <c r="CZ197" i="5" s="1"/>
  <c r="CW422" i="5"/>
  <c r="CX422" i="5" s="1"/>
  <c r="CZ422" i="5" s="1"/>
  <c r="CW623" i="5"/>
  <c r="CX623" i="5" s="1"/>
  <c r="CZ623" i="5" s="1"/>
  <c r="CW392" i="5"/>
  <c r="CX392" i="5" s="1"/>
  <c r="CZ392" i="5" s="1"/>
  <c r="CW372" i="5"/>
  <c r="CX372" i="5" s="1"/>
  <c r="CZ372" i="5" s="1"/>
  <c r="BJ386" i="5"/>
  <c r="BG209" i="5"/>
  <c r="BG198" i="5"/>
  <c r="AQ198" i="5" s="1"/>
  <c r="BG190" i="5"/>
  <c r="AQ190" i="5" s="1"/>
  <c r="BJ179" i="5"/>
  <c r="BG151" i="5"/>
  <c r="AQ151" i="5" s="1"/>
  <c r="BG140" i="5"/>
  <c r="BG127" i="5"/>
  <c r="AQ127" i="5" s="1"/>
  <c r="BG82" i="5"/>
  <c r="BG74" i="5"/>
  <c r="BJ620" i="5"/>
  <c r="AQ620" i="5" s="1"/>
  <c r="BJ548" i="5"/>
  <c r="AQ548" i="5" s="1"/>
  <c r="BJ434" i="5"/>
  <c r="BJ430" i="5"/>
  <c r="BJ428" i="5"/>
  <c r="BJ416" i="5"/>
  <c r="BJ404" i="5"/>
  <c r="CW373" i="5"/>
  <c r="CX373" i="5" s="1"/>
  <c r="CZ373" i="5" s="1"/>
  <c r="CW377" i="5"/>
  <c r="CX377" i="5" s="1"/>
  <c r="CZ377" i="5" s="1"/>
  <c r="CW101" i="5"/>
  <c r="CX101" i="5" s="1"/>
  <c r="CZ101" i="5" s="1"/>
  <c r="CW305" i="5"/>
  <c r="CX305" i="5" s="1"/>
  <c r="CZ305" i="5" s="1"/>
  <c r="CW347" i="5"/>
  <c r="CX347" i="5" s="1"/>
  <c r="CZ347" i="5" s="1"/>
  <c r="CW349" i="5"/>
  <c r="CX349" i="5" s="1"/>
  <c r="CZ349" i="5" s="1"/>
  <c r="CW172" i="5"/>
  <c r="CX172" i="5" s="1"/>
  <c r="CZ172" i="5" s="1"/>
  <c r="CW209" i="5"/>
  <c r="CX209" i="5" s="1"/>
  <c r="CZ209" i="5" s="1"/>
  <c r="CW84" i="5"/>
  <c r="CX84" i="5" s="1"/>
  <c r="CZ84" i="5" s="1"/>
  <c r="CW388" i="5"/>
  <c r="CX388" i="5" s="1"/>
  <c r="CZ388" i="5" s="1"/>
  <c r="CW645" i="5"/>
  <c r="CX645" i="5" s="1"/>
  <c r="CZ645" i="5" s="1"/>
  <c r="CW368" i="5"/>
  <c r="CX368" i="5" s="1"/>
  <c r="CZ368" i="5" s="1"/>
  <c r="CW489" i="5"/>
  <c r="CX489" i="5" s="1"/>
  <c r="CZ489" i="5" s="1"/>
  <c r="CW460" i="5"/>
  <c r="CX460" i="5" s="1"/>
  <c r="CZ460" i="5" s="1"/>
  <c r="CW410" i="5"/>
  <c r="CX410" i="5" s="1"/>
  <c r="CZ410" i="5" s="1"/>
  <c r="BG391" i="5"/>
  <c r="AQ391" i="5" s="1"/>
  <c r="BG383" i="5"/>
  <c r="AQ383" i="5" s="1"/>
  <c r="BJ378" i="5"/>
  <c r="AQ378" i="5" s="1"/>
  <c r="BG376" i="5"/>
  <c r="BG360" i="5"/>
  <c r="BG328" i="5"/>
  <c r="AQ328" i="5" s="1"/>
  <c r="BG325" i="5"/>
  <c r="AQ325" i="5" s="1"/>
  <c r="BG317" i="5"/>
  <c r="AQ317" i="5" s="1"/>
  <c r="BJ314" i="5"/>
  <c r="BG312" i="5"/>
  <c r="BG296" i="5"/>
  <c r="BJ290" i="5"/>
  <c r="BG280" i="5"/>
  <c r="AQ280" i="5" s="1"/>
  <c r="BJ277" i="5"/>
  <c r="BJ269" i="5"/>
  <c r="BG264" i="5"/>
  <c r="BG256" i="5"/>
  <c r="AQ256" i="5" s="1"/>
  <c r="BJ253" i="5"/>
  <c r="BG251" i="5"/>
  <c r="BG248" i="5"/>
  <c r="AQ248" i="5" s="1"/>
  <c r="BJ245" i="5"/>
  <c r="BJ229" i="5"/>
  <c r="BJ221" i="5"/>
  <c r="BG208" i="5"/>
  <c r="AQ208" i="5" s="1"/>
  <c r="BJ205" i="5"/>
  <c r="BG192" i="5"/>
  <c r="AQ192" i="5" s="1"/>
  <c r="BG150" i="5"/>
  <c r="AQ150" i="5" s="1"/>
  <c r="BG142" i="5"/>
  <c r="AQ142" i="5" s="1"/>
  <c r="BJ115" i="5"/>
  <c r="BG105" i="5"/>
  <c r="BJ97" i="5"/>
  <c r="AQ97" i="5" s="1"/>
  <c r="BJ89" i="5"/>
  <c r="AQ89" i="5" s="1"/>
  <c r="BG84" i="5"/>
  <c r="BG79" i="5"/>
  <c r="BJ73" i="5"/>
  <c r="AQ73" i="5" s="1"/>
  <c r="BG60" i="5"/>
  <c r="BJ33" i="5"/>
  <c r="BG23" i="5"/>
  <c r="AQ23" i="5" s="1"/>
  <c r="BG684" i="5"/>
  <c r="AQ684" i="5" s="1"/>
  <c r="BG668" i="5"/>
  <c r="AQ668" i="5" s="1"/>
  <c r="BG652" i="5"/>
  <c r="AQ652" i="5" s="1"/>
  <c r="BG604" i="5"/>
  <c r="BG594" i="5"/>
  <c r="BG586" i="5"/>
  <c r="BG582" i="5"/>
  <c r="AQ582" i="5" s="1"/>
  <c r="BG572" i="5"/>
  <c r="AQ572" i="5" s="1"/>
  <c r="BG444" i="5"/>
  <c r="BG430" i="5"/>
  <c r="BG426" i="5"/>
  <c r="BT419" i="5"/>
  <c r="BT403" i="5"/>
  <c r="AQ491" i="5"/>
  <c r="AQ455" i="5"/>
  <c r="CW408" i="5"/>
  <c r="CX408" i="5" s="1"/>
  <c r="CZ408" i="5" s="1"/>
  <c r="CW598" i="5"/>
  <c r="CX598" i="5" s="1"/>
  <c r="CZ598" i="5" s="1"/>
  <c r="CW549" i="5"/>
  <c r="CX549" i="5" s="1"/>
  <c r="CZ549" i="5" s="1"/>
  <c r="BT480" i="5"/>
  <c r="BT476" i="5"/>
  <c r="BT464" i="5"/>
  <c r="BT460" i="5"/>
  <c r="BT458" i="5"/>
  <c r="BT456" i="5"/>
  <c r="AQ262" i="5"/>
  <c r="AQ429" i="5"/>
  <c r="CW131" i="5"/>
  <c r="CX131" i="5" s="1"/>
  <c r="CZ131" i="5" s="1"/>
  <c r="AQ556" i="5"/>
  <c r="AQ318" i="5"/>
  <c r="E1" i="9"/>
  <c r="H1" i="9" s="1"/>
  <c r="J1" i="16" s="1"/>
  <c r="F1" i="17"/>
  <c r="AQ562" i="5"/>
  <c r="AQ466" i="5"/>
  <c r="AQ121" i="5"/>
  <c r="AQ240" i="5"/>
  <c r="CW113" i="5"/>
  <c r="CX113" i="5" s="1"/>
  <c r="CZ113" i="5" s="1"/>
  <c r="AQ302" i="5"/>
  <c r="CW541" i="5"/>
  <c r="CX541" i="5" s="1"/>
  <c r="CZ541" i="5" s="1"/>
  <c r="CW439" i="5"/>
  <c r="CX439" i="5" s="1"/>
  <c r="CZ439" i="5" s="1"/>
  <c r="AQ540" i="5"/>
  <c r="BJ13" i="5"/>
  <c r="AQ13" i="5" s="1"/>
  <c r="BT695" i="5"/>
  <c r="BT693" i="5"/>
  <c r="BJ263" i="5"/>
  <c r="AQ263" i="5" s="1"/>
  <c r="BJ255" i="5"/>
  <c r="BJ247" i="5"/>
  <c r="BJ239" i="5"/>
  <c r="BT398" i="5"/>
  <c r="BT382" i="5"/>
  <c r="BT379" i="5"/>
  <c r="BT350" i="5"/>
  <c r="BT347" i="5"/>
  <c r="BT336" i="5"/>
  <c r="BT326" i="5"/>
  <c r="BT323" i="5"/>
  <c r="BT318" i="5"/>
  <c r="BT285" i="5"/>
  <c r="BT283" i="5"/>
  <c r="BT270" i="5"/>
  <c r="BT262" i="5"/>
  <c r="BT243" i="5"/>
  <c r="BT230" i="5"/>
  <c r="BT221" i="5"/>
  <c r="BT211" i="5"/>
  <c r="BT187" i="5"/>
  <c r="BT174" i="5"/>
  <c r="BT173" i="5"/>
  <c r="BT160" i="5"/>
  <c r="BT158" i="5"/>
  <c r="BT131" i="5"/>
  <c r="BT125" i="5"/>
  <c r="BT118" i="5"/>
  <c r="BT117" i="5"/>
  <c r="BT101" i="5"/>
  <c r="BT83" i="5"/>
  <c r="BT75" i="5"/>
  <c r="BT45" i="5"/>
  <c r="BT37" i="5"/>
  <c r="BT29" i="5"/>
  <c r="BJ702" i="5"/>
  <c r="AQ702" i="5" s="1"/>
  <c r="BJ692" i="5"/>
  <c r="AQ692" i="5" s="1"/>
  <c r="AQ560" i="5"/>
  <c r="AQ90" i="5"/>
  <c r="AQ439" i="5"/>
  <c r="AQ417" i="5"/>
  <c r="CW315" i="5"/>
  <c r="CX315" i="5" s="1"/>
  <c r="CZ315" i="5" s="1"/>
  <c r="CW581" i="5"/>
  <c r="CX581" i="5" s="1"/>
  <c r="CZ581" i="5" s="1"/>
  <c r="CW594" i="5"/>
  <c r="CX594" i="5" s="1"/>
  <c r="CZ594" i="5" s="1"/>
  <c r="AQ219" i="5"/>
  <c r="CW27" i="5"/>
  <c r="CX27" i="5" s="1"/>
  <c r="CZ27" i="5" s="1"/>
  <c r="AQ45" i="5"/>
  <c r="CW154" i="5"/>
  <c r="CX154" i="5" s="1"/>
  <c r="CZ154" i="5" s="1"/>
  <c r="BG179" i="5"/>
  <c r="BG63" i="5"/>
  <c r="AQ63" i="5" s="1"/>
  <c r="BG47" i="5"/>
  <c r="AQ47" i="5" s="1"/>
  <c r="AQ405" i="5"/>
  <c r="AQ632" i="5"/>
  <c r="AQ614" i="5"/>
  <c r="CW155" i="5"/>
  <c r="CX155" i="5" s="1"/>
  <c r="CZ155" i="5" s="1"/>
  <c r="CW81" i="5"/>
  <c r="CX81" i="5" s="1"/>
  <c r="CZ81" i="5" s="1"/>
  <c r="AQ704" i="5"/>
  <c r="CW21" i="5"/>
  <c r="CX21" i="5" s="1"/>
  <c r="CZ21" i="5" s="1"/>
  <c r="CW149" i="5"/>
  <c r="CX149" i="5" s="1"/>
  <c r="CZ149" i="5" s="1"/>
  <c r="CW176" i="5"/>
  <c r="CX176" i="5" s="1"/>
  <c r="CZ176" i="5" s="1"/>
  <c r="CW185" i="5"/>
  <c r="CX185" i="5" s="1"/>
  <c r="CZ185" i="5" s="1"/>
  <c r="CW564" i="5"/>
  <c r="CX564" i="5" s="1"/>
  <c r="CZ564" i="5" s="1"/>
  <c r="CW600" i="5"/>
  <c r="CX600" i="5" s="1"/>
  <c r="CZ600" i="5" s="1"/>
  <c r="BG398" i="5"/>
  <c r="AQ398" i="5" s="1"/>
  <c r="BG390" i="5"/>
  <c r="AQ390" i="5" s="1"/>
  <c r="BJ337" i="5"/>
  <c r="BJ168" i="5"/>
  <c r="AQ168" i="5" s="1"/>
  <c r="BJ160" i="5"/>
  <c r="AQ160" i="5" s="1"/>
  <c r="BJ136" i="5"/>
  <c r="AQ136" i="5" s="1"/>
  <c r="BJ120" i="5"/>
  <c r="BJ112" i="5"/>
  <c r="BG68" i="5"/>
  <c r="BG506" i="5"/>
  <c r="CW384" i="5"/>
  <c r="CX384" i="5" s="1"/>
  <c r="CZ384" i="5" s="1"/>
  <c r="CW262" i="5"/>
  <c r="CX262" i="5" s="1"/>
  <c r="CZ262" i="5" s="1"/>
  <c r="CW591" i="5"/>
  <c r="CX591" i="5" s="1"/>
  <c r="CZ591" i="5" s="1"/>
  <c r="G10" i="5"/>
  <c r="H10" i="5" s="1"/>
  <c r="I10" i="5" s="1"/>
  <c r="BJ384" i="5"/>
  <c r="CW297" i="5"/>
  <c r="CX297" i="5" s="1"/>
  <c r="CZ297" i="5" s="1"/>
  <c r="CW207" i="5"/>
  <c r="CX207" i="5" s="1"/>
  <c r="CZ207" i="5" s="1"/>
  <c r="BG128" i="5"/>
  <c r="BJ371" i="5"/>
  <c r="BJ355" i="5"/>
  <c r="BJ171" i="5"/>
  <c r="AQ171" i="5" s="1"/>
  <c r="BJ67" i="5"/>
  <c r="BT257" i="5"/>
  <c r="BG165" i="5"/>
  <c r="AQ165" i="5" s="1"/>
  <c r="BT688" i="5"/>
  <c r="BT686" i="5"/>
  <c r="AQ688" i="5"/>
  <c r="CW247" i="5"/>
  <c r="CX247" i="5" s="1"/>
  <c r="CZ247" i="5" s="1"/>
  <c r="CW699" i="5"/>
  <c r="CX699" i="5" s="1"/>
  <c r="CZ699" i="5" s="1"/>
  <c r="BG275" i="5"/>
  <c r="BJ264" i="5"/>
  <c r="BG235" i="5"/>
  <c r="AQ235" i="5" s="1"/>
  <c r="BJ232" i="5"/>
  <c r="BG19" i="5"/>
  <c r="BJ153" i="5"/>
  <c r="BJ57" i="5"/>
  <c r="BG695" i="5"/>
  <c r="BT694" i="5"/>
  <c r="BG693" i="5"/>
  <c r="AQ693" i="5" s="1"/>
  <c r="BG691" i="5"/>
  <c r="BT682" i="5"/>
  <c r="BJ681" i="5"/>
  <c r="BG648" i="5"/>
  <c r="BG644" i="5"/>
  <c r="BG636" i="5"/>
  <c r="BG612" i="5"/>
  <c r="AQ612" i="5" s="1"/>
  <c r="BT609" i="5"/>
  <c r="BG602" i="5"/>
  <c r="AQ602" i="5" s="1"/>
  <c r="BG564" i="5"/>
  <c r="BJ496" i="5"/>
  <c r="BG493" i="5"/>
  <c r="CW411" i="5"/>
  <c r="CX411" i="5" s="1"/>
  <c r="CZ411" i="5" s="1"/>
  <c r="CW49" i="5"/>
  <c r="CX49" i="5" s="1"/>
  <c r="CZ49" i="5" s="1"/>
  <c r="CW68" i="5"/>
  <c r="CX68" i="5" s="1"/>
  <c r="CZ68" i="5" s="1"/>
  <c r="CW248" i="5"/>
  <c r="CX248" i="5" s="1"/>
  <c r="CZ248" i="5" s="1"/>
  <c r="CW106" i="5"/>
  <c r="CX106" i="5" s="1"/>
  <c r="CZ106" i="5" s="1"/>
  <c r="CW521" i="5"/>
  <c r="CX521" i="5" s="1"/>
  <c r="CZ521" i="5" s="1"/>
  <c r="BG167" i="5"/>
  <c r="AQ167" i="5" s="1"/>
  <c r="BG156" i="5"/>
  <c r="AQ156" i="5" s="1"/>
  <c r="BJ101" i="5"/>
  <c r="BJ72" i="5"/>
  <c r="AQ72" i="5" s="1"/>
  <c r="BG70" i="5"/>
  <c r="AQ70" i="5" s="1"/>
  <c r="BG18" i="5"/>
  <c r="AQ18" i="5" s="1"/>
  <c r="BT705" i="5"/>
  <c r="BG683" i="5"/>
  <c r="BT499" i="5"/>
  <c r="BT451" i="5"/>
  <c r="BJ145" i="5"/>
  <c r="CW19" i="5"/>
  <c r="CX19" i="5" s="1"/>
  <c r="CZ19" i="5" s="1"/>
  <c r="CW23" i="5"/>
  <c r="CX23" i="5" s="1"/>
  <c r="CZ23" i="5" s="1"/>
  <c r="CW303" i="5"/>
  <c r="CX303" i="5" s="1"/>
  <c r="CZ303" i="5" s="1"/>
  <c r="CW588" i="5"/>
  <c r="CX588" i="5" s="1"/>
  <c r="CZ588" i="5" s="1"/>
  <c r="CW506" i="5"/>
  <c r="CX506" i="5" s="1"/>
  <c r="CZ506" i="5" s="1"/>
  <c r="CW563" i="5"/>
  <c r="CX563" i="5" s="1"/>
  <c r="CZ563" i="5" s="1"/>
  <c r="BJ373" i="5"/>
  <c r="BG366" i="5"/>
  <c r="AQ366" i="5" s="1"/>
  <c r="BJ363" i="5"/>
  <c r="BJ321" i="5"/>
  <c r="BG148" i="5"/>
  <c r="BJ56" i="5"/>
  <c r="AQ56" i="5" s="1"/>
  <c r="BG54" i="5"/>
  <c r="AQ54" i="5" s="1"/>
  <c r="BG51" i="5"/>
  <c r="BJ48" i="5"/>
  <c r="AQ48" i="5" s="1"/>
  <c r="BG46" i="5"/>
  <c r="AQ46" i="5" s="1"/>
  <c r="BJ40" i="5"/>
  <c r="AQ40" i="5" s="1"/>
  <c r="BG38" i="5"/>
  <c r="AQ38" i="5" s="1"/>
  <c r="BJ32" i="5"/>
  <c r="AQ32" i="5" s="1"/>
  <c r="BJ709" i="5"/>
  <c r="BG478" i="5"/>
  <c r="AQ478" i="5" s="1"/>
  <c r="BG460" i="5"/>
  <c r="BG450" i="5"/>
  <c r="BJ446" i="5"/>
  <c r="CW409" i="5"/>
  <c r="CX409" i="5" s="1"/>
  <c r="CZ409" i="5" s="1"/>
  <c r="CW29" i="5"/>
  <c r="CX29" i="5" s="1"/>
  <c r="CZ29" i="5" s="1"/>
  <c r="CW61" i="5"/>
  <c r="CX61" i="5" s="1"/>
  <c r="CZ61" i="5" s="1"/>
  <c r="CW93" i="5"/>
  <c r="CX93" i="5" s="1"/>
  <c r="CZ93" i="5" s="1"/>
  <c r="CW263" i="5"/>
  <c r="CX263" i="5" s="1"/>
  <c r="CZ263" i="5" s="1"/>
  <c r="CW261" i="5"/>
  <c r="CX261" i="5" s="1"/>
  <c r="CZ261" i="5" s="1"/>
  <c r="CW474" i="5"/>
  <c r="CX474" i="5" s="1"/>
  <c r="CZ474" i="5" s="1"/>
  <c r="BG321" i="5"/>
  <c r="BG273" i="5"/>
  <c r="AQ273" i="5" s="1"/>
  <c r="BJ152" i="5"/>
  <c r="AQ152" i="5" s="1"/>
  <c r="BJ19" i="5"/>
  <c r="BG14" i="5"/>
  <c r="BT643" i="5"/>
  <c r="BJ576" i="5"/>
  <c r="AQ576" i="5" s="1"/>
  <c r="BG547" i="5"/>
  <c r="AQ547" i="5" s="1"/>
  <c r="BJ485" i="5"/>
  <c r="BJ483" i="5"/>
  <c r="AQ483" i="5" s="1"/>
  <c r="BJ471" i="5"/>
  <c r="AQ471" i="5" s="1"/>
  <c r="BJ467" i="5"/>
  <c r="AQ467" i="5" s="1"/>
  <c r="CW24" i="5"/>
  <c r="CX24" i="5" s="1"/>
  <c r="CZ24" i="5" s="1"/>
  <c r="CW22" i="5"/>
  <c r="CX22" i="5" s="1"/>
  <c r="CZ22" i="5" s="1"/>
  <c r="D46" i="13"/>
  <c r="S40" i="16"/>
  <c r="K51" i="14"/>
  <c r="AU11" i="17"/>
  <c r="CW459" i="5"/>
  <c r="CX459" i="5" s="1"/>
  <c r="CZ459" i="5" s="1"/>
  <c r="F1" i="16"/>
  <c r="CW177" i="5"/>
  <c r="CX177" i="5" s="1"/>
  <c r="CZ177" i="5" s="1"/>
  <c r="CW109" i="5"/>
  <c r="CX109" i="5" s="1"/>
  <c r="CZ109" i="5" s="1"/>
  <c r="AQ69" i="5"/>
  <c r="AQ413" i="5"/>
  <c r="CW14" i="5"/>
  <c r="CX14" i="5" s="1"/>
  <c r="CZ14" i="5" s="1"/>
  <c r="CW401" i="5"/>
  <c r="CX401" i="5" s="1"/>
  <c r="CZ401" i="5" s="1"/>
  <c r="CW413" i="5"/>
  <c r="CX413" i="5" s="1"/>
  <c r="CZ413" i="5" s="1"/>
  <c r="CW51" i="5"/>
  <c r="CX51" i="5" s="1"/>
  <c r="CZ51" i="5" s="1"/>
  <c r="CW108" i="5"/>
  <c r="CX108" i="5" s="1"/>
  <c r="CZ108" i="5" s="1"/>
  <c r="CW345" i="5"/>
  <c r="CX345" i="5" s="1"/>
  <c r="CZ345" i="5" s="1"/>
  <c r="CW652" i="5"/>
  <c r="CX652" i="5" s="1"/>
  <c r="CZ652" i="5" s="1"/>
  <c r="CW216" i="5"/>
  <c r="CX216" i="5" s="1"/>
  <c r="CZ216" i="5" s="1"/>
  <c r="CW164" i="5"/>
  <c r="CX164" i="5" s="1"/>
  <c r="CZ164" i="5" s="1"/>
  <c r="CW677" i="5"/>
  <c r="CX677" i="5" s="1"/>
  <c r="CZ677" i="5" s="1"/>
  <c r="CW205" i="5"/>
  <c r="CX205" i="5" s="1"/>
  <c r="CZ205" i="5" s="1"/>
  <c r="CW217" i="5"/>
  <c r="CX217" i="5" s="1"/>
  <c r="CZ217" i="5" s="1"/>
  <c r="CW508" i="5"/>
  <c r="CX508" i="5" s="1"/>
  <c r="CZ508" i="5" s="1"/>
  <c r="CW662" i="5"/>
  <c r="CX662" i="5" s="1"/>
  <c r="CZ662" i="5" s="1"/>
  <c r="CW580" i="5"/>
  <c r="CX580" i="5" s="1"/>
  <c r="CZ580" i="5" s="1"/>
  <c r="CW495" i="5"/>
  <c r="CX495" i="5" s="1"/>
  <c r="CZ495" i="5" s="1"/>
  <c r="CW498" i="5"/>
  <c r="CX498" i="5" s="1"/>
  <c r="CZ498" i="5" s="1"/>
  <c r="CW334" i="5"/>
  <c r="CX334" i="5" s="1"/>
  <c r="CZ334" i="5" s="1"/>
  <c r="BG377" i="5"/>
  <c r="BG143" i="5"/>
  <c r="AQ143" i="5" s="1"/>
  <c r="BJ369" i="5"/>
  <c r="BT692" i="5"/>
  <c r="BT684" i="5"/>
  <c r="BT503" i="5"/>
  <c r="BJ498" i="5"/>
  <c r="BT433" i="5"/>
  <c r="BJ414" i="5"/>
  <c r="O668" i="15"/>
  <c r="V668" i="3" s="1"/>
  <c r="J430" i="15"/>
  <c r="O375" i="15"/>
  <c r="V375" i="3" s="1"/>
  <c r="O349" i="15"/>
  <c r="V349" i="3" s="1"/>
  <c r="J346" i="15"/>
  <c r="BG115" i="5"/>
  <c r="BG111" i="5"/>
  <c r="AQ111" i="5" s="1"/>
  <c r="BG107" i="5"/>
  <c r="AQ107" i="5" s="1"/>
  <c r="BG75" i="5"/>
  <c r="AQ75" i="5" s="1"/>
  <c r="BG22" i="5"/>
  <c r="AQ22" i="5" s="1"/>
  <c r="BJ376" i="5"/>
  <c r="BT25" i="5"/>
  <c r="BT23" i="5"/>
  <c r="BT21" i="5"/>
  <c r="BT20" i="5"/>
  <c r="BT17" i="5"/>
  <c r="BT15" i="5"/>
  <c r="BT13" i="5"/>
  <c r="BT12" i="5"/>
  <c r="BJ700" i="5"/>
  <c r="AQ700" i="5" s="1"/>
  <c r="BT690" i="5"/>
  <c r="BT603" i="5"/>
  <c r="BJ465" i="5"/>
  <c r="AQ465" i="5" s="1"/>
  <c r="O313" i="15"/>
  <c r="V313" i="3" s="1"/>
  <c r="I308" i="15"/>
  <c r="I273" i="15"/>
  <c r="I233" i="15"/>
  <c r="O203" i="15"/>
  <c r="V203" i="3" s="1"/>
  <c r="N365" i="15"/>
  <c r="N137" i="15"/>
  <c r="BG172" i="5"/>
  <c r="AQ172" i="5" s="1"/>
  <c r="BG35" i="5"/>
  <c r="BG30" i="5"/>
  <c r="AQ30" i="5" s="1"/>
  <c r="BT703" i="5"/>
  <c r="BJ604" i="5"/>
  <c r="N433" i="15"/>
  <c r="O683" i="15"/>
  <c r="V683" i="3" s="1"/>
  <c r="I682" i="15"/>
  <c r="I505" i="15"/>
  <c r="O432" i="15"/>
  <c r="V432" i="3" s="1"/>
  <c r="I318" i="15"/>
  <c r="I71" i="15"/>
  <c r="I66" i="15"/>
  <c r="I59" i="15"/>
  <c r="I39" i="15"/>
  <c r="BG252" i="5"/>
  <c r="BG159" i="5"/>
  <c r="BJ394" i="5"/>
  <c r="AQ394" i="5" s="1"/>
  <c r="BJ370" i="5"/>
  <c r="AQ370" i="5" s="1"/>
  <c r="BJ362" i="5"/>
  <c r="AQ362" i="5" s="1"/>
  <c r="BJ354" i="5"/>
  <c r="BJ346" i="5"/>
  <c r="BJ338" i="5"/>
  <c r="BT701" i="5"/>
  <c r="BT654" i="5"/>
  <c r="BT635" i="5"/>
  <c r="BT633" i="5"/>
  <c r="BT526" i="5"/>
  <c r="O480" i="15"/>
  <c r="V480" i="3" s="1"/>
  <c r="O439" i="15"/>
  <c r="V439" i="3" s="1"/>
  <c r="O305" i="15"/>
  <c r="V305" i="3" s="1"/>
  <c r="O245" i="15"/>
  <c r="V245" i="3" s="1"/>
  <c r="O221" i="15"/>
  <c r="V221" i="3" s="1"/>
  <c r="I110" i="15"/>
  <c r="O94" i="15"/>
  <c r="V94" i="3" s="1"/>
  <c r="N63" i="15"/>
  <c r="N222" i="15"/>
  <c r="N157" i="15"/>
  <c r="I10" i="15"/>
  <c r="AY10" i="5"/>
  <c r="E9" i="5" s="1"/>
  <c r="CW102" i="5"/>
  <c r="CX102" i="5" s="1"/>
  <c r="CZ102" i="5" s="1"/>
  <c r="C16" i="9"/>
  <c r="AQ27" i="5"/>
  <c r="C14" i="9"/>
  <c r="C19" i="9"/>
  <c r="C25" i="9"/>
  <c r="BJ330" i="5"/>
  <c r="BJ298" i="5"/>
  <c r="AQ298" i="5" s="1"/>
  <c r="BJ266" i="5"/>
  <c r="BJ242" i="5"/>
  <c r="BJ202" i="5"/>
  <c r="AQ202" i="5" s="1"/>
  <c r="BJ170" i="5"/>
  <c r="AQ170" i="5" s="1"/>
  <c r="BJ154" i="5"/>
  <c r="BJ144" i="5"/>
  <c r="BJ128" i="5"/>
  <c r="BJ114" i="5"/>
  <c r="AQ114" i="5" s="1"/>
  <c r="BJ98" i="5"/>
  <c r="AQ98" i="5" s="1"/>
  <c r="BJ79" i="5"/>
  <c r="BJ306" i="5"/>
  <c r="AQ306" i="5" s="1"/>
  <c r="BJ282" i="5"/>
  <c r="AQ282" i="5" s="1"/>
  <c r="BJ218" i="5"/>
  <c r="AQ218" i="5" s="1"/>
  <c r="BJ178" i="5"/>
  <c r="BJ162" i="5"/>
  <c r="AQ162" i="5" s="1"/>
  <c r="BJ122" i="5"/>
  <c r="AQ122" i="5" s="1"/>
  <c r="BJ106" i="5"/>
  <c r="AQ106" i="5" s="1"/>
  <c r="BJ82" i="5"/>
  <c r="BJ65" i="5"/>
  <c r="AQ65" i="5" s="1"/>
  <c r="O673" i="15"/>
  <c r="V673" i="3" s="1"/>
  <c r="J670" i="15"/>
  <c r="N686" i="15"/>
  <c r="N670" i="15"/>
  <c r="N701" i="15"/>
  <c r="N380" i="15"/>
  <c r="N307" i="15"/>
  <c r="J617" i="15"/>
  <c r="O104" i="15"/>
  <c r="V104" i="3" s="1"/>
  <c r="O59" i="15"/>
  <c r="V59" i="3" s="1"/>
  <c r="N174" i="15"/>
  <c r="N164" i="15"/>
  <c r="N117" i="15"/>
  <c r="N60" i="15"/>
  <c r="N53" i="15"/>
  <c r="N42" i="15"/>
  <c r="N21" i="15"/>
  <c r="CW240" i="5"/>
  <c r="CX240" i="5" s="1"/>
  <c r="CZ240" i="5" s="1"/>
  <c r="AQ527" i="5" l="1"/>
  <c r="AQ543" i="5"/>
  <c r="AQ603" i="5"/>
  <c r="AQ116" i="5"/>
  <c r="AQ234" i="5"/>
  <c r="AQ16" i="5"/>
  <c r="AQ364" i="5"/>
  <c r="AQ440" i="5"/>
  <c r="AQ529" i="5"/>
  <c r="AQ583" i="5"/>
  <c r="AQ605" i="5"/>
  <c r="AQ625" i="5"/>
  <c r="AQ647" i="5"/>
  <c r="AQ25" i="5"/>
  <c r="N10" i="9"/>
  <c r="O10" i="9" s="1"/>
  <c r="P10" i="9" s="1"/>
  <c r="Q10" i="9" s="1"/>
  <c r="AI10" i="9" s="1"/>
  <c r="AQ567" i="5"/>
  <c r="AQ587" i="5"/>
  <c r="AQ629" i="5"/>
  <c r="AQ319" i="5"/>
  <c r="AQ322" i="5"/>
  <c r="AQ418" i="5"/>
  <c r="AQ436" i="5"/>
  <c r="AQ621" i="5"/>
  <c r="AQ631" i="5"/>
  <c r="AQ643" i="5"/>
  <c r="AQ653" i="5"/>
  <c r="M1" i="16"/>
  <c r="AQ495" i="5"/>
  <c r="AQ517" i="5"/>
  <c r="AQ173" i="5"/>
  <c r="AQ330" i="5"/>
  <c r="AQ57" i="5"/>
  <c r="AQ205" i="5"/>
  <c r="AQ386" i="5"/>
  <c r="AQ351" i="5"/>
  <c r="AQ549" i="5"/>
  <c r="AQ78" i="5"/>
  <c r="AQ479" i="5"/>
  <c r="AQ64" i="5"/>
  <c r="AQ555" i="5"/>
  <c r="AQ615" i="5"/>
  <c r="AQ477" i="5"/>
  <c r="AQ178" i="5"/>
  <c r="AQ416" i="5"/>
  <c r="AQ146" i="5"/>
  <c r="AQ699" i="5"/>
  <c r="AQ50" i="5"/>
  <c r="AQ508" i="5"/>
  <c r="DK11" i="5"/>
  <c r="AQ337" i="5"/>
  <c r="AQ99" i="5"/>
  <c r="AQ461" i="5"/>
  <c r="AQ487" i="5"/>
  <c r="AQ577" i="5"/>
  <c r="AQ438" i="5"/>
  <c r="AQ267" i="5"/>
  <c r="AQ561" i="5"/>
  <c r="AQ619" i="5"/>
  <c r="C13" i="17"/>
  <c r="C31" i="17"/>
  <c r="C32" i="17"/>
  <c r="AQ43" i="5"/>
  <c r="AQ247" i="5"/>
  <c r="AQ482" i="5"/>
  <c r="AQ163" i="5"/>
  <c r="AQ531" i="5"/>
  <c r="AQ255" i="5"/>
  <c r="AQ481" i="5"/>
  <c r="AQ541" i="5"/>
  <c r="AQ177" i="5"/>
  <c r="AQ494" i="5"/>
  <c r="AQ271" i="5"/>
  <c r="AQ485" i="5"/>
  <c r="AQ363" i="5"/>
  <c r="AQ473" i="5"/>
  <c r="AQ472" i="5"/>
  <c r="AQ453" i="5"/>
  <c r="AQ611" i="5"/>
  <c r="AQ77" i="5"/>
  <c r="AQ451" i="5"/>
  <c r="AQ446" i="5"/>
  <c r="AQ101" i="5"/>
  <c r="AQ33" i="5"/>
  <c r="AQ379" i="5"/>
  <c r="AQ249" i="5"/>
  <c r="AQ359" i="5"/>
  <c r="AQ124" i="5"/>
  <c r="AQ469" i="5"/>
  <c r="AQ241" i="5"/>
  <c r="AQ354" i="5"/>
  <c r="AQ373" i="5"/>
  <c r="AQ371" i="5"/>
  <c r="AQ26" i="5"/>
  <c r="AQ457" i="5"/>
  <c r="AQ12" i="5"/>
  <c r="R10" i="9"/>
  <c r="S10" i="9" s="1"/>
  <c r="T10" i="9" s="1"/>
  <c r="U10" i="9" s="1"/>
  <c r="V10" i="9" s="1"/>
  <c r="W10" i="9" s="1"/>
  <c r="X10" i="9" s="1"/>
  <c r="Y10" i="9" s="1"/>
  <c r="Z10" i="9" s="1"/>
  <c r="AA10" i="9" s="1"/>
  <c r="AB10" i="9" s="1"/>
  <c r="AQ252" i="5"/>
  <c r="AQ509" i="5"/>
  <c r="AQ559" i="5"/>
  <c r="AQ468" i="5"/>
  <c r="AQ223" i="5"/>
  <c r="AQ498" i="5"/>
  <c r="AQ120" i="5"/>
  <c r="AQ428" i="5"/>
  <c r="DA12" i="5"/>
  <c r="DB12" i="5" s="1"/>
  <c r="AQ705" i="5"/>
  <c r="AQ685" i="5"/>
  <c r="AQ677" i="5"/>
  <c r="AQ36" i="5"/>
  <c r="AQ258" i="5"/>
  <c r="AQ533" i="5"/>
  <c r="AQ117" i="5"/>
  <c r="AQ663" i="5"/>
  <c r="AQ196" i="5"/>
  <c r="AQ260" i="5"/>
  <c r="AQ259" i="5"/>
  <c r="AQ639" i="5"/>
  <c r="AQ657" i="5"/>
  <c r="AQ108" i="5"/>
  <c r="AQ331" i="5"/>
  <c r="AQ44" i="5"/>
  <c r="AQ233" i="5"/>
  <c r="AQ565" i="5"/>
  <c r="AQ563" i="5"/>
  <c r="AQ74" i="5"/>
  <c r="AQ679" i="5"/>
  <c r="AQ396" i="5"/>
  <c r="AQ649" i="5"/>
  <c r="AQ343" i="5"/>
  <c r="AQ336" i="5"/>
  <c r="AQ655" i="5"/>
  <c r="AQ551" i="5"/>
  <c r="AQ569" i="5"/>
  <c r="AQ41" i="5"/>
  <c r="AQ355" i="5"/>
  <c r="AQ623" i="5"/>
  <c r="AQ645" i="5"/>
  <c r="AQ144" i="5"/>
  <c r="AQ159" i="5"/>
  <c r="AQ414" i="5"/>
  <c r="AQ709" i="5"/>
  <c r="AQ68" i="5"/>
  <c r="AQ28" i="5"/>
  <c r="AQ250" i="5"/>
  <c r="AQ308" i="5"/>
  <c r="AQ307" i="5"/>
  <c r="AQ703" i="5"/>
  <c r="AQ210" i="5"/>
  <c r="AQ305" i="5"/>
  <c r="AQ299" i="5"/>
  <c r="AQ369" i="5"/>
  <c r="AQ145" i="5"/>
  <c r="J10" i="5"/>
  <c r="K10" i="5" s="1"/>
  <c r="L10" i="5" s="1"/>
  <c r="M10" i="5" s="1"/>
  <c r="AQ239" i="5"/>
  <c r="AQ510" i="5"/>
  <c r="AQ499" i="5"/>
  <c r="AQ100" i="5"/>
  <c r="AQ380" i="5"/>
  <c r="AQ515" i="5"/>
  <c r="AQ81" i="5"/>
  <c r="AQ579" i="5"/>
  <c r="AQ613" i="5"/>
  <c r="AQ133" i="5"/>
  <c r="AQ225" i="5"/>
  <c r="AQ695" i="5"/>
  <c r="AQ96" i="5"/>
  <c r="AQ687" i="5"/>
  <c r="AQ324" i="5"/>
  <c r="AQ24" i="5"/>
  <c r="AQ372" i="5"/>
  <c r="AQ503" i="5"/>
  <c r="AQ82" i="5"/>
  <c r="AQ681" i="5"/>
  <c r="AQ290" i="5"/>
  <c r="AQ303" i="5"/>
  <c r="AQ348" i="5"/>
  <c r="AQ507" i="5"/>
  <c r="AQ385" i="5"/>
  <c r="AQ204" i="5"/>
  <c r="AQ595" i="5"/>
  <c r="AQ661" i="5"/>
  <c r="AQ154" i="5"/>
  <c r="AQ14" i="5"/>
  <c r="AQ153" i="5"/>
  <c r="AQ102" i="5"/>
  <c r="AQ332" i="5"/>
  <c r="AQ505" i="5"/>
  <c r="AQ232" i="5"/>
  <c r="AQ296" i="5"/>
  <c r="AQ186" i="5"/>
  <c r="AQ180" i="5"/>
  <c r="AQ432" i="5"/>
  <c r="AQ571" i="5"/>
  <c r="AQ635" i="5"/>
  <c r="AQ667" i="5"/>
  <c r="AQ689" i="5"/>
  <c r="AQ138" i="5"/>
  <c r="AQ502" i="5"/>
  <c r="AQ591" i="5"/>
  <c r="AQ281" i="5"/>
  <c r="AQ697" i="5"/>
  <c r="AQ539" i="5"/>
  <c r="AQ659" i="5"/>
  <c r="AQ112" i="5"/>
  <c r="AQ253" i="5"/>
  <c r="AQ312" i="5"/>
  <c r="AQ220" i="5"/>
  <c r="AQ671" i="5"/>
  <c r="AQ511" i="5"/>
  <c r="AQ575" i="5"/>
  <c r="AQ339" i="5"/>
  <c r="AQ228" i="5"/>
  <c r="AQ601" i="5"/>
  <c r="AQ599" i="5"/>
  <c r="AQ251" i="5"/>
  <c r="AQ300" i="5"/>
  <c r="AQ644" i="5"/>
  <c r="AQ209" i="5"/>
  <c r="AQ607" i="5"/>
  <c r="AQ500" i="5"/>
  <c r="AQ316" i="5"/>
  <c r="AQ450" i="5"/>
  <c r="AQ426" i="5"/>
  <c r="AQ314" i="5"/>
  <c r="AQ176" i="5"/>
  <c r="AQ161" i="5"/>
  <c r="AQ59" i="5"/>
  <c r="AQ132" i="5"/>
  <c r="AQ105" i="5"/>
  <c r="AQ586" i="5"/>
  <c r="AQ35" i="5"/>
  <c r="AQ338" i="5"/>
  <c r="AQ346" i="5"/>
  <c r="AQ148" i="5"/>
  <c r="AQ564" i="5"/>
  <c r="AQ375" i="5"/>
  <c r="AQ454" i="5"/>
  <c r="AQ292" i="5"/>
  <c r="AQ442" i="5"/>
  <c r="AQ216" i="5"/>
  <c r="AQ58" i="5"/>
  <c r="AQ321" i="5"/>
  <c r="AQ245" i="5"/>
  <c r="AQ360" i="5"/>
  <c r="AQ434" i="5"/>
  <c r="AQ278" i="5"/>
  <c r="AQ585" i="5"/>
  <c r="AQ636" i="5"/>
  <c r="AQ21" i="5"/>
  <c r="AQ304" i="5"/>
  <c r="AQ51" i="5"/>
  <c r="AQ344" i="5"/>
  <c r="AQ496" i="5"/>
  <c r="AQ84" i="5"/>
  <c r="AQ91" i="5"/>
  <c r="AQ137" i="5"/>
  <c r="AQ404" i="5"/>
  <c r="AQ402" i="5"/>
  <c r="AQ352" i="5"/>
  <c r="AQ444" i="5"/>
  <c r="AQ269" i="5"/>
  <c r="AQ140" i="5"/>
  <c r="AQ356" i="5"/>
  <c r="AQ169" i="5"/>
  <c r="AQ224" i="5"/>
  <c r="AQ361" i="5"/>
  <c r="AQ266" i="5"/>
  <c r="AQ275" i="5"/>
  <c r="AQ67" i="5"/>
  <c r="AQ384" i="5"/>
  <c r="AQ295" i="5"/>
  <c r="AQ87" i="5"/>
  <c r="AQ662" i="5"/>
  <c r="AQ60" i="5"/>
  <c r="AQ683" i="5"/>
  <c r="AQ594" i="5"/>
  <c r="AQ497" i="5"/>
  <c r="AQ158" i="5"/>
  <c r="AQ648" i="5"/>
  <c r="AQ480" i="5"/>
  <c r="AQ221" i="5"/>
  <c r="AQ264" i="5"/>
  <c r="AQ691" i="5"/>
  <c r="AQ229" i="5"/>
  <c r="AQ277" i="5"/>
  <c r="AQ460" i="5"/>
  <c r="AQ279" i="5"/>
  <c r="AQ665" i="5"/>
  <c r="AQ604" i="5"/>
  <c r="AQ506" i="5"/>
  <c r="AQ673" i="5"/>
  <c r="AQ484" i="5"/>
  <c r="AQ493" i="5"/>
  <c r="AQ104" i="5"/>
  <c r="AQ213" i="5"/>
  <c r="AQ79" i="5"/>
  <c r="AQ242" i="5"/>
  <c r="AQ377" i="5"/>
  <c r="AQ166" i="5"/>
  <c r="J1" i="17"/>
  <c r="AQ376" i="5"/>
  <c r="AQ430" i="5"/>
  <c r="AQ115" i="5"/>
  <c r="AQ128" i="5"/>
  <c r="AQ179" i="5"/>
  <c r="AQ19" i="5"/>
  <c r="DL11" i="5"/>
  <c r="DF11" i="5"/>
  <c r="DE11" i="5"/>
  <c r="DA13" i="5" l="1"/>
  <c r="DA14" i="5" s="1"/>
  <c r="O10" i="5"/>
  <c r="P10" i="5" s="1"/>
  <c r="Q10" i="5" s="1"/>
  <c r="R10" i="5" s="1"/>
  <c r="S10" i="5" s="1"/>
  <c r="T10" i="5" s="1"/>
  <c r="U10" i="5" s="1"/>
  <c r="AB10" i="5" s="1"/>
  <c r="AE10" i="5" s="1"/>
  <c r="AG10" i="5" s="1"/>
  <c r="AH10" i="5" s="1"/>
  <c r="N10" i="5"/>
  <c r="DK12" i="5"/>
  <c r="DD12" i="5"/>
  <c r="DB13" i="5" l="1"/>
  <c r="AI10" i="5"/>
  <c r="AL10" i="5" s="1"/>
  <c r="AM10" i="5" s="1"/>
  <c r="AN10" i="5" s="1"/>
  <c r="AO10" i="5" s="1"/>
  <c r="DD13" i="5"/>
  <c r="DK13" i="5"/>
  <c r="DE12" i="5"/>
  <c r="DF12" i="5"/>
  <c r="DL12" i="5"/>
  <c r="DB14" i="5"/>
  <c r="DA15" i="5"/>
  <c r="AP10" i="5" l="1"/>
  <c r="DD14" i="5"/>
  <c r="DK14" i="5"/>
  <c r="DB15" i="5"/>
  <c r="DA16" i="5"/>
  <c r="DM11" i="5"/>
  <c r="DF13" i="5"/>
  <c r="DE13" i="5"/>
  <c r="DL13" i="5"/>
  <c r="DM12" i="5" l="1"/>
  <c r="DK15" i="5"/>
  <c r="DD15" i="5"/>
  <c r="DB16" i="5"/>
  <c r="DA17" i="5"/>
  <c r="DF14" i="5"/>
  <c r="DE14" i="5"/>
  <c r="DL14" i="5"/>
  <c r="DD16" i="5" l="1"/>
  <c r="DK16" i="5"/>
  <c r="DF15" i="5"/>
  <c r="DE15" i="5"/>
  <c r="DL15" i="5"/>
  <c r="DM14" i="5" s="1"/>
  <c r="DB17" i="5"/>
  <c r="DA18" i="5"/>
  <c r="DM13" i="5"/>
  <c r="DN12" i="5" l="1"/>
  <c r="DN11" i="5"/>
  <c r="DD17" i="5"/>
  <c r="DK17" i="5"/>
  <c r="DB18" i="5"/>
  <c r="DA19" i="5"/>
  <c r="DE16" i="5"/>
  <c r="DL16" i="5"/>
  <c r="DF16" i="5"/>
  <c r="DB19" i="5" l="1"/>
  <c r="DA20" i="5"/>
  <c r="DM15" i="5"/>
  <c r="DK18" i="5"/>
  <c r="DD18" i="5"/>
  <c r="DE17" i="5"/>
  <c r="DF17" i="5"/>
  <c r="DL17" i="5"/>
  <c r="DN13" i="5" l="1"/>
  <c r="DB20" i="5"/>
  <c r="DA21" i="5"/>
  <c r="DE18" i="5"/>
  <c r="DF18" i="5"/>
  <c r="DL18" i="5"/>
  <c r="DM17" i="5" s="1"/>
  <c r="DM16" i="5"/>
  <c r="DK19" i="5"/>
  <c r="DD19" i="5"/>
  <c r="DA22" i="5" l="1"/>
  <c r="DB21" i="5"/>
  <c r="DF19" i="5"/>
  <c r="DE19" i="5"/>
  <c r="DL19" i="5"/>
  <c r="DM18" i="5" s="1"/>
  <c r="DN14" i="5"/>
  <c r="DD20" i="5"/>
  <c r="DK20" i="5"/>
  <c r="DN15" i="5"/>
  <c r="DN16" i="5" l="1"/>
  <c r="DB22" i="5"/>
  <c r="DA23" i="5"/>
  <c r="DO12" i="5"/>
  <c r="DF20" i="5"/>
  <c r="DE20" i="5"/>
  <c r="DL20" i="5"/>
  <c r="DM19" i="5" s="1"/>
  <c r="DO11" i="5"/>
  <c r="DK21" i="5"/>
  <c r="DD21" i="5"/>
  <c r="DE21" i="5" l="1"/>
  <c r="DF21" i="5"/>
  <c r="DL21" i="5"/>
  <c r="DM20" i="5" s="1"/>
  <c r="DB23" i="5"/>
  <c r="DA24" i="5"/>
  <c r="DO13" i="5"/>
  <c r="DN17" i="5"/>
  <c r="DK22" i="5"/>
  <c r="DD22" i="5"/>
  <c r="DN18" i="5" l="1"/>
  <c r="DB24" i="5"/>
  <c r="DA25" i="5"/>
  <c r="DF22" i="5"/>
  <c r="DL22" i="5"/>
  <c r="DM21" i="5" s="1"/>
  <c r="DE22" i="5"/>
  <c r="DO14" i="5"/>
  <c r="DD23" i="5"/>
  <c r="DK23" i="5"/>
  <c r="DK24" i="5" l="1"/>
  <c r="DD24" i="5"/>
  <c r="DO15" i="5"/>
  <c r="DN19" i="5"/>
  <c r="DE23" i="5"/>
  <c r="DF23" i="5"/>
  <c r="DL23" i="5"/>
  <c r="DB25" i="5"/>
  <c r="DA26" i="5"/>
  <c r="DD25" i="5" l="1"/>
  <c r="DK25" i="5"/>
  <c r="DB26" i="5"/>
  <c r="DA27" i="5"/>
  <c r="DM22" i="5"/>
  <c r="DO16" i="5"/>
  <c r="DP11" i="5"/>
  <c r="DE24" i="5"/>
  <c r="DF24" i="5"/>
  <c r="DL24" i="5"/>
  <c r="DP12" i="5" l="1"/>
  <c r="DN20" i="5"/>
  <c r="DD26" i="5"/>
  <c r="DK26" i="5"/>
  <c r="DE25" i="5"/>
  <c r="DF25" i="5"/>
  <c r="DL25" i="5"/>
  <c r="DM24" i="5" s="1"/>
  <c r="DB27" i="5"/>
  <c r="DA28" i="5"/>
  <c r="DM23" i="5"/>
  <c r="DD27" i="5" l="1"/>
  <c r="DK27" i="5"/>
  <c r="DO17" i="5"/>
  <c r="DN21" i="5"/>
  <c r="DB28" i="5"/>
  <c r="DA29" i="5"/>
  <c r="DF26" i="5"/>
  <c r="DE26" i="5"/>
  <c r="DL26" i="5"/>
  <c r="DN22" i="5"/>
  <c r="DK28" i="5" l="1"/>
  <c r="DD28" i="5"/>
  <c r="DP13" i="5"/>
  <c r="DO19" i="5"/>
  <c r="DM25" i="5"/>
  <c r="DA30" i="5"/>
  <c r="DB29" i="5"/>
  <c r="DO18" i="5"/>
  <c r="DF27" i="5"/>
  <c r="DE27" i="5"/>
  <c r="DL27" i="5"/>
  <c r="DP14" i="5" l="1"/>
  <c r="DN23" i="5"/>
  <c r="DE28" i="5"/>
  <c r="DF28" i="5"/>
  <c r="DL28" i="5"/>
  <c r="DK29" i="5"/>
  <c r="DD29" i="5"/>
  <c r="DB30" i="5"/>
  <c r="DA31" i="5"/>
  <c r="DP15" i="5"/>
  <c r="DM26" i="5"/>
  <c r="DN24" i="5" l="1"/>
  <c r="DD30" i="5"/>
  <c r="DK30" i="5"/>
  <c r="DE29" i="5"/>
  <c r="DF29" i="5"/>
  <c r="DL29" i="5"/>
  <c r="DM28" i="5" s="1"/>
  <c r="DO20" i="5"/>
  <c r="DB31" i="5"/>
  <c r="DA32" i="5"/>
  <c r="DM27" i="5"/>
  <c r="DB32" i="5" l="1"/>
  <c r="DA33" i="5"/>
  <c r="DP16" i="5"/>
  <c r="DO21" i="5"/>
  <c r="DN25" i="5"/>
  <c r="DK31" i="5"/>
  <c r="DD31" i="5"/>
  <c r="DL30" i="5"/>
  <c r="DM29" i="5" s="1"/>
  <c r="DF30" i="5"/>
  <c r="DE30" i="5"/>
  <c r="DN26" i="5"/>
  <c r="DN27" i="5" l="1"/>
  <c r="DQ11" i="5"/>
  <c r="DB33" i="5"/>
  <c r="DA34" i="5"/>
  <c r="DO23" i="5"/>
  <c r="DE31" i="5"/>
  <c r="DF31" i="5"/>
  <c r="DL31" i="5"/>
  <c r="DO22" i="5"/>
  <c r="DP17" i="5"/>
  <c r="DD32" i="5"/>
  <c r="DK32" i="5"/>
  <c r="DP18" i="5" l="1"/>
  <c r="DP19" i="5"/>
  <c r="DB34" i="5"/>
  <c r="DA35" i="5"/>
  <c r="DO24" i="5"/>
  <c r="DQ12" i="5"/>
  <c r="DE32" i="5"/>
  <c r="DF32" i="5"/>
  <c r="DL32" i="5"/>
  <c r="DM31" i="5" s="1"/>
  <c r="DM30" i="5"/>
  <c r="DD33" i="5"/>
  <c r="DK33" i="5"/>
  <c r="DN29" i="5" l="1"/>
  <c r="DN28" i="5"/>
  <c r="DB35" i="5"/>
  <c r="DA36" i="5"/>
  <c r="DQ14" i="5"/>
  <c r="DQ13" i="5"/>
  <c r="DE33" i="5"/>
  <c r="DF33" i="5"/>
  <c r="DL33" i="5"/>
  <c r="DM32" i="5" s="1"/>
  <c r="DP20" i="5"/>
  <c r="DD34" i="5"/>
  <c r="DK34" i="5"/>
  <c r="DF34" i="5" l="1"/>
  <c r="DE34" i="5"/>
  <c r="DL34" i="5"/>
  <c r="DM33" i="5" s="1"/>
  <c r="DB36" i="5"/>
  <c r="DA37" i="5"/>
  <c r="DO25" i="5"/>
  <c r="DO26" i="5"/>
  <c r="DQ15" i="5"/>
  <c r="DD35" i="5"/>
  <c r="DK35" i="5"/>
  <c r="DN30" i="5"/>
  <c r="DO27" i="5" l="1"/>
  <c r="DF35" i="5"/>
  <c r="DE35" i="5"/>
  <c r="DL35" i="5"/>
  <c r="DM34" i="5" s="1"/>
  <c r="DD36" i="5"/>
  <c r="DK36" i="5"/>
  <c r="DN31" i="5"/>
  <c r="DP22" i="5"/>
  <c r="DP21" i="5"/>
  <c r="DA38" i="5"/>
  <c r="DB37" i="5"/>
  <c r="DK37" i="5" l="1"/>
  <c r="DD37" i="5"/>
  <c r="DQ16" i="5"/>
  <c r="DQ17" i="5"/>
  <c r="DO28" i="5"/>
  <c r="DP23" i="5"/>
  <c r="DN32" i="5"/>
  <c r="DB38" i="5"/>
  <c r="DA39" i="5"/>
  <c r="DF36" i="5"/>
  <c r="DE36" i="5"/>
  <c r="DL36" i="5"/>
  <c r="DM35" i="5" s="1"/>
  <c r="DO29" i="5" l="1"/>
  <c r="DQ18" i="5"/>
  <c r="DP24" i="5"/>
  <c r="DR11" i="5"/>
  <c r="DF37" i="5"/>
  <c r="DE37" i="5"/>
  <c r="DL37" i="5"/>
  <c r="DN33" i="5"/>
  <c r="DB39" i="5"/>
  <c r="DA40" i="5"/>
  <c r="DK38" i="5"/>
  <c r="DD38" i="5"/>
  <c r="DO30" i="5" l="1"/>
  <c r="DQ19" i="5"/>
  <c r="DR12" i="5"/>
  <c r="DP25" i="5"/>
  <c r="DB40" i="5"/>
  <c r="DA41" i="5"/>
  <c r="DF38" i="5"/>
  <c r="DL38" i="5"/>
  <c r="DE38" i="5"/>
  <c r="DM36" i="5"/>
  <c r="DK39" i="5"/>
  <c r="DD39" i="5"/>
  <c r="DN34" i="5" l="1"/>
  <c r="DM37" i="5"/>
  <c r="DD40" i="5"/>
  <c r="DK40" i="5"/>
  <c r="DP26" i="5"/>
  <c r="DE39" i="5"/>
  <c r="DF39" i="5"/>
  <c r="DL39" i="5"/>
  <c r="DA42" i="5"/>
  <c r="DB41" i="5"/>
  <c r="DQ20" i="5"/>
  <c r="DR13" i="5"/>
  <c r="DB42" i="5" l="1"/>
  <c r="DA43" i="5"/>
  <c r="DQ21" i="5"/>
  <c r="DN35" i="5"/>
  <c r="DO31" i="5"/>
  <c r="DR14" i="5"/>
  <c r="DD41" i="5"/>
  <c r="DK41" i="5"/>
  <c r="DL40" i="5"/>
  <c r="DM39" i="5" s="1"/>
  <c r="DF40" i="5"/>
  <c r="DE40" i="5"/>
  <c r="DM38" i="5"/>
  <c r="DN37" i="5" l="1"/>
  <c r="DN36" i="5"/>
  <c r="DF41" i="5"/>
  <c r="DE41" i="5"/>
  <c r="DL41" i="5"/>
  <c r="DM40" i="5" s="1"/>
  <c r="DP27" i="5"/>
  <c r="DO32" i="5"/>
  <c r="DR15" i="5"/>
  <c r="DB43" i="5"/>
  <c r="DA44" i="5"/>
  <c r="DK42" i="5"/>
  <c r="DD42" i="5"/>
  <c r="DK43" i="5" l="1"/>
  <c r="DD43" i="5"/>
  <c r="DO33" i="5"/>
  <c r="DO34" i="5"/>
  <c r="DE42" i="5"/>
  <c r="DF42" i="5"/>
  <c r="DL42" i="5"/>
  <c r="DM41" i="5" s="1"/>
  <c r="DB44" i="5"/>
  <c r="DA45" i="5"/>
  <c r="DP28" i="5"/>
  <c r="DQ22" i="5"/>
  <c r="DN38" i="5"/>
  <c r="DA46" i="5" l="1"/>
  <c r="DB45" i="5"/>
  <c r="DN39" i="5"/>
  <c r="DO35" i="5"/>
  <c r="DR16" i="5"/>
  <c r="DQ23" i="5"/>
  <c r="DK44" i="5"/>
  <c r="DD44" i="5"/>
  <c r="DP30" i="5"/>
  <c r="DP29" i="5"/>
  <c r="DF43" i="5"/>
  <c r="DE43" i="5"/>
  <c r="DL43" i="5"/>
  <c r="DD45" i="5" l="1"/>
  <c r="DK45" i="5"/>
  <c r="DQ24" i="5"/>
  <c r="DQ25" i="5"/>
  <c r="DE44" i="5"/>
  <c r="DF44" i="5"/>
  <c r="DL44" i="5"/>
  <c r="DR17" i="5"/>
  <c r="DP31" i="5"/>
  <c r="DO36" i="5"/>
  <c r="DM42" i="5"/>
  <c r="DA47" i="5"/>
  <c r="DB46" i="5"/>
  <c r="DN40" i="5" l="1"/>
  <c r="DE45" i="5"/>
  <c r="DF45" i="5"/>
  <c r="DL45" i="5"/>
  <c r="DM44" i="5" s="1"/>
  <c r="DK46" i="5"/>
  <c r="DD46" i="5"/>
  <c r="DA48" i="5"/>
  <c r="DB47" i="5"/>
  <c r="DP32" i="5"/>
  <c r="DQ26" i="5"/>
  <c r="DR19" i="5"/>
  <c r="DR18" i="5"/>
  <c r="DM43" i="5"/>
  <c r="DN42" i="5" l="1"/>
  <c r="DA49" i="5"/>
  <c r="DB48" i="5"/>
  <c r="DO37" i="5"/>
  <c r="DN41" i="5"/>
  <c r="DS11" i="5"/>
  <c r="DS12" i="5"/>
  <c r="DR20" i="5"/>
  <c r="DQ27" i="5"/>
  <c r="DD47" i="5"/>
  <c r="DK47" i="5"/>
  <c r="DL46" i="5"/>
  <c r="DM45" i="5" s="1"/>
  <c r="DE46" i="5"/>
  <c r="DF46" i="5"/>
  <c r="DS13" i="5" l="1"/>
  <c r="DO38" i="5"/>
  <c r="DP33" i="5"/>
  <c r="DD48" i="5"/>
  <c r="DK48" i="5"/>
  <c r="DO39" i="5"/>
  <c r="DR21" i="5"/>
  <c r="DE47" i="5"/>
  <c r="DL47" i="5"/>
  <c r="DM46" i="5" s="1"/>
  <c r="DF47" i="5"/>
  <c r="DN43" i="5"/>
  <c r="DB49" i="5"/>
  <c r="DA50" i="5"/>
  <c r="DN44" i="5" l="1"/>
  <c r="DB50" i="5"/>
  <c r="DA51" i="5"/>
  <c r="DO40" i="5"/>
  <c r="DP35" i="5"/>
  <c r="DQ28" i="5"/>
  <c r="DP34" i="5"/>
  <c r="DK49" i="5"/>
  <c r="DD49" i="5"/>
  <c r="DS14" i="5"/>
  <c r="DE48" i="5"/>
  <c r="DF48" i="5"/>
  <c r="DL48" i="5"/>
  <c r="DM47" i="5" s="1"/>
  <c r="DN45" i="5" l="1"/>
  <c r="DQ29" i="5"/>
  <c r="DR22" i="5"/>
  <c r="DQ30" i="5"/>
  <c r="DP36" i="5"/>
  <c r="DA52" i="5"/>
  <c r="DB51" i="5"/>
  <c r="DO41" i="5"/>
  <c r="DE49" i="5"/>
  <c r="DL49" i="5"/>
  <c r="DM48" i="5" s="1"/>
  <c r="DF49" i="5"/>
  <c r="DK50" i="5"/>
  <c r="DD50" i="5"/>
  <c r="DP37" i="5" l="1"/>
  <c r="DD51" i="5"/>
  <c r="DK51" i="5"/>
  <c r="DQ31" i="5"/>
  <c r="DR24" i="5"/>
  <c r="DS15" i="5"/>
  <c r="DR23" i="5"/>
  <c r="DO42" i="5"/>
  <c r="DE50" i="5"/>
  <c r="DF50" i="5"/>
  <c r="DL50" i="5"/>
  <c r="DM49" i="5" s="1"/>
  <c r="DN46" i="5"/>
  <c r="DB52" i="5"/>
  <c r="DA53" i="5"/>
  <c r="DA54" i="5" l="1"/>
  <c r="DB53" i="5"/>
  <c r="DP38" i="5"/>
  <c r="DS16" i="5"/>
  <c r="DS17" i="5"/>
  <c r="DR25" i="5"/>
  <c r="DQ32" i="5"/>
  <c r="DN47" i="5"/>
  <c r="DK52" i="5"/>
  <c r="DD52" i="5"/>
  <c r="DO43" i="5"/>
  <c r="DL51" i="5"/>
  <c r="DM50" i="5" s="1"/>
  <c r="DE51" i="5"/>
  <c r="DF51" i="5"/>
  <c r="DN48" i="5" l="1"/>
  <c r="DQ33" i="5"/>
  <c r="DD53" i="5"/>
  <c r="DK53" i="5"/>
  <c r="DP39" i="5"/>
  <c r="DF52" i="5"/>
  <c r="DL52" i="5"/>
  <c r="DE52" i="5"/>
  <c r="DO44" i="5"/>
  <c r="DR26" i="5"/>
  <c r="DS18" i="5"/>
  <c r="DB54" i="5"/>
  <c r="DA55" i="5"/>
  <c r="DB55" i="5" l="1"/>
  <c r="DA56" i="5"/>
  <c r="DQ34" i="5"/>
  <c r="DM51" i="5"/>
  <c r="DF53" i="5"/>
  <c r="DE53" i="5"/>
  <c r="DL53" i="5"/>
  <c r="DO45" i="5"/>
  <c r="DK54" i="5"/>
  <c r="DD54" i="5"/>
  <c r="DS19" i="5"/>
  <c r="DP40" i="5"/>
  <c r="DR27" i="5"/>
  <c r="DS20" i="5" l="1"/>
  <c r="DT11" i="5"/>
  <c r="DN49" i="5"/>
  <c r="DB56" i="5"/>
  <c r="DA57" i="5"/>
  <c r="DQ35" i="5"/>
  <c r="DF54" i="5"/>
  <c r="DE54" i="5"/>
  <c r="DL54" i="5"/>
  <c r="DM53" i="5" s="1"/>
  <c r="DP41" i="5"/>
  <c r="DR28" i="5"/>
  <c r="DM52" i="5"/>
  <c r="DK55" i="5"/>
  <c r="DD55" i="5"/>
  <c r="DR29" i="5" l="1"/>
  <c r="DB57" i="5"/>
  <c r="DA58" i="5"/>
  <c r="DO46" i="5"/>
  <c r="DT12" i="5"/>
  <c r="DS21" i="5"/>
  <c r="DF55" i="5"/>
  <c r="DE55" i="5"/>
  <c r="DL55" i="5"/>
  <c r="DM54" i="5" s="1"/>
  <c r="DN50" i="5"/>
  <c r="DQ36" i="5"/>
  <c r="DD56" i="5"/>
  <c r="DK56" i="5"/>
  <c r="DN51" i="5"/>
  <c r="DN52" i="5" l="1"/>
  <c r="DT13" i="5"/>
  <c r="DD57" i="5"/>
  <c r="DK57" i="5"/>
  <c r="DO48" i="5"/>
  <c r="DL56" i="5"/>
  <c r="DM55" i="5" s="1"/>
  <c r="DF56" i="5"/>
  <c r="DE56" i="5"/>
  <c r="DR30" i="5"/>
  <c r="DO47" i="5"/>
  <c r="DP42" i="5"/>
  <c r="DB58" i="5"/>
  <c r="DA59" i="5"/>
  <c r="DS22" i="5"/>
  <c r="DP43" i="5" l="1"/>
  <c r="DS23" i="5"/>
  <c r="DE57" i="5"/>
  <c r="DF57" i="5"/>
  <c r="DL57" i="5"/>
  <c r="DO49" i="5"/>
  <c r="DD58" i="5"/>
  <c r="DK58" i="5"/>
  <c r="DT14" i="5"/>
  <c r="DB59" i="5"/>
  <c r="DA60" i="5"/>
  <c r="DQ37" i="5"/>
  <c r="DN53" i="5"/>
  <c r="DP44" i="5"/>
  <c r="DD59" i="5" l="1"/>
  <c r="DK59" i="5"/>
  <c r="DF58" i="5"/>
  <c r="DE58" i="5"/>
  <c r="DL58" i="5"/>
  <c r="DM57" i="5" s="1"/>
  <c r="DT15" i="5"/>
  <c r="DQ38" i="5"/>
  <c r="DQ39" i="5"/>
  <c r="DO50" i="5"/>
  <c r="DR31" i="5"/>
  <c r="DB60" i="5"/>
  <c r="DA61" i="5"/>
  <c r="DP45" i="5"/>
  <c r="DM56" i="5"/>
  <c r="DS24" i="5" l="1"/>
  <c r="DR33" i="5"/>
  <c r="DR32" i="5"/>
  <c r="DN55" i="5"/>
  <c r="DN54" i="5"/>
  <c r="DB61" i="5"/>
  <c r="DA62" i="5"/>
  <c r="DP46" i="5"/>
  <c r="DQ40" i="5"/>
  <c r="DD60" i="5"/>
  <c r="DK60" i="5"/>
  <c r="DF59" i="5"/>
  <c r="DE59" i="5"/>
  <c r="DL59" i="5"/>
  <c r="DM58" i="5" s="1"/>
  <c r="DF60" i="5" l="1"/>
  <c r="DE60" i="5"/>
  <c r="DL60" i="5"/>
  <c r="DM59" i="5" s="1"/>
  <c r="DK61" i="5"/>
  <c r="DD61" i="5"/>
  <c r="DN56" i="5"/>
  <c r="DS25" i="5"/>
  <c r="DS26" i="5"/>
  <c r="DT16" i="5"/>
  <c r="DR34" i="5"/>
  <c r="DQ41" i="5"/>
  <c r="DB62" i="5"/>
  <c r="DA63" i="5"/>
  <c r="DO51" i="5"/>
  <c r="DO52" i="5"/>
  <c r="DP47" i="5" l="1"/>
  <c r="DB63" i="5"/>
  <c r="DA64" i="5"/>
  <c r="DR35" i="5"/>
  <c r="DS27" i="5"/>
  <c r="DN57" i="5"/>
  <c r="DE61" i="5"/>
  <c r="DL61" i="5"/>
  <c r="DM60" i="5" s="1"/>
  <c r="DF61" i="5"/>
  <c r="DP48" i="5"/>
  <c r="DD62" i="5"/>
  <c r="DK62" i="5"/>
  <c r="DT18" i="5"/>
  <c r="DT17" i="5"/>
  <c r="DO53" i="5"/>
  <c r="DQ43" i="5" l="1"/>
  <c r="DN58" i="5"/>
  <c r="DO54" i="5"/>
  <c r="DT19" i="5"/>
  <c r="DS28" i="5"/>
  <c r="DB64" i="5"/>
  <c r="DA65" i="5"/>
  <c r="DQ42" i="5"/>
  <c r="DP49" i="5"/>
  <c r="DE62" i="5"/>
  <c r="DF62" i="5"/>
  <c r="DL62" i="5"/>
  <c r="DD63" i="5"/>
  <c r="DK63" i="5"/>
  <c r="DD64" i="5" l="1"/>
  <c r="DK64" i="5"/>
  <c r="DO55" i="5"/>
  <c r="DR37" i="5"/>
  <c r="DF63" i="5"/>
  <c r="DE63" i="5"/>
  <c r="DL63" i="5"/>
  <c r="DQ44" i="5"/>
  <c r="DR36" i="5"/>
  <c r="DB65" i="5"/>
  <c r="DA66" i="5"/>
  <c r="DT20" i="5"/>
  <c r="DP50" i="5"/>
  <c r="DM61" i="5"/>
  <c r="DN59" i="5" l="1"/>
  <c r="DU11" i="5"/>
  <c r="DB66" i="5"/>
  <c r="DA67" i="5"/>
  <c r="DS29" i="5"/>
  <c r="DR38" i="5"/>
  <c r="DF64" i="5"/>
  <c r="DE64" i="5"/>
  <c r="DL64" i="5"/>
  <c r="DQ45" i="5"/>
  <c r="DK65" i="5"/>
  <c r="DD65" i="5"/>
  <c r="DS30" i="5"/>
  <c r="DP51" i="5"/>
  <c r="DM62" i="5"/>
  <c r="DQ46" i="5" l="1"/>
  <c r="DR39" i="5"/>
  <c r="DS31" i="5"/>
  <c r="DT21" i="5"/>
  <c r="DA68" i="5"/>
  <c r="DB67" i="5"/>
  <c r="DO56" i="5"/>
  <c r="DT22" i="5"/>
  <c r="DE65" i="5"/>
  <c r="DF65" i="5"/>
  <c r="DL65" i="5"/>
  <c r="DN60" i="5"/>
  <c r="DM63" i="5"/>
  <c r="DK66" i="5"/>
  <c r="DD66" i="5"/>
  <c r="DF66" i="5" l="1"/>
  <c r="DE66" i="5"/>
  <c r="DL66" i="5"/>
  <c r="DM65" i="5" s="1"/>
  <c r="DU13" i="5"/>
  <c r="DP52" i="5"/>
  <c r="DB68" i="5"/>
  <c r="DA69" i="5"/>
  <c r="DS32" i="5"/>
  <c r="DR40" i="5"/>
  <c r="DN61" i="5"/>
  <c r="DO57" i="5"/>
  <c r="DD67" i="5"/>
  <c r="DK67" i="5"/>
  <c r="DU12" i="5"/>
  <c r="DT23" i="5"/>
  <c r="DM64" i="5"/>
  <c r="DU14" i="5" l="1"/>
  <c r="DN63" i="5"/>
  <c r="DK68" i="5"/>
  <c r="DD68" i="5"/>
  <c r="DN62" i="5"/>
  <c r="DF67" i="5"/>
  <c r="DE67" i="5"/>
  <c r="DL67" i="5"/>
  <c r="DM66" i="5" s="1"/>
  <c r="DN64" i="5" s="1"/>
  <c r="DP53" i="5"/>
  <c r="DO58" i="5"/>
  <c r="DS33" i="5"/>
  <c r="DT24" i="5"/>
  <c r="DB69" i="5"/>
  <c r="DA70" i="5"/>
  <c r="DQ47" i="5"/>
  <c r="DO61" i="5" l="1"/>
  <c r="DR41" i="5"/>
  <c r="DU15" i="5"/>
  <c r="DP54" i="5"/>
  <c r="DQ48" i="5"/>
  <c r="DB70" i="5"/>
  <c r="DA71" i="5"/>
  <c r="DT25" i="5"/>
  <c r="DK69" i="5"/>
  <c r="DD69" i="5"/>
  <c r="DO59" i="5"/>
  <c r="DL68" i="5"/>
  <c r="DE68" i="5"/>
  <c r="DF68" i="5"/>
  <c r="DO60" i="5"/>
  <c r="DD70" i="5" l="1"/>
  <c r="DK70" i="5"/>
  <c r="DR42" i="5"/>
  <c r="DQ49" i="5"/>
  <c r="DS34" i="5"/>
  <c r="DP57" i="5"/>
  <c r="DP56" i="5"/>
  <c r="DP55" i="5"/>
  <c r="DE69" i="5"/>
  <c r="DL69" i="5"/>
  <c r="DF69" i="5"/>
  <c r="DU16" i="5"/>
  <c r="DB71" i="5"/>
  <c r="DA72" i="5"/>
  <c r="DM67" i="5"/>
  <c r="DK71" i="5" l="1"/>
  <c r="DD71" i="5"/>
  <c r="DQ50" i="5"/>
  <c r="DQ51" i="5"/>
  <c r="DQ52" i="5"/>
  <c r="DT26" i="5"/>
  <c r="DE70" i="5"/>
  <c r="DL70" i="5"/>
  <c r="DF70" i="5"/>
  <c r="DN65" i="5"/>
  <c r="DB72" i="5"/>
  <c r="DA73" i="5"/>
  <c r="DR43" i="5"/>
  <c r="DS35" i="5"/>
  <c r="DM68" i="5"/>
  <c r="DN66" i="5" l="1"/>
  <c r="DB73" i="5"/>
  <c r="DA74" i="5"/>
  <c r="DO62" i="5"/>
  <c r="DF71" i="5"/>
  <c r="DE71" i="5"/>
  <c r="DL71" i="5"/>
  <c r="DM70" i="5" s="1"/>
  <c r="DT27" i="5"/>
  <c r="DS36" i="5"/>
  <c r="DD72" i="5"/>
  <c r="DK72" i="5"/>
  <c r="DU17" i="5"/>
  <c r="DR46" i="5"/>
  <c r="DR45" i="5"/>
  <c r="DR44" i="5"/>
  <c r="DM69" i="5"/>
  <c r="DS37" i="5" l="1"/>
  <c r="DS39" i="5"/>
  <c r="DF72" i="5"/>
  <c r="DE72" i="5"/>
  <c r="DL72" i="5"/>
  <c r="DM71" i="5" s="1"/>
  <c r="DP58" i="5"/>
  <c r="DB74" i="5"/>
  <c r="DA75" i="5"/>
  <c r="DO63" i="5"/>
  <c r="DS38" i="5"/>
  <c r="DN67" i="5"/>
  <c r="DT28" i="5"/>
  <c r="DU18" i="5"/>
  <c r="DD73" i="5"/>
  <c r="DK73" i="5"/>
  <c r="DN68" i="5"/>
  <c r="DN69" i="5" l="1"/>
  <c r="DK74" i="5"/>
  <c r="DD74" i="5"/>
  <c r="DT31" i="5"/>
  <c r="DT29" i="5"/>
  <c r="DO65" i="5"/>
  <c r="DE73" i="5"/>
  <c r="DF73" i="5"/>
  <c r="DL73" i="5"/>
  <c r="DM72" i="5" s="1"/>
  <c r="DU19" i="5"/>
  <c r="DO64" i="5"/>
  <c r="DT30" i="5"/>
  <c r="DP59" i="5"/>
  <c r="DB75" i="5"/>
  <c r="DA76" i="5"/>
  <c r="DQ53" i="5"/>
  <c r="DQ54" i="5" l="1"/>
  <c r="DU21" i="5"/>
  <c r="DP60" i="5"/>
  <c r="DP61" i="5"/>
  <c r="DU20" i="5"/>
  <c r="DU22" i="5"/>
  <c r="DE74" i="5"/>
  <c r="DF74" i="5"/>
  <c r="DL74" i="5"/>
  <c r="DM73" i="5" s="1"/>
  <c r="DO66" i="5"/>
  <c r="DR47" i="5"/>
  <c r="DB76" i="5"/>
  <c r="DA77" i="5"/>
  <c r="DN70" i="5"/>
  <c r="DD75" i="5"/>
  <c r="DK75" i="5"/>
  <c r="DO67" i="5" l="1"/>
  <c r="DB77" i="5"/>
  <c r="DA78" i="5"/>
  <c r="DS40" i="5"/>
  <c r="DP62" i="5"/>
  <c r="DQ55" i="5"/>
  <c r="DV11" i="5"/>
  <c r="DR48" i="5"/>
  <c r="DN71" i="5"/>
  <c r="DE75" i="5"/>
  <c r="DF75" i="5"/>
  <c r="DL75" i="5"/>
  <c r="DD76" i="5"/>
  <c r="DK76" i="5"/>
  <c r="DV12" i="5"/>
  <c r="DQ56" i="5"/>
  <c r="DQ57" i="5" l="1"/>
  <c r="DT32" i="5"/>
  <c r="DA79" i="5"/>
  <c r="DB78" i="5"/>
  <c r="DP63" i="5"/>
  <c r="DR50" i="5"/>
  <c r="DE76" i="5"/>
  <c r="DF76" i="5"/>
  <c r="DL76" i="5"/>
  <c r="DM75" i="5" s="1"/>
  <c r="DO68" i="5"/>
  <c r="DS41" i="5"/>
  <c r="DR49" i="5"/>
  <c r="DM74" i="5"/>
  <c r="DK77" i="5"/>
  <c r="DD77" i="5"/>
  <c r="DN73" i="5" l="1"/>
  <c r="DS42" i="5"/>
  <c r="DS43" i="5"/>
  <c r="DQ58" i="5"/>
  <c r="DK78" i="5"/>
  <c r="DD78" i="5"/>
  <c r="DU23" i="5"/>
  <c r="DR51" i="5"/>
  <c r="DE77" i="5"/>
  <c r="DF77" i="5"/>
  <c r="DL77" i="5"/>
  <c r="DM76" i="5" s="1"/>
  <c r="DN72" i="5"/>
  <c r="DT33" i="5"/>
  <c r="DP64" i="5"/>
  <c r="DB79" i="5"/>
  <c r="DA80" i="5"/>
  <c r="DN74" i="5" l="1"/>
  <c r="DS44" i="5"/>
  <c r="DV13" i="5"/>
  <c r="DF78" i="5"/>
  <c r="DE78" i="5"/>
  <c r="DL78" i="5"/>
  <c r="DM77" i="5" s="1"/>
  <c r="DR52" i="5"/>
  <c r="DT35" i="5"/>
  <c r="DT34" i="5"/>
  <c r="DO70" i="5"/>
  <c r="DB80" i="5"/>
  <c r="DA81" i="5"/>
  <c r="DK79" i="5"/>
  <c r="DD79" i="5"/>
  <c r="DQ59" i="5"/>
  <c r="DU24" i="5"/>
  <c r="DO69" i="5"/>
  <c r="DK80" i="5" l="1"/>
  <c r="DD80" i="5"/>
  <c r="DT36" i="5"/>
  <c r="DO71" i="5"/>
  <c r="DN75" i="5"/>
  <c r="DP65" i="5"/>
  <c r="DV14" i="5"/>
  <c r="DR53" i="5"/>
  <c r="DF79" i="5"/>
  <c r="DE79" i="5"/>
  <c r="DL79" i="5"/>
  <c r="DM78" i="5" s="1"/>
  <c r="DB81" i="5"/>
  <c r="DA82" i="5"/>
  <c r="DP66" i="5"/>
  <c r="DU25" i="5"/>
  <c r="DU26" i="5"/>
  <c r="DS45" i="5"/>
  <c r="DT37" i="5" l="1"/>
  <c r="DV16" i="5"/>
  <c r="DV15" i="5"/>
  <c r="DQ61" i="5"/>
  <c r="DB82" i="5"/>
  <c r="DA83" i="5"/>
  <c r="DE80" i="5"/>
  <c r="DF80" i="5"/>
  <c r="DL80" i="5"/>
  <c r="DN76" i="5"/>
  <c r="DK81" i="5"/>
  <c r="DD81" i="5"/>
  <c r="DS46" i="5"/>
  <c r="DQ60" i="5"/>
  <c r="DO72" i="5"/>
  <c r="DP67" i="5"/>
  <c r="DU27" i="5"/>
  <c r="DT38" i="5" l="1"/>
  <c r="DF81" i="5"/>
  <c r="DE81" i="5"/>
  <c r="DL81" i="5"/>
  <c r="DM80" i="5" s="1"/>
  <c r="DO73" i="5"/>
  <c r="DA84" i="5"/>
  <c r="DB83" i="5"/>
  <c r="DR55" i="5"/>
  <c r="DU28" i="5"/>
  <c r="DV17" i="5"/>
  <c r="DQ62" i="5"/>
  <c r="DP68" i="5"/>
  <c r="DR54" i="5"/>
  <c r="DM79" i="5"/>
  <c r="DD82" i="5"/>
  <c r="DK82" i="5"/>
  <c r="DE82" i="5" l="1"/>
  <c r="DF82" i="5"/>
  <c r="DL82" i="5"/>
  <c r="DM81" i="5" s="1"/>
  <c r="DQ63" i="5"/>
  <c r="DR56" i="5"/>
  <c r="DV18" i="5"/>
  <c r="DS48" i="5"/>
  <c r="DK83" i="5"/>
  <c r="DD83" i="5"/>
  <c r="DN78" i="5"/>
  <c r="DU29" i="5"/>
  <c r="DS47" i="5"/>
  <c r="DN77" i="5"/>
  <c r="DB84" i="5"/>
  <c r="DA85" i="5"/>
  <c r="DP69" i="5"/>
  <c r="DQ64" i="5" l="1"/>
  <c r="DA86" i="5"/>
  <c r="DB85" i="5"/>
  <c r="DO74" i="5"/>
  <c r="DT39" i="5"/>
  <c r="DV19" i="5"/>
  <c r="DO75" i="5"/>
  <c r="DE83" i="5"/>
  <c r="DL83" i="5"/>
  <c r="DM82" i="5" s="1"/>
  <c r="DF83" i="5"/>
  <c r="DT40" i="5"/>
  <c r="DD84" i="5"/>
  <c r="DK84" i="5"/>
  <c r="DN79" i="5"/>
  <c r="DS49" i="5"/>
  <c r="DR57" i="5"/>
  <c r="DS50" i="5" l="1"/>
  <c r="DO76" i="5"/>
  <c r="DL84" i="5"/>
  <c r="DM83" i="5" s="1"/>
  <c r="DF84" i="5"/>
  <c r="DE84" i="5"/>
  <c r="DP71" i="5"/>
  <c r="DU30" i="5"/>
  <c r="DP70" i="5"/>
  <c r="DK85" i="5"/>
  <c r="DD85" i="5"/>
  <c r="DR58" i="5"/>
  <c r="DT41" i="5"/>
  <c r="DN80" i="5"/>
  <c r="DU31" i="5"/>
  <c r="DB86" i="5"/>
  <c r="DA87" i="5"/>
  <c r="DQ66" i="5" l="1"/>
  <c r="DN81" i="5"/>
  <c r="DP72" i="5"/>
  <c r="DT42" i="5"/>
  <c r="DK86" i="5"/>
  <c r="DD86" i="5"/>
  <c r="DA88" i="5"/>
  <c r="DB87" i="5"/>
  <c r="DV21" i="5"/>
  <c r="DO77" i="5"/>
  <c r="DU32" i="5"/>
  <c r="DS51" i="5"/>
  <c r="DF85" i="5"/>
  <c r="DL85" i="5"/>
  <c r="DM84" i="5" s="1"/>
  <c r="DE85" i="5"/>
  <c r="DQ65" i="5"/>
  <c r="DV20" i="5"/>
  <c r="DT43" i="5" l="1"/>
  <c r="DV22" i="5"/>
  <c r="DP73" i="5"/>
  <c r="DK87" i="5"/>
  <c r="DD87" i="5"/>
  <c r="DE86" i="5"/>
  <c r="DL86" i="5"/>
  <c r="DM85" i="5" s="1"/>
  <c r="DF86" i="5"/>
  <c r="DU33" i="5"/>
  <c r="DQ67" i="5"/>
  <c r="DO78" i="5"/>
  <c r="DR60" i="5"/>
  <c r="DN82" i="5"/>
  <c r="DR59" i="5"/>
  <c r="DB88" i="5"/>
  <c r="DA89" i="5"/>
  <c r="DA90" i="5" l="1"/>
  <c r="DB89" i="5"/>
  <c r="DO79" i="5"/>
  <c r="DS53" i="5"/>
  <c r="DP74" i="5"/>
  <c r="DR61" i="5"/>
  <c r="DV23" i="5"/>
  <c r="DQ68" i="5"/>
  <c r="DW11" i="5"/>
  <c r="DU34" i="5"/>
  <c r="DS52" i="5"/>
  <c r="DK88" i="5"/>
  <c r="DD88" i="5"/>
  <c r="DN83" i="5"/>
  <c r="DE87" i="5"/>
  <c r="DF87" i="5"/>
  <c r="DL87" i="5"/>
  <c r="DO80" i="5" l="1"/>
  <c r="DT44" i="5"/>
  <c r="DR62" i="5"/>
  <c r="DW12" i="5"/>
  <c r="DS54" i="5"/>
  <c r="DQ69" i="5"/>
  <c r="DT45" i="5"/>
  <c r="DP75" i="5"/>
  <c r="DD89" i="5"/>
  <c r="DK89" i="5"/>
  <c r="DL88" i="5"/>
  <c r="DM87" i="5" s="1"/>
  <c r="DF88" i="5"/>
  <c r="DE88" i="5"/>
  <c r="DV24" i="5"/>
  <c r="DM86" i="5"/>
  <c r="DB90" i="5"/>
  <c r="DA91" i="5"/>
  <c r="DN85" i="5" l="1"/>
  <c r="DB91" i="5"/>
  <c r="DA92" i="5"/>
  <c r="DN84" i="5"/>
  <c r="DF89" i="5"/>
  <c r="DE89" i="5"/>
  <c r="DL89" i="5"/>
  <c r="DM88" i="5" s="1"/>
  <c r="DU35" i="5"/>
  <c r="DP76" i="5"/>
  <c r="DD90" i="5"/>
  <c r="DK90" i="5"/>
  <c r="DW13" i="5"/>
  <c r="DQ70" i="5"/>
  <c r="DU36" i="5"/>
  <c r="DR63" i="5"/>
  <c r="DT46" i="5"/>
  <c r="DS55" i="5"/>
  <c r="DS56" i="5" l="1"/>
  <c r="DV26" i="5"/>
  <c r="DR64" i="5"/>
  <c r="DL90" i="5"/>
  <c r="DM89" i="5" s="1"/>
  <c r="DF90" i="5"/>
  <c r="DE90" i="5"/>
  <c r="DO81" i="5"/>
  <c r="DB92" i="5"/>
  <c r="DA93" i="5"/>
  <c r="DO82" i="5"/>
  <c r="DU37" i="5"/>
  <c r="DT47" i="5"/>
  <c r="DQ71" i="5"/>
  <c r="DV25" i="5"/>
  <c r="DN86" i="5"/>
  <c r="DD91" i="5"/>
  <c r="DK91" i="5"/>
  <c r="DN87" i="5" l="1"/>
  <c r="DU38" i="5"/>
  <c r="DV27" i="5"/>
  <c r="DP78" i="5"/>
  <c r="DB93" i="5"/>
  <c r="DA94" i="5"/>
  <c r="DP77" i="5"/>
  <c r="DS57" i="5"/>
  <c r="DW15" i="5"/>
  <c r="DT48" i="5"/>
  <c r="DL91" i="5"/>
  <c r="DF91" i="5"/>
  <c r="DE91" i="5"/>
  <c r="DO83" i="5"/>
  <c r="DW14" i="5"/>
  <c r="DR65" i="5"/>
  <c r="DK92" i="5"/>
  <c r="DD92" i="5"/>
  <c r="DS58" i="5" l="1"/>
  <c r="DP79" i="5"/>
  <c r="DQ72" i="5"/>
  <c r="DA95" i="5"/>
  <c r="DB94" i="5"/>
  <c r="DQ73" i="5"/>
  <c r="DW16" i="5"/>
  <c r="DV28" i="5"/>
  <c r="DO84" i="5"/>
  <c r="DL92" i="5"/>
  <c r="DE92" i="5"/>
  <c r="DF92" i="5"/>
  <c r="DU39" i="5"/>
  <c r="DT49" i="5"/>
  <c r="DM90" i="5"/>
  <c r="DK93" i="5"/>
  <c r="DD93" i="5"/>
  <c r="DU40" i="5" l="1"/>
  <c r="DA96" i="5"/>
  <c r="DB95" i="5"/>
  <c r="DQ74" i="5"/>
  <c r="DT50" i="5"/>
  <c r="DE93" i="5"/>
  <c r="DL93" i="5"/>
  <c r="DF93" i="5"/>
  <c r="DN88" i="5"/>
  <c r="DV29" i="5"/>
  <c r="DP80" i="5"/>
  <c r="DW17" i="5"/>
  <c r="DR67" i="5"/>
  <c r="DD94" i="5"/>
  <c r="DK94" i="5"/>
  <c r="DR66" i="5"/>
  <c r="DM91" i="5"/>
  <c r="DN89" i="5" l="1"/>
  <c r="DL94" i="5"/>
  <c r="DM93" i="5" s="1"/>
  <c r="DE94" i="5"/>
  <c r="DF94" i="5"/>
  <c r="DQ75" i="5"/>
  <c r="DW18" i="5"/>
  <c r="DO85" i="5"/>
  <c r="DB96" i="5"/>
  <c r="DA97" i="5"/>
  <c r="DV30" i="5"/>
  <c r="DS59" i="5"/>
  <c r="DS60" i="5"/>
  <c r="DU41" i="5"/>
  <c r="DR68" i="5"/>
  <c r="DK95" i="5"/>
  <c r="DD95" i="5"/>
  <c r="DM92" i="5"/>
  <c r="DT52" i="5" l="1"/>
  <c r="DT51" i="5"/>
  <c r="DW19" i="5"/>
  <c r="DA98" i="5"/>
  <c r="DB97" i="5"/>
  <c r="DP81" i="5"/>
  <c r="DR69" i="5"/>
  <c r="DO86" i="5"/>
  <c r="DN90" i="5"/>
  <c r="DE95" i="5"/>
  <c r="DF95" i="5"/>
  <c r="DL95" i="5"/>
  <c r="DM94" i="5" s="1"/>
  <c r="DN92" i="5" s="1"/>
  <c r="DS61" i="5"/>
  <c r="DV31" i="5"/>
  <c r="DK96" i="5"/>
  <c r="DD96" i="5"/>
  <c r="DN91" i="5"/>
  <c r="DO89" i="5" l="1"/>
  <c r="DT53" i="5"/>
  <c r="DQ76" i="5"/>
  <c r="DK97" i="5"/>
  <c r="DD97" i="5"/>
  <c r="DU42" i="5"/>
  <c r="DU43" i="5"/>
  <c r="DW20" i="5"/>
  <c r="DO88" i="5"/>
  <c r="DL96" i="5"/>
  <c r="DF96" i="5"/>
  <c r="DE96" i="5"/>
  <c r="DO87" i="5"/>
  <c r="DP82" i="5"/>
  <c r="DS62" i="5"/>
  <c r="DA99" i="5"/>
  <c r="DB98" i="5"/>
  <c r="DT54" i="5" l="1"/>
  <c r="DP83" i="5"/>
  <c r="DV33" i="5"/>
  <c r="DV32" i="5"/>
  <c r="DU44" i="5"/>
  <c r="DP85" i="5"/>
  <c r="DK98" i="5"/>
  <c r="DD98" i="5"/>
  <c r="DQ77" i="5"/>
  <c r="DB99" i="5"/>
  <c r="DA100" i="5"/>
  <c r="DP84" i="5"/>
  <c r="DE97" i="5"/>
  <c r="DF97" i="5"/>
  <c r="DL97" i="5"/>
  <c r="DR70" i="5"/>
  <c r="DM95" i="5"/>
  <c r="DD99" i="5" l="1"/>
  <c r="DK99" i="5"/>
  <c r="DQ78" i="5"/>
  <c r="DU45" i="5"/>
  <c r="DN93" i="5"/>
  <c r="DS63" i="5"/>
  <c r="DQ79" i="5"/>
  <c r="DB100" i="5"/>
  <c r="DA101" i="5"/>
  <c r="DR71" i="5"/>
  <c r="DL98" i="5"/>
  <c r="DF98" i="5"/>
  <c r="DE98" i="5"/>
  <c r="DQ80" i="5"/>
  <c r="DV34" i="5"/>
  <c r="DW21" i="5"/>
  <c r="DW22" i="5"/>
  <c r="DM96" i="5"/>
  <c r="DW23" i="5" l="1"/>
  <c r="DR74" i="5"/>
  <c r="DK100" i="5"/>
  <c r="DD100" i="5"/>
  <c r="DT55" i="5"/>
  <c r="DO90" i="5"/>
  <c r="DV35" i="5"/>
  <c r="DR72" i="5"/>
  <c r="DN94" i="5"/>
  <c r="DS64" i="5"/>
  <c r="DB101" i="5"/>
  <c r="DA102" i="5"/>
  <c r="DR73" i="5"/>
  <c r="DM97" i="5"/>
  <c r="DL99" i="5"/>
  <c r="DM98" i="5" s="1"/>
  <c r="DE99" i="5"/>
  <c r="DF99" i="5"/>
  <c r="DN96" i="5" l="1"/>
  <c r="DN95" i="5"/>
  <c r="DD101" i="5"/>
  <c r="DK101" i="5"/>
  <c r="DS65" i="5"/>
  <c r="DW24" i="5"/>
  <c r="DP86" i="5"/>
  <c r="DU46" i="5"/>
  <c r="DL100" i="5"/>
  <c r="DM99" i="5" s="1"/>
  <c r="DE100" i="5"/>
  <c r="DF100" i="5"/>
  <c r="DS66" i="5"/>
  <c r="DA103" i="5"/>
  <c r="DB102" i="5"/>
  <c r="DT56" i="5"/>
  <c r="DO91" i="5"/>
  <c r="DS67" i="5"/>
  <c r="DX11" i="5"/>
  <c r="DP87" i="5" l="1"/>
  <c r="DD102" i="5"/>
  <c r="DK102" i="5"/>
  <c r="DV36" i="5"/>
  <c r="DQ81" i="5"/>
  <c r="DX12" i="5"/>
  <c r="DT57" i="5"/>
  <c r="DO92" i="5"/>
  <c r="DO93" i="5"/>
  <c r="DT59" i="5"/>
  <c r="DU47" i="5"/>
  <c r="DT58" i="5"/>
  <c r="DA104" i="5"/>
  <c r="DB103" i="5"/>
  <c r="DE101" i="5"/>
  <c r="DL101" i="5"/>
  <c r="DF101" i="5"/>
  <c r="DN97" i="5"/>
  <c r="DU49" i="5" l="1"/>
  <c r="DV37" i="5"/>
  <c r="DU50" i="5"/>
  <c r="DP89" i="5"/>
  <c r="DP88" i="5"/>
  <c r="DU48" i="5"/>
  <c r="DR75" i="5"/>
  <c r="DW25" i="5"/>
  <c r="DF102" i="5"/>
  <c r="DE102" i="5"/>
  <c r="DL102" i="5"/>
  <c r="DK103" i="5"/>
  <c r="DD103" i="5"/>
  <c r="DO94" i="5"/>
  <c r="DM100" i="5"/>
  <c r="DA105" i="5"/>
  <c r="DB104" i="5"/>
  <c r="DQ82" i="5"/>
  <c r="DD104" i="5" l="1"/>
  <c r="DK104" i="5"/>
  <c r="DP90" i="5"/>
  <c r="DF103" i="5"/>
  <c r="DE103" i="5"/>
  <c r="DL103" i="5"/>
  <c r="DM102" i="5" s="1"/>
  <c r="DN100" i="5" s="1"/>
  <c r="DV38" i="5"/>
  <c r="DQ83" i="5"/>
  <c r="DQ84" i="5"/>
  <c r="DV40" i="5"/>
  <c r="DW26" i="5"/>
  <c r="DV39" i="5"/>
  <c r="DR76" i="5"/>
  <c r="DN98" i="5"/>
  <c r="DB105" i="5"/>
  <c r="DA106" i="5"/>
  <c r="DM101" i="5"/>
  <c r="DX13" i="5"/>
  <c r="DS68" i="5"/>
  <c r="DA107" i="5" l="1"/>
  <c r="DB106" i="5"/>
  <c r="DO95" i="5"/>
  <c r="DS69" i="5"/>
  <c r="DW28" i="5"/>
  <c r="DX14" i="5"/>
  <c r="DW29" i="5"/>
  <c r="DR78" i="5"/>
  <c r="DR77" i="5"/>
  <c r="DW27" i="5"/>
  <c r="DQ85" i="5"/>
  <c r="DT60" i="5"/>
  <c r="DN99" i="5"/>
  <c r="DD105" i="5"/>
  <c r="DK105" i="5"/>
  <c r="DO97" i="5"/>
  <c r="DE104" i="5"/>
  <c r="DF104" i="5"/>
  <c r="DL104" i="5"/>
  <c r="DX15" i="5" l="1"/>
  <c r="DS70" i="5"/>
  <c r="DS71" i="5"/>
  <c r="DX17" i="5"/>
  <c r="DX16" i="5"/>
  <c r="DT61" i="5"/>
  <c r="DP91" i="5"/>
  <c r="DK106" i="5"/>
  <c r="DD106" i="5"/>
  <c r="DP93" i="5"/>
  <c r="DO96" i="5"/>
  <c r="DM103" i="5"/>
  <c r="DF105" i="5"/>
  <c r="DL105" i="5"/>
  <c r="DM104" i="5" s="1"/>
  <c r="DE105" i="5"/>
  <c r="DU51" i="5"/>
  <c r="DR79" i="5"/>
  <c r="DA108" i="5"/>
  <c r="DB107" i="5"/>
  <c r="DN102" i="5" l="1"/>
  <c r="DK107" i="5"/>
  <c r="DD107" i="5"/>
  <c r="DV41" i="5"/>
  <c r="DP92" i="5"/>
  <c r="DQ88" i="5"/>
  <c r="DT63" i="5"/>
  <c r="DT62" i="5"/>
  <c r="DS72" i="5"/>
  <c r="DB108" i="5"/>
  <c r="DA109" i="5"/>
  <c r="DN101" i="5"/>
  <c r="DE106" i="5"/>
  <c r="DF106" i="5"/>
  <c r="DL106" i="5"/>
  <c r="DQ86" i="5"/>
  <c r="DU52" i="5"/>
  <c r="DR80" i="5" l="1"/>
  <c r="DB109" i="5"/>
  <c r="DA110" i="5"/>
  <c r="DT64" i="5"/>
  <c r="DR82" i="5"/>
  <c r="DQ87" i="5"/>
  <c r="DW30" i="5"/>
  <c r="DF107" i="5"/>
  <c r="DL107" i="5"/>
  <c r="DE107" i="5"/>
  <c r="DO99" i="5"/>
  <c r="DV42" i="5"/>
  <c r="DO98" i="5"/>
  <c r="DM105" i="5"/>
  <c r="DD108" i="5"/>
  <c r="DK108" i="5"/>
  <c r="DU53" i="5"/>
  <c r="DU54" i="5"/>
  <c r="DF108" i="5" l="1"/>
  <c r="DE108" i="5"/>
  <c r="DL108" i="5"/>
  <c r="DM107" i="5" s="1"/>
  <c r="DP94" i="5"/>
  <c r="DW31" i="5"/>
  <c r="DP95" i="5"/>
  <c r="DD109" i="5"/>
  <c r="DK109" i="5"/>
  <c r="DS73" i="5"/>
  <c r="DV44" i="5"/>
  <c r="DV43" i="5"/>
  <c r="DN103" i="5"/>
  <c r="DX18" i="5"/>
  <c r="DR81" i="5"/>
  <c r="DS75" i="5"/>
  <c r="DU55" i="5"/>
  <c r="DA111" i="5"/>
  <c r="DB110" i="5"/>
  <c r="DM106" i="5"/>
  <c r="DV45" i="5" l="1"/>
  <c r="DT67" i="5"/>
  <c r="DS74" i="5"/>
  <c r="DN105" i="5"/>
  <c r="DF109" i="5"/>
  <c r="DE109" i="5"/>
  <c r="DL109" i="5"/>
  <c r="DM108" i="5" s="1"/>
  <c r="DD110" i="5"/>
  <c r="DK110" i="5"/>
  <c r="DN104" i="5"/>
  <c r="DB111" i="5"/>
  <c r="DA112" i="5"/>
  <c r="DO100" i="5"/>
  <c r="DW32" i="5"/>
  <c r="DW33" i="5"/>
  <c r="DT65" i="5"/>
  <c r="DQ90" i="5"/>
  <c r="DX19" i="5"/>
  <c r="DQ89" i="5"/>
  <c r="DR83" i="5" l="1"/>
  <c r="DR84" i="5"/>
  <c r="DU56" i="5"/>
  <c r="DX21" i="5"/>
  <c r="DX20" i="5"/>
  <c r="DP96" i="5"/>
  <c r="DA113" i="5"/>
  <c r="DB112" i="5"/>
  <c r="DO101" i="5"/>
  <c r="DT66" i="5"/>
  <c r="DU58" i="5"/>
  <c r="DW34" i="5"/>
  <c r="DD111" i="5"/>
  <c r="DK111" i="5"/>
  <c r="DN106" i="5"/>
  <c r="DL110" i="5"/>
  <c r="DE110" i="5"/>
  <c r="DF110" i="5"/>
  <c r="DO102" i="5"/>
  <c r="DO103" i="5" l="1"/>
  <c r="DP97" i="5"/>
  <c r="DK112" i="5"/>
  <c r="DD112" i="5"/>
  <c r="DQ91" i="5"/>
  <c r="DV46" i="5"/>
  <c r="DS77" i="5"/>
  <c r="DS76" i="5"/>
  <c r="DF111" i="5"/>
  <c r="DE111" i="5"/>
  <c r="DL111" i="5"/>
  <c r="DM110" i="5" s="1"/>
  <c r="DP98" i="5"/>
  <c r="DX22" i="5"/>
  <c r="DV48" i="5"/>
  <c r="DU57" i="5"/>
  <c r="DM109" i="5"/>
  <c r="DB113" i="5"/>
  <c r="DA114" i="5"/>
  <c r="DV47" i="5" l="1"/>
  <c r="DN108" i="5"/>
  <c r="DT68" i="5"/>
  <c r="DT69" i="5"/>
  <c r="DW35" i="5"/>
  <c r="DR85" i="5"/>
  <c r="DL112" i="5"/>
  <c r="DM111" i="5" s="1"/>
  <c r="DF112" i="5"/>
  <c r="DE112" i="5"/>
  <c r="DQ92" i="5"/>
  <c r="DP99" i="5"/>
  <c r="DD113" i="5"/>
  <c r="DK113" i="5"/>
  <c r="DW37" i="5"/>
  <c r="DA115" i="5"/>
  <c r="DB114" i="5"/>
  <c r="DN107" i="5"/>
  <c r="DQ93" i="5"/>
  <c r="DO104" i="5" l="1"/>
  <c r="DD114" i="5"/>
  <c r="DK114" i="5"/>
  <c r="DX25" i="5"/>
  <c r="DQ94" i="5"/>
  <c r="DR86" i="5"/>
  <c r="DW36" i="5"/>
  <c r="DR87" i="5"/>
  <c r="DN109" i="5"/>
  <c r="DB115" i="5"/>
  <c r="DA116" i="5"/>
  <c r="DL113" i="5"/>
  <c r="DF113" i="5"/>
  <c r="DE113" i="5"/>
  <c r="DS78" i="5"/>
  <c r="DX23" i="5"/>
  <c r="DU60" i="5"/>
  <c r="DU59" i="5"/>
  <c r="DO105" i="5"/>
  <c r="DP101" i="5" l="1"/>
  <c r="DV50" i="5"/>
  <c r="DT70" i="5"/>
  <c r="DD115" i="5"/>
  <c r="DK115" i="5"/>
  <c r="DS79" i="5"/>
  <c r="DR88" i="5"/>
  <c r="DY12" i="5"/>
  <c r="DP100" i="5"/>
  <c r="DV49" i="5"/>
  <c r="DA117" i="5"/>
  <c r="DB116" i="5"/>
  <c r="DO106" i="5"/>
  <c r="DS80" i="5"/>
  <c r="DX24" i="5"/>
  <c r="DM112" i="5"/>
  <c r="DL114" i="5"/>
  <c r="DF114" i="5"/>
  <c r="DE114" i="5"/>
  <c r="DY11" i="5" l="1"/>
  <c r="DT72" i="5"/>
  <c r="DP102" i="5"/>
  <c r="DK116" i="5"/>
  <c r="DD116" i="5"/>
  <c r="DE115" i="5"/>
  <c r="DL115" i="5"/>
  <c r="DF115" i="5"/>
  <c r="DU61" i="5"/>
  <c r="DW39" i="5"/>
  <c r="DQ96" i="5"/>
  <c r="DN110" i="5"/>
  <c r="DA118" i="5"/>
  <c r="DB117" i="5"/>
  <c r="DW38" i="5"/>
  <c r="DQ95" i="5"/>
  <c r="DS81" i="5"/>
  <c r="DT71" i="5"/>
  <c r="DM113" i="5"/>
  <c r="DN111" i="5" l="1"/>
  <c r="DR89" i="5"/>
  <c r="DX26" i="5"/>
  <c r="DK117" i="5"/>
  <c r="DD117" i="5"/>
  <c r="DO107" i="5"/>
  <c r="DR90" i="5"/>
  <c r="DX27" i="5"/>
  <c r="DV51" i="5"/>
  <c r="DU62" i="5"/>
  <c r="DT73" i="5"/>
  <c r="DA119" i="5"/>
  <c r="DB118" i="5"/>
  <c r="DL116" i="5"/>
  <c r="DF116" i="5"/>
  <c r="DE116" i="5"/>
  <c r="DQ97" i="5"/>
  <c r="DU63" i="5"/>
  <c r="DM114" i="5"/>
  <c r="DN112" i="5" l="1"/>
  <c r="DR91" i="5"/>
  <c r="DK118" i="5"/>
  <c r="DD118" i="5"/>
  <c r="DU64" i="5"/>
  <c r="DV52" i="5"/>
  <c r="DW40" i="5"/>
  <c r="DY14" i="5"/>
  <c r="DS83" i="5"/>
  <c r="DP103" i="5"/>
  <c r="DE117" i="5"/>
  <c r="DF117" i="5"/>
  <c r="DL117" i="5"/>
  <c r="DM116" i="5" s="1"/>
  <c r="DY13" i="5"/>
  <c r="DS82" i="5"/>
  <c r="DO108" i="5"/>
  <c r="DV53" i="5"/>
  <c r="DM115" i="5"/>
  <c r="DA120" i="5"/>
  <c r="DB119" i="5"/>
  <c r="DB120" i="5" l="1"/>
  <c r="DA121" i="5"/>
  <c r="DQ98" i="5"/>
  <c r="DT75" i="5"/>
  <c r="DX28" i="5"/>
  <c r="DW41" i="5"/>
  <c r="DV54" i="5"/>
  <c r="DF118" i="5"/>
  <c r="DL118" i="5"/>
  <c r="DM117" i="5" s="1"/>
  <c r="DN115" i="5" s="1"/>
  <c r="DE118" i="5"/>
  <c r="DS84" i="5"/>
  <c r="DO109" i="5"/>
  <c r="DD119" i="5"/>
  <c r="DK119" i="5"/>
  <c r="DN113" i="5"/>
  <c r="DW42" i="5"/>
  <c r="DP104" i="5"/>
  <c r="DT74" i="5"/>
  <c r="DN114" i="5"/>
  <c r="DO112" i="5" l="1"/>
  <c r="DO111" i="5"/>
  <c r="DF119" i="5"/>
  <c r="DL119" i="5"/>
  <c r="DM118" i="5" s="1"/>
  <c r="DE119" i="5"/>
  <c r="DP105" i="5"/>
  <c r="DT76" i="5"/>
  <c r="DU66" i="5"/>
  <c r="DR92" i="5"/>
  <c r="DB121" i="5"/>
  <c r="DA122" i="5"/>
  <c r="DU65" i="5"/>
  <c r="DQ99" i="5"/>
  <c r="DX30" i="5"/>
  <c r="DO110" i="5"/>
  <c r="DW43" i="5"/>
  <c r="DX29" i="5"/>
  <c r="DY15" i="5"/>
  <c r="DK120" i="5"/>
  <c r="DD120" i="5"/>
  <c r="DP106" i="5" l="1"/>
  <c r="DY17" i="5"/>
  <c r="DR93" i="5"/>
  <c r="DV55" i="5"/>
  <c r="DD121" i="5"/>
  <c r="DK121" i="5"/>
  <c r="DP107" i="5"/>
  <c r="DP108" i="5"/>
  <c r="DL120" i="5"/>
  <c r="DE120" i="5"/>
  <c r="DF120" i="5"/>
  <c r="DY16" i="5"/>
  <c r="DX31" i="5"/>
  <c r="DN116" i="5"/>
  <c r="DA123" i="5"/>
  <c r="DB122" i="5"/>
  <c r="DS85" i="5"/>
  <c r="DV56" i="5"/>
  <c r="DU67" i="5"/>
  <c r="DQ100" i="5"/>
  <c r="DB123" i="5" l="1"/>
  <c r="DA124" i="5"/>
  <c r="DW44" i="5"/>
  <c r="DS86" i="5"/>
  <c r="DQ101" i="5"/>
  <c r="DR94" i="5"/>
  <c r="DV57" i="5"/>
  <c r="DW45" i="5"/>
  <c r="DT77" i="5"/>
  <c r="DD122" i="5"/>
  <c r="DK122" i="5"/>
  <c r="DO113" i="5"/>
  <c r="DY18" i="5"/>
  <c r="DQ103" i="5"/>
  <c r="DQ102" i="5"/>
  <c r="DM119" i="5"/>
  <c r="DE121" i="5"/>
  <c r="DL121" i="5"/>
  <c r="DF121" i="5"/>
  <c r="DP109" i="5" l="1"/>
  <c r="DU68" i="5"/>
  <c r="DX33" i="5"/>
  <c r="DW46" i="5"/>
  <c r="DS87" i="5"/>
  <c r="DR95" i="5"/>
  <c r="DA125" i="5"/>
  <c r="DB124" i="5"/>
  <c r="DN117" i="5"/>
  <c r="DR96" i="5"/>
  <c r="DR97" i="5"/>
  <c r="DF122" i="5"/>
  <c r="DE122" i="5"/>
  <c r="DL122" i="5"/>
  <c r="DT78" i="5"/>
  <c r="DX32" i="5"/>
  <c r="DM120" i="5"/>
  <c r="DD123" i="5"/>
  <c r="DK123" i="5"/>
  <c r="DN118" i="5" l="1"/>
  <c r="DS90" i="5"/>
  <c r="DS89" i="5"/>
  <c r="DO114" i="5"/>
  <c r="DK124" i="5"/>
  <c r="DD124" i="5"/>
  <c r="DS88" i="5"/>
  <c r="DT79" i="5"/>
  <c r="DX34" i="5"/>
  <c r="DY20" i="5"/>
  <c r="DV58" i="5"/>
  <c r="DQ104" i="5"/>
  <c r="DE123" i="5"/>
  <c r="DF123" i="5"/>
  <c r="DL123" i="5"/>
  <c r="DM122" i="5" s="1"/>
  <c r="DY19" i="5"/>
  <c r="DU69" i="5"/>
  <c r="DB125" i="5"/>
  <c r="DA126" i="5"/>
  <c r="DM121" i="5"/>
  <c r="DB126" i="5" l="1"/>
  <c r="DA127" i="5"/>
  <c r="DR98" i="5"/>
  <c r="DW47" i="5"/>
  <c r="DY21" i="5"/>
  <c r="DU70" i="5"/>
  <c r="DT80" i="5"/>
  <c r="DF124" i="5"/>
  <c r="DL124" i="5"/>
  <c r="DM123" i="5" s="1"/>
  <c r="DN121" i="5" s="1"/>
  <c r="DE124" i="5"/>
  <c r="DP110" i="5"/>
  <c r="DT81" i="5"/>
  <c r="DT82" i="5"/>
  <c r="DO115" i="5"/>
  <c r="DN119" i="5"/>
  <c r="DD125" i="5"/>
  <c r="DK125" i="5"/>
  <c r="DV59" i="5"/>
  <c r="DN120" i="5"/>
  <c r="DO118" i="5" l="1"/>
  <c r="DO117" i="5"/>
  <c r="DL125" i="5"/>
  <c r="DM124" i="5" s="1"/>
  <c r="DF125" i="5"/>
  <c r="DE125" i="5"/>
  <c r="DP111" i="5"/>
  <c r="DU73" i="5"/>
  <c r="DU72" i="5"/>
  <c r="DQ105" i="5"/>
  <c r="DX35" i="5"/>
  <c r="DS91" i="5"/>
  <c r="DB127" i="5"/>
  <c r="DA128" i="5"/>
  <c r="DW48" i="5"/>
  <c r="DO116" i="5"/>
  <c r="DU71" i="5"/>
  <c r="DV60" i="5"/>
  <c r="DD126" i="5"/>
  <c r="DK126" i="5"/>
  <c r="DP112" i="5" l="1"/>
  <c r="DX36" i="5"/>
  <c r="DK127" i="5"/>
  <c r="DD127" i="5"/>
  <c r="DP113" i="5"/>
  <c r="DP114" i="5"/>
  <c r="DE126" i="5"/>
  <c r="DL126" i="5"/>
  <c r="DM125" i="5" s="1"/>
  <c r="DF126" i="5"/>
  <c r="DW49" i="5"/>
  <c r="DV61" i="5"/>
  <c r="DN122" i="5"/>
  <c r="DB128" i="5"/>
  <c r="DA129" i="5"/>
  <c r="DT83" i="5"/>
  <c r="DY22" i="5"/>
  <c r="DR99" i="5"/>
  <c r="DV62" i="5"/>
  <c r="DV63" i="5"/>
  <c r="DQ106" i="5"/>
  <c r="DD128" i="5" l="1"/>
  <c r="DK128" i="5"/>
  <c r="DQ109" i="5"/>
  <c r="DQ108" i="5"/>
  <c r="DL127" i="5"/>
  <c r="DF127" i="5"/>
  <c r="DE127" i="5"/>
  <c r="DY23" i="5"/>
  <c r="DQ107" i="5"/>
  <c r="DN123" i="5"/>
  <c r="DR100" i="5"/>
  <c r="DW52" i="5"/>
  <c r="DW51" i="5"/>
  <c r="DS92" i="5"/>
  <c r="DU74" i="5"/>
  <c r="DB129" i="5"/>
  <c r="DA130" i="5"/>
  <c r="DO119" i="5"/>
  <c r="DW50" i="5"/>
  <c r="DX37" i="5"/>
  <c r="DT84" i="5" l="1"/>
  <c r="DX39" i="5"/>
  <c r="DX40" i="5"/>
  <c r="DS93" i="5"/>
  <c r="DO120" i="5"/>
  <c r="DR101" i="5"/>
  <c r="DK129" i="5"/>
  <c r="DD129" i="5"/>
  <c r="DY24" i="5"/>
  <c r="DX38" i="5"/>
  <c r="DP115" i="5"/>
  <c r="DA131" i="5"/>
  <c r="DB130" i="5"/>
  <c r="DV64" i="5"/>
  <c r="DR102" i="5"/>
  <c r="DR103" i="5"/>
  <c r="DM126" i="5"/>
  <c r="DL128" i="5"/>
  <c r="DM127" i="5" s="1"/>
  <c r="DF128" i="5"/>
  <c r="DE128" i="5"/>
  <c r="DN125" i="5" l="1"/>
  <c r="DS96" i="5"/>
  <c r="DW53" i="5"/>
  <c r="DD130" i="5"/>
  <c r="DK130" i="5"/>
  <c r="DQ110" i="5"/>
  <c r="DY25" i="5"/>
  <c r="DF129" i="5"/>
  <c r="DL129" i="5"/>
  <c r="DM128" i="5" s="1"/>
  <c r="DN126" i="5" s="1"/>
  <c r="DE129" i="5"/>
  <c r="DS94" i="5"/>
  <c r="DP116" i="5"/>
  <c r="DT85" i="5"/>
  <c r="DY27" i="5"/>
  <c r="DY26" i="5"/>
  <c r="DU75" i="5"/>
  <c r="DS95" i="5"/>
  <c r="DN124" i="5"/>
  <c r="DB131" i="5"/>
  <c r="DA132" i="5"/>
  <c r="DD131" i="5" l="1"/>
  <c r="DK131" i="5"/>
  <c r="DV65" i="5"/>
  <c r="DZ12" i="5"/>
  <c r="DZ13" i="5"/>
  <c r="DU76" i="5"/>
  <c r="DQ111" i="5"/>
  <c r="DT86" i="5"/>
  <c r="DZ11" i="5"/>
  <c r="DR104" i="5"/>
  <c r="DX41" i="5"/>
  <c r="DT88" i="5"/>
  <c r="DO122" i="5"/>
  <c r="DO123" i="5"/>
  <c r="DA133" i="5"/>
  <c r="DB132" i="5"/>
  <c r="DO121" i="5"/>
  <c r="DT87" i="5"/>
  <c r="DE130" i="5"/>
  <c r="DF130" i="5"/>
  <c r="DL130" i="5"/>
  <c r="DM129" i="5" s="1"/>
  <c r="DU78" i="5" l="1"/>
  <c r="DK132" i="5"/>
  <c r="DD132" i="5"/>
  <c r="DP118" i="5"/>
  <c r="DU79" i="5"/>
  <c r="DY28" i="5"/>
  <c r="DS97" i="5"/>
  <c r="DU77" i="5"/>
  <c r="DR105" i="5"/>
  <c r="DV66" i="5"/>
  <c r="DW54" i="5"/>
  <c r="DN127" i="5"/>
  <c r="DP117" i="5"/>
  <c r="DP119" i="5"/>
  <c r="DB133" i="5"/>
  <c r="DA134" i="5"/>
  <c r="DL131" i="5"/>
  <c r="DM130" i="5" s="1"/>
  <c r="DE131" i="5"/>
  <c r="DF131" i="5"/>
  <c r="DN128" i="5" l="1"/>
  <c r="DB134" i="5"/>
  <c r="DA135" i="5"/>
  <c r="DT89" i="5"/>
  <c r="DZ14" i="5"/>
  <c r="DV69" i="5"/>
  <c r="DQ113" i="5"/>
  <c r="DF132" i="5"/>
  <c r="DL132" i="5"/>
  <c r="DM131" i="5" s="1"/>
  <c r="DE132" i="5"/>
  <c r="DV68" i="5"/>
  <c r="DD133" i="5"/>
  <c r="DK133" i="5"/>
  <c r="DQ114" i="5"/>
  <c r="DQ112" i="5"/>
  <c r="DO124" i="5"/>
  <c r="DX42" i="5"/>
  <c r="DW55" i="5"/>
  <c r="DS98" i="5"/>
  <c r="DV67" i="5"/>
  <c r="DT90" i="5" l="1"/>
  <c r="DP120" i="5"/>
  <c r="DR108" i="5"/>
  <c r="DN129" i="5"/>
  <c r="DR107" i="5"/>
  <c r="DW58" i="5"/>
  <c r="DU80" i="5"/>
  <c r="DB135" i="5"/>
  <c r="DA136" i="5"/>
  <c r="DO125" i="5"/>
  <c r="DW56" i="5"/>
  <c r="DX43" i="5"/>
  <c r="DY29" i="5"/>
  <c r="DR106" i="5"/>
  <c r="DF133" i="5"/>
  <c r="DL133" i="5"/>
  <c r="DE133" i="5"/>
  <c r="DW57" i="5"/>
  <c r="DK134" i="5"/>
  <c r="DD134" i="5"/>
  <c r="DZ15" i="5" l="1"/>
  <c r="DY30" i="5"/>
  <c r="DX44" i="5"/>
  <c r="DP121" i="5"/>
  <c r="DA137" i="5"/>
  <c r="DB136" i="5"/>
  <c r="DV70" i="5"/>
  <c r="DO126" i="5"/>
  <c r="DS101" i="5"/>
  <c r="DQ115" i="5"/>
  <c r="DU81" i="5"/>
  <c r="DS99" i="5"/>
  <c r="DE134" i="5"/>
  <c r="DL134" i="5"/>
  <c r="DF134" i="5"/>
  <c r="DX45" i="5"/>
  <c r="DK135" i="5"/>
  <c r="DD135" i="5"/>
  <c r="DX46" i="5"/>
  <c r="DS100" i="5"/>
  <c r="DM132" i="5"/>
  <c r="DN130" i="5" l="1"/>
  <c r="DT92" i="5"/>
  <c r="DY33" i="5"/>
  <c r="DF135" i="5"/>
  <c r="DL135" i="5"/>
  <c r="DM134" i="5" s="1"/>
  <c r="DE135" i="5"/>
  <c r="DY32" i="5"/>
  <c r="DA138" i="5"/>
  <c r="DB137" i="5"/>
  <c r="DT91" i="5"/>
  <c r="DV71" i="5"/>
  <c r="DR109" i="5"/>
  <c r="DT93" i="5"/>
  <c r="DP122" i="5"/>
  <c r="DW59" i="5"/>
  <c r="DD136" i="5"/>
  <c r="DK136" i="5"/>
  <c r="DQ116" i="5"/>
  <c r="DY31" i="5"/>
  <c r="DZ16" i="5"/>
  <c r="DM133" i="5"/>
  <c r="DN131" i="5" l="1"/>
  <c r="DZ17" i="5"/>
  <c r="DQ117" i="5"/>
  <c r="DS102" i="5"/>
  <c r="DW60" i="5"/>
  <c r="DU82" i="5"/>
  <c r="DA139" i="5"/>
  <c r="DB138" i="5"/>
  <c r="DZ19" i="5"/>
  <c r="DU83" i="5"/>
  <c r="DO127" i="5"/>
  <c r="DR110" i="5"/>
  <c r="DX47" i="5"/>
  <c r="DU84" i="5"/>
  <c r="DE136" i="5"/>
  <c r="DF136" i="5"/>
  <c r="DL136" i="5"/>
  <c r="DD137" i="5"/>
  <c r="DK137" i="5"/>
  <c r="DZ18" i="5"/>
  <c r="DN132" i="5"/>
  <c r="DP123" i="5" l="1"/>
  <c r="DV73" i="5"/>
  <c r="DM135" i="5"/>
  <c r="DB139" i="5"/>
  <c r="DA140" i="5"/>
  <c r="DV72" i="5"/>
  <c r="DX48" i="5"/>
  <c r="DT94" i="5"/>
  <c r="DR111" i="5"/>
  <c r="DO128" i="5"/>
  <c r="DO129" i="5"/>
  <c r="DF137" i="5"/>
  <c r="DL137" i="5"/>
  <c r="DE137" i="5"/>
  <c r="DV74" i="5"/>
  <c r="DY34" i="5"/>
  <c r="DS103" i="5"/>
  <c r="DD138" i="5"/>
  <c r="DK138" i="5"/>
  <c r="DT95" i="5" l="1"/>
  <c r="DZ20" i="5"/>
  <c r="DW63" i="5"/>
  <c r="DP124" i="5"/>
  <c r="DK139" i="5"/>
  <c r="DD139" i="5"/>
  <c r="DF138" i="5"/>
  <c r="DL138" i="5"/>
  <c r="DM137" i="5" s="1"/>
  <c r="DN135" i="5" s="1"/>
  <c r="DE138" i="5"/>
  <c r="DP125" i="5"/>
  <c r="DS104" i="5"/>
  <c r="DU85" i="5"/>
  <c r="DY35" i="5"/>
  <c r="DW61" i="5"/>
  <c r="DB140" i="5"/>
  <c r="DA141" i="5"/>
  <c r="DN133" i="5"/>
  <c r="DW62" i="5"/>
  <c r="DQ118" i="5"/>
  <c r="DM136" i="5"/>
  <c r="DO130" i="5" l="1"/>
  <c r="DX49" i="5"/>
  <c r="DZ21" i="5"/>
  <c r="DV75" i="5"/>
  <c r="DT96" i="5"/>
  <c r="DQ120" i="5"/>
  <c r="DL139" i="5"/>
  <c r="DM138" i="5" s="1"/>
  <c r="DN136" i="5" s="1"/>
  <c r="DE139" i="5"/>
  <c r="DF139" i="5"/>
  <c r="DQ119" i="5"/>
  <c r="DX51" i="5"/>
  <c r="DU86" i="5"/>
  <c r="DR112" i="5"/>
  <c r="DX50" i="5"/>
  <c r="DA142" i="5"/>
  <c r="DB141" i="5"/>
  <c r="DN134" i="5"/>
  <c r="DO132" i="5"/>
  <c r="DD140" i="5"/>
  <c r="DK140" i="5"/>
  <c r="DP128" i="5" l="1"/>
  <c r="DY37" i="5"/>
  <c r="DS105" i="5"/>
  <c r="DV76" i="5"/>
  <c r="DR114" i="5"/>
  <c r="DU87" i="5"/>
  <c r="DW64" i="5"/>
  <c r="DY36" i="5"/>
  <c r="DP126" i="5"/>
  <c r="DO131" i="5"/>
  <c r="DK141" i="5"/>
  <c r="DD141" i="5"/>
  <c r="DE140" i="5"/>
  <c r="DF140" i="5"/>
  <c r="DL140" i="5"/>
  <c r="DM139" i="5" s="1"/>
  <c r="DB142" i="5"/>
  <c r="DA143" i="5"/>
  <c r="DY38" i="5"/>
  <c r="DR113" i="5"/>
  <c r="DO133" i="5"/>
  <c r="DP129" i="5" l="1"/>
  <c r="DZ24" i="5"/>
  <c r="DA144" i="5"/>
  <c r="DB143" i="5"/>
  <c r="DE141" i="5"/>
  <c r="DF141" i="5"/>
  <c r="DL141" i="5"/>
  <c r="DM140" i="5" s="1"/>
  <c r="DP127" i="5"/>
  <c r="DQ121" i="5"/>
  <c r="DZ22" i="5"/>
  <c r="DW65" i="5"/>
  <c r="DT97" i="5"/>
  <c r="DZ23" i="5"/>
  <c r="DQ123" i="5"/>
  <c r="DS106" i="5"/>
  <c r="DN137" i="5"/>
  <c r="DD142" i="5"/>
  <c r="DK142" i="5"/>
  <c r="DX52" i="5"/>
  <c r="DV77" i="5"/>
  <c r="DS107" i="5"/>
  <c r="DW66" i="5" l="1"/>
  <c r="DY39" i="5"/>
  <c r="DN138" i="5"/>
  <c r="DL142" i="5"/>
  <c r="DM141" i="5" s="1"/>
  <c r="DE142" i="5"/>
  <c r="DF142" i="5"/>
  <c r="DK143" i="5"/>
  <c r="DD143" i="5"/>
  <c r="DQ124" i="5"/>
  <c r="DT99" i="5"/>
  <c r="DO134" i="5"/>
  <c r="DT98" i="5"/>
  <c r="DR117" i="5"/>
  <c r="DU88" i="5"/>
  <c r="DX53" i="5"/>
  <c r="DR115" i="5"/>
  <c r="DQ122" i="5"/>
  <c r="DA145" i="5"/>
  <c r="DB144" i="5"/>
  <c r="DA146" i="5" l="1"/>
  <c r="DB145" i="5"/>
  <c r="DS108" i="5"/>
  <c r="DS110" i="5"/>
  <c r="DU89" i="5"/>
  <c r="DP130" i="5"/>
  <c r="DU90" i="5"/>
  <c r="DR118" i="5"/>
  <c r="DO135" i="5"/>
  <c r="DZ25" i="5"/>
  <c r="DX54" i="5"/>
  <c r="DR116" i="5"/>
  <c r="DK144" i="5"/>
  <c r="DD144" i="5"/>
  <c r="DN139" i="5"/>
  <c r="DY40" i="5"/>
  <c r="DV78" i="5"/>
  <c r="DL143" i="5"/>
  <c r="DM142" i="5" s="1"/>
  <c r="DE143" i="5"/>
  <c r="DF143" i="5"/>
  <c r="DZ26" i="5" l="1"/>
  <c r="DF144" i="5"/>
  <c r="DL144" i="5"/>
  <c r="DM143" i="5" s="1"/>
  <c r="DE144" i="5"/>
  <c r="DS109" i="5"/>
  <c r="DY41" i="5"/>
  <c r="DP131" i="5"/>
  <c r="DS111" i="5"/>
  <c r="DV80" i="5"/>
  <c r="DQ125" i="5"/>
  <c r="DV79" i="5"/>
  <c r="DT102" i="5"/>
  <c r="DT100" i="5"/>
  <c r="DD145" i="5"/>
  <c r="DK145" i="5"/>
  <c r="DN140" i="5"/>
  <c r="DW67" i="5"/>
  <c r="DO136" i="5"/>
  <c r="DA147" i="5"/>
  <c r="DB146" i="5"/>
  <c r="DP132" i="5" l="1"/>
  <c r="DO137" i="5"/>
  <c r="DU91" i="5"/>
  <c r="DU93" i="5"/>
  <c r="DW68" i="5"/>
  <c r="DR119" i="5"/>
  <c r="DW69" i="5"/>
  <c r="DT103" i="5"/>
  <c r="DQ126" i="5"/>
  <c r="EA11" i="5"/>
  <c r="DB147" i="5"/>
  <c r="DA148" i="5"/>
  <c r="DX55" i="5"/>
  <c r="DD146" i="5"/>
  <c r="DK146" i="5"/>
  <c r="DN141" i="5"/>
  <c r="DL145" i="5"/>
  <c r="DE145" i="5"/>
  <c r="DF145" i="5"/>
  <c r="DZ27" i="5"/>
  <c r="DT101" i="5"/>
  <c r="DU92" i="5" l="1"/>
  <c r="DE146" i="5"/>
  <c r="DL146" i="5"/>
  <c r="DF146" i="5"/>
  <c r="DD147" i="5"/>
  <c r="DK147" i="5"/>
  <c r="DR120" i="5"/>
  <c r="DU94" i="5"/>
  <c r="DX57" i="5"/>
  <c r="DS112" i="5"/>
  <c r="DX56" i="5"/>
  <c r="DV83" i="5"/>
  <c r="DV81" i="5"/>
  <c r="DP133" i="5"/>
  <c r="DQ127" i="5"/>
  <c r="EA12" i="5"/>
  <c r="DO138" i="5"/>
  <c r="DY42" i="5"/>
  <c r="DB148" i="5"/>
  <c r="DA149" i="5"/>
  <c r="DM144" i="5"/>
  <c r="DB149" i="5" l="1"/>
  <c r="DA150" i="5"/>
  <c r="DR121" i="5"/>
  <c r="DQ128" i="5"/>
  <c r="DW70" i="5"/>
  <c r="DW72" i="5"/>
  <c r="DY43" i="5"/>
  <c r="DT104" i="5"/>
  <c r="DY44" i="5"/>
  <c r="DV84" i="5"/>
  <c r="DS113" i="5"/>
  <c r="DV82" i="5"/>
  <c r="DN142" i="5"/>
  <c r="DZ28" i="5"/>
  <c r="DP134" i="5"/>
  <c r="DK148" i="5"/>
  <c r="DD148" i="5"/>
  <c r="DF147" i="5"/>
  <c r="DL147" i="5"/>
  <c r="DM146" i="5" s="1"/>
  <c r="DN144" i="5" s="1"/>
  <c r="DE147" i="5"/>
  <c r="DM145" i="5"/>
  <c r="DO141" i="5" l="1"/>
  <c r="DN143" i="5"/>
  <c r="DA151" i="5"/>
  <c r="DB150" i="5"/>
  <c r="DF148" i="5"/>
  <c r="DE148" i="5"/>
  <c r="DL148" i="5"/>
  <c r="DM147" i="5" s="1"/>
  <c r="DQ129" i="5"/>
  <c r="EA13" i="5"/>
  <c r="DO139" i="5"/>
  <c r="DW71" i="5"/>
  <c r="DT105" i="5"/>
  <c r="DW73" i="5"/>
  <c r="DZ30" i="5"/>
  <c r="DU95" i="5"/>
  <c r="DZ29" i="5"/>
  <c r="DX60" i="5"/>
  <c r="DX58" i="5"/>
  <c r="DR122" i="5"/>
  <c r="DS114" i="5"/>
  <c r="DK149" i="5"/>
  <c r="DD149" i="5"/>
  <c r="DN145" i="5" l="1"/>
  <c r="DT106" i="5"/>
  <c r="DD150" i="5"/>
  <c r="DK150" i="5"/>
  <c r="DO140" i="5"/>
  <c r="DP137" i="5"/>
  <c r="DL149" i="5"/>
  <c r="DM148" i="5" s="1"/>
  <c r="DF149" i="5"/>
  <c r="DE149" i="5"/>
  <c r="DS115" i="5"/>
  <c r="DY45" i="5"/>
  <c r="DY47" i="5"/>
  <c r="EA14" i="5"/>
  <c r="DV85" i="5"/>
  <c r="EA15" i="5"/>
  <c r="DX61" i="5"/>
  <c r="DU96" i="5"/>
  <c r="DX59" i="5"/>
  <c r="DP135" i="5"/>
  <c r="DR123" i="5"/>
  <c r="DA152" i="5"/>
  <c r="DB151" i="5"/>
  <c r="DD151" i="5" l="1"/>
  <c r="DK151" i="5"/>
  <c r="DA153" i="5"/>
  <c r="DB152" i="5"/>
  <c r="DS116" i="5"/>
  <c r="DQ132" i="5"/>
  <c r="DP136" i="5"/>
  <c r="DU97" i="5"/>
  <c r="DO142" i="5"/>
  <c r="DN146" i="5"/>
  <c r="DQ130" i="5"/>
  <c r="DY46" i="5"/>
  <c r="DV86" i="5"/>
  <c r="DY48" i="5"/>
  <c r="DW74" i="5"/>
  <c r="DZ33" i="5"/>
  <c r="DZ31" i="5"/>
  <c r="DT107" i="5"/>
  <c r="DL150" i="5"/>
  <c r="DE150" i="5"/>
  <c r="DF150" i="5"/>
  <c r="DU98" i="5" l="1"/>
  <c r="DZ34" i="5"/>
  <c r="DW75" i="5"/>
  <c r="DZ32" i="5"/>
  <c r="DR124" i="5"/>
  <c r="DO143" i="5"/>
  <c r="DP138" i="5"/>
  <c r="DV87" i="5"/>
  <c r="DQ131" i="5"/>
  <c r="DR126" i="5"/>
  <c r="DT108" i="5"/>
  <c r="DD152" i="5"/>
  <c r="DK152" i="5"/>
  <c r="EA16" i="5"/>
  <c r="EA18" i="5"/>
  <c r="DM149" i="5"/>
  <c r="DX62" i="5"/>
  <c r="DB153" i="5"/>
  <c r="DA154" i="5"/>
  <c r="DF151" i="5"/>
  <c r="DE151" i="5"/>
  <c r="DL151" i="5"/>
  <c r="DB154" i="5" l="1"/>
  <c r="DA155" i="5"/>
  <c r="DN147" i="5"/>
  <c r="DU99" i="5"/>
  <c r="DS119" i="5"/>
  <c r="DR125" i="5"/>
  <c r="DW76" i="5"/>
  <c r="DQ133" i="5"/>
  <c r="DP139" i="5"/>
  <c r="DS117" i="5"/>
  <c r="EA17" i="5"/>
  <c r="DX63" i="5"/>
  <c r="EA19" i="5"/>
  <c r="DV88" i="5"/>
  <c r="DY49" i="5"/>
  <c r="DD153" i="5"/>
  <c r="DK153" i="5"/>
  <c r="DM150" i="5"/>
  <c r="DL152" i="5"/>
  <c r="DF152" i="5"/>
  <c r="DE152" i="5"/>
  <c r="DN148" i="5" l="1"/>
  <c r="DZ35" i="5"/>
  <c r="DY50" i="5"/>
  <c r="DT109" i="5"/>
  <c r="DQ134" i="5"/>
  <c r="DR127" i="5"/>
  <c r="DX64" i="5"/>
  <c r="DS118" i="5"/>
  <c r="DT111" i="5"/>
  <c r="DV89" i="5"/>
  <c r="DO144" i="5"/>
  <c r="DA156" i="5"/>
  <c r="DB155" i="5"/>
  <c r="DL153" i="5"/>
  <c r="DM152" i="5" s="1"/>
  <c r="DF153" i="5"/>
  <c r="DE153" i="5"/>
  <c r="DW77" i="5"/>
  <c r="DM151" i="5"/>
  <c r="DK154" i="5"/>
  <c r="DD154" i="5"/>
  <c r="DD155" i="5" l="1"/>
  <c r="DK155" i="5"/>
  <c r="DP140" i="5"/>
  <c r="DW78" i="5"/>
  <c r="DU102" i="5"/>
  <c r="DT110" i="5"/>
  <c r="DY51" i="5"/>
  <c r="DS120" i="5"/>
  <c r="DR128" i="5"/>
  <c r="DU100" i="5"/>
  <c r="EA20" i="5"/>
  <c r="DO145" i="5"/>
  <c r="DE154" i="5"/>
  <c r="DL154" i="5"/>
  <c r="DM153" i="5" s="1"/>
  <c r="DF154" i="5"/>
  <c r="DN149" i="5"/>
  <c r="DX65" i="5"/>
  <c r="DB156" i="5"/>
  <c r="DA157" i="5"/>
  <c r="DZ36" i="5"/>
  <c r="DN150" i="5"/>
  <c r="EA21" i="5" l="1"/>
  <c r="DA158" i="5"/>
  <c r="DB157" i="5"/>
  <c r="DO147" i="5"/>
  <c r="DK156" i="5"/>
  <c r="DD156" i="5"/>
  <c r="DY52" i="5"/>
  <c r="DO146" i="5"/>
  <c r="DL155" i="5"/>
  <c r="DM154" i="5" s="1"/>
  <c r="DE155" i="5"/>
  <c r="DF155" i="5"/>
  <c r="DN151" i="5"/>
  <c r="DP141" i="5"/>
  <c r="DV90" i="5"/>
  <c r="DS121" i="5"/>
  <c r="DT112" i="5"/>
  <c r="DZ37" i="5"/>
  <c r="DU101" i="5"/>
  <c r="DV92" i="5"/>
  <c r="DX66" i="5"/>
  <c r="DQ135" i="5"/>
  <c r="DQ136" i="5" l="1"/>
  <c r="DN152" i="5"/>
  <c r="DP142" i="5"/>
  <c r="DZ38" i="5"/>
  <c r="DL156" i="5"/>
  <c r="DM155" i="5" s="1"/>
  <c r="DE156" i="5"/>
  <c r="DF156" i="5"/>
  <c r="DP143" i="5"/>
  <c r="DK157" i="5"/>
  <c r="DD157" i="5"/>
  <c r="DR129" i="5"/>
  <c r="DY53" i="5"/>
  <c r="DW81" i="5"/>
  <c r="DV91" i="5"/>
  <c r="EA22" i="5"/>
  <c r="DU103" i="5"/>
  <c r="DT113" i="5"/>
  <c r="DW79" i="5"/>
  <c r="DO148" i="5"/>
  <c r="DB158" i="5"/>
  <c r="DA159" i="5"/>
  <c r="DP144" i="5" l="1"/>
  <c r="DU104" i="5"/>
  <c r="DV93" i="5"/>
  <c r="DW80" i="5"/>
  <c r="DX69" i="5"/>
  <c r="DZ39" i="5"/>
  <c r="DS122" i="5"/>
  <c r="EA23" i="5"/>
  <c r="DQ137" i="5"/>
  <c r="DO149" i="5"/>
  <c r="DR130" i="5"/>
  <c r="DK158" i="5"/>
  <c r="DD158" i="5"/>
  <c r="DX67" i="5"/>
  <c r="DB159" i="5"/>
  <c r="DA160" i="5"/>
  <c r="DN153" i="5"/>
  <c r="DE157" i="5"/>
  <c r="DL157" i="5"/>
  <c r="DM156" i="5" s="1"/>
  <c r="DF157" i="5"/>
  <c r="DQ138" i="5"/>
  <c r="DN154" i="5" l="1"/>
  <c r="DR132" i="5"/>
  <c r="DK159" i="5"/>
  <c r="DD159" i="5"/>
  <c r="DW82" i="5"/>
  <c r="DV94" i="5"/>
  <c r="DQ139" i="5"/>
  <c r="DO150" i="5"/>
  <c r="DA161" i="5"/>
  <c r="DB160" i="5"/>
  <c r="DY54" i="5"/>
  <c r="DE158" i="5"/>
  <c r="DF158" i="5"/>
  <c r="DL158" i="5"/>
  <c r="DS123" i="5"/>
  <c r="DP145" i="5"/>
  <c r="DR131" i="5"/>
  <c r="DT114" i="5"/>
  <c r="EA24" i="5"/>
  <c r="DY56" i="5"/>
  <c r="DX68" i="5"/>
  <c r="DS124" i="5" l="1"/>
  <c r="DQ140" i="5"/>
  <c r="DT115" i="5"/>
  <c r="DA162" i="5"/>
  <c r="DB161" i="5"/>
  <c r="DR133" i="5"/>
  <c r="DW83" i="5"/>
  <c r="DX70" i="5"/>
  <c r="DL159" i="5"/>
  <c r="DE159" i="5"/>
  <c r="DF159" i="5"/>
  <c r="DS125" i="5"/>
  <c r="DO151" i="5"/>
  <c r="DY55" i="5"/>
  <c r="DZ42" i="5"/>
  <c r="DU105" i="5"/>
  <c r="DZ40" i="5"/>
  <c r="DD160" i="5"/>
  <c r="DK160" i="5"/>
  <c r="DP146" i="5"/>
  <c r="DM157" i="5"/>
  <c r="EA27" i="5" l="1"/>
  <c r="DZ41" i="5"/>
  <c r="DP147" i="5"/>
  <c r="DT117" i="5"/>
  <c r="DB162" i="5"/>
  <c r="DA163" i="5"/>
  <c r="DU106" i="5"/>
  <c r="DR134" i="5"/>
  <c r="DT116" i="5"/>
  <c r="DN155" i="5"/>
  <c r="DE160" i="5"/>
  <c r="DL160" i="5"/>
  <c r="DF160" i="5"/>
  <c r="DQ141" i="5"/>
  <c r="EA25" i="5"/>
  <c r="DV95" i="5"/>
  <c r="DY57" i="5"/>
  <c r="DX71" i="5"/>
  <c r="DS126" i="5"/>
  <c r="DK161" i="5"/>
  <c r="DD161" i="5"/>
  <c r="DM158" i="5"/>
  <c r="DE161" i="5" l="1"/>
  <c r="DL161" i="5"/>
  <c r="DM160" i="5" s="1"/>
  <c r="DF161" i="5"/>
  <c r="DY58" i="5"/>
  <c r="DZ43" i="5"/>
  <c r="DW84" i="5"/>
  <c r="DR135" i="5"/>
  <c r="DD162" i="5"/>
  <c r="DK162" i="5"/>
  <c r="DU108" i="5"/>
  <c r="DQ142" i="5"/>
  <c r="EA26" i="5"/>
  <c r="EB11" i="5"/>
  <c r="DT118" i="5"/>
  <c r="DN156" i="5"/>
  <c r="DO152" i="5"/>
  <c r="DU107" i="5"/>
  <c r="DS127" i="5"/>
  <c r="DV96" i="5"/>
  <c r="DA164" i="5"/>
  <c r="DB163" i="5"/>
  <c r="DM159" i="5"/>
  <c r="DN157" i="5" l="1"/>
  <c r="DO153" i="5"/>
  <c r="DU109" i="5"/>
  <c r="DR136" i="5"/>
  <c r="DV98" i="5"/>
  <c r="DS128" i="5"/>
  <c r="DA165" i="5"/>
  <c r="DB164" i="5"/>
  <c r="DK163" i="5"/>
  <c r="DD163" i="5"/>
  <c r="DW85" i="5"/>
  <c r="DT119" i="5"/>
  <c r="DV97" i="5"/>
  <c r="DP148" i="5"/>
  <c r="DN158" i="5"/>
  <c r="DF162" i="5"/>
  <c r="DL162" i="5"/>
  <c r="DE162" i="5"/>
  <c r="DX72" i="5"/>
  <c r="EA28" i="5"/>
  <c r="DZ44" i="5"/>
  <c r="EA29" i="5" l="1"/>
  <c r="DY59" i="5"/>
  <c r="DB165" i="5"/>
  <c r="DA166" i="5"/>
  <c r="DT120" i="5"/>
  <c r="DW87" i="5"/>
  <c r="DS129" i="5"/>
  <c r="DV99" i="5"/>
  <c r="DP149" i="5"/>
  <c r="DO154" i="5"/>
  <c r="EB12" i="5"/>
  <c r="DO155" i="5"/>
  <c r="DQ143" i="5"/>
  <c r="DW86" i="5"/>
  <c r="DU110" i="5"/>
  <c r="DX73" i="5"/>
  <c r="DE163" i="5"/>
  <c r="DL163" i="5"/>
  <c r="DF163" i="5"/>
  <c r="DD164" i="5"/>
  <c r="DK164" i="5"/>
  <c r="DM161" i="5"/>
  <c r="DP150" i="5" l="1"/>
  <c r="DQ144" i="5"/>
  <c r="DW88" i="5"/>
  <c r="DT121" i="5"/>
  <c r="DX75" i="5"/>
  <c r="DU111" i="5"/>
  <c r="DA167" i="5"/>
  <c r="DB166" i="5"/>
  <c r="DZ45" i="5"/>
  <c r="EB13" i="5"/>
  <c r="DN159" i="5"/>
  <c r="DE164" i="5"/>
  <c r="DF164" i="5"/>
  <c r="DL164" i="5"/>
  <c r="DM163" i="5" s="1"/>
  <c r="DN161" i="5" s="1"/>
  <c r="DY60" i="5"/>
  <c r="DV100" i="5"/>
  <c r="DX74" i="5"/>
  <c r="DR137" i="5"/>
  <c r="DP151" i="5"/>
  <c r="DM162" i="5"/>
  <c r="DD165" i="5"/>
  <c r="DK165" i="5"/>
  <c r="DO158" i="5" l="1"/>
  <c r="DF165" i="5"/>
  <c r="DE165" i="5"/>
  <c r="DL165" i="5"/>
  <c r="DM164" i="5" s="1"/>
  <c r="DN160" i="5"/>
  <c r="DA168" i="5"/>
  <c r="DB167" i="5"/>
  <c r="DQ146" i="5"/>
  <c r="DS130" i="5"/>
  <c r="DY61" i="5"/>
  <c r="DW89" i="5"/>
  <c r="DZ46" i="5"/>
  <c r="DO156" i="5"/>
  <c r="EA30" i="5"/>
  <c r="DK166" i="5"/>
  <c r="DD166" i="5"/>
  <c r="DV101" i="5"/>
  <c r="DY62" i="5"/>
  <c r="DU112" i="5"/>
  <c r="DX76" i="5"/>
  <c r="DR138" i="5"/>
  <c r="DQ145" i="5"/>
  <c r="DR139" i="5" l="1"/>
  <c r="DY63" i="5"/>
  <c r="DZ48" i="5"/>
  <c r="DW90" i="5"/>
  <c r="DL166" i="5"/>
  <c r="DM165" i="5" s="1"/>
  <c r="DF166" i="5"/>
  <c r="DE166" i="5"/>
  <c r="EB14" i="5"/>
  <c r="EA31" i="5"/>
  <c r="DX77" i="5"/>
  <c r="DZ47" i="5"/>
  <c r="DT122" i="5"/>
  <c r="DR140" i="5"/>
  <c r="DD167" i="5"/>
  <c r="DK167" i="5"/>
  <c r="DN162" i="5"/>
  <c r="DP154" i="5"/>
  <c r="DS131" i="5"/>
  <c r="DV102" i="5"/>
  <c r="DP152" i="5"/>
  <c r="DB168" i="5"/>
  <c r="DA169" i="5"/>
  <c r="DO157" i="5"/>
  <c r="DN163" i="5" l="1"/>
  <c r="DD168" i="5"/>
  <c r="DK168" i="5"/>
  <c r="DL167" i="5"/>
  <c r="DM166" i="5" s="1"/>
  <c r="DF167" i="5"/>
  <c r="DE167" i="5"/>
  <c r="DX78" i="5"/>
  <c r="EA33" i="5"/>
  <c r="DZ49" i="5"/>
  <c r="DS132" i="5"/>
  <c r="DP153" i="5"/>
  <c r="DA170" i="5"/>
  <c r="DB169" i="5"/>
  <c r="DQ147" i="5"/>
  <c r="DW91" i="5"/>
  <c r="DT123" i="5"/>
  <c r="DQ149" i="5"/>
  <c r="DO159" i="5"/>
  <c r="DS133" i="5"/>
  <c r="DU113" i="5"/>
  <c r="EA32" i="5"/>
  <c r="DY64" i="5"/>
  <c r="EB15" i="5"/>
  <c r="DN164" i="5" l="1"/>
  <c r="DB170" i="5"/>
  <c r="DA171" i="5"/>
  <c r="DO160" i="5"/>
  <c r="DZ50" i="5"/>
  <c r="EB16" i="5"/>
  <c r="DV103" i="5"/>
  <c r="DT125" i="5"/>
  <c r="DP155" i="5"/>
  <c r="DR143" i="5"/>
  <c r="DU114" i="5"/>
  <c r="DX79" i="5"/>
  <c r="DR141" i="5"/>
  <c r="DD169" i="5"/>
  <c r="DK169" i="5"/>
  <c r="DQ148" i="5"/>
  <c r="DT124" i="5"/>
  <c r="EA34" i="5"/>
  <c r="EB17" i="5"/>
  <c r="DY65" i="5"/>
  <c r="DF168" i="5"/>
  <c r="DL168" i="5"/>
  <c r="DE168" i="5"/>
  <c r="DM167" i="5" l="1"/>
  <c r="DE169" i="5"/>
  <c r="DL169" i="5"/>
  <c r="DF169" i="5"/>
  <c r="DP156" i="5"/>
  <c r="DA172" i="5"/>
  <c r="DB171" i="5"/>
  <c r="DO161" i="5"/>
  <c r="DZ51" i="5"/>
  <c r="EB18" i="5"/>
  <c r="DU115" i="5"/>
  <c r="DR142" i="5"/>
  <c r="DS134" i="5"/>
  <c r="DY66" i="5"/>
  <c r="DV104" i="5"/>
  <c r="DS136" i="5"/>
  <c r="DQ150" i="5"/>
  <c r="DU116" i="5"/>
  <c r="DW92" i="5"/>
  <c r="EA35" i="5"/>
  <c r="DD170" i="5"/>
  <c r="DK170" i="5"/>
  <c r="DE170" i="5" l="1"/>
  <c r="DF170" i="5"/>
  <c r="DL170" i="5"/>
  <c r="DM169" i="5" s="1"/>
  <c r="DN167" i="5" s="1"/>
  <c r="DX80" i="5"/>
  <c r="DR144" i="5"/>
  <c r="DW93" i="5"/>
  <c r="DZ52" i="5"/>
  <c r="DT126" i="5"/>
  <c r="DS135" i="5"/>
  <c r="DV105" i="5"/>
  <c r="DB172" i="5"/>
  <c r="DA173" i="5"/>
  <c r="DN165" i="5"/>
  <c r="DV106" i="5"/>
  <c r="DT128" i="5"/>
  <c r="EB19" i="5"/>
  <c r="EA36" i="5"/>
  <c r="DP157" i="5"/>
  <c r="DK171" i="5"/>
  <c r="DD171" i="5"/>
  <c r="DQ151" i="5"/>
  <c r="DM168" i="5"/>
  <c r="DO164" i="5" l="1"/>
  <c r="DR145" i="5"/>
  <c r="DE171" i="5"/>
  <c r="DL171" i="5"/>
  <c r="DM170" i="5" s="1"/>
  <c r="DN168" i="5" s="1"/>
  <c r="DF171" i="5"/>
  <c r="DN166" i="5"/>
  <c r="DB173" i="5"/>
  <c r="DA174" i="5"/>
  <c r="DQ152" i="5"/>
  <c r="EB20" i="5"/>
  <c r="DU119" i="5"/>
  <c r="DW95" i="5"/>
  <c r="DO162" i="5"/>
  <c r="DK172" i="5"/>
  <c r="DD172" i="5"/>
  <c r="DW94" i="5"/>
  <c r="DT127" i="5"/>
  <c r="DU117" i="5"/>
  <c r="EA37" i="5"/>
  <c r="DX81" i="5"/>
  <c r="DS137" i="5"/>
  <c r="DY67" i="5"/>
  <c r="DO165" i="5" l="1"/>
  <c r="DP158" i="5"/>
  <c r="DX83" i="5"/>
  <c r="DV109" i="5"/>
  <c r="DD173" i="5"/>
  <c r="DK173" i="5"/>
  <c r="DS138" i="5"/>
  <c r="DP160" i="5"/>
  <c r="DZ53" i="5"/>
  <c r="DT129" i="5"/>
  <c r="DY68" i="5"/>
  <c r="EB21" i="5"/>
  <c r="DV107" i="5"/>
  <c r="DU118" i="5"/>
  <c r="DX82" i="5"/>
  <c r="DL172" i="5"/>
  <c r="DE172" i="5"/>
  <c r="DF172" i="5"/>
  <c r="DR146" i="5"/>
  <c r="DA175" i="5"/>
  <c r="DB174" i="5"/>
  <c r="DO163" i="5"/>
  <c r="DS139" i="5" l="1"/>
  <c r="DV108" i="5"/>
  <c r="DW96" i="5"/>
  <c r="DZ54" i="5"/>
  <c r="DU120" i="5"/>
  <c r="EA38" i="5"/>
  <c r="DW98" i="5"/>
  <c r="DY70" i="5"/>
  <c r="DQ153" i="5"/>
  <c r="DP161" i="5"/>
  <c r="DP159" i="5"/>
  <c r="DD174" i="5"/>
  <c r="DK174" i="5"/>
  <c r="DY69" i="5"/>
  <c r="DA176" i="5"/>
  <c r="DB175" i="5"/>
  <c r="DQ155" i="5"/>
  <c r="DT130" i="5"/>
  <c r="DM171" i="5"/>
  <c r="DF173" i="5"/>
  <c r="DL173" i="5"/>
  <c r="DM172" i="5" s="1"/>
  <c r="DE173" i="5"/>
  <c r="DN170" i="5" l="1"/>
  <c r="DU121" i="5"/>
  <c r="DR149" i="5"/>
  <c r="DA177" i="5"/>
  <c r="DB176" i="5"/>
  <c r="DF174" i="5"/>
  <c r="DE174" i="5"/>
  <c r="DL174" i="5"/>
  <c r="DM173" i="5" s="1"/>
  <c r="DN171" i="5" s="1"/>
  <c r="DX84" i="5"/>
  <c r="DW97" i="5"/>
  <c r="DT131" i="5"/>
  <c r="DN169" i="5"/>
  <c r="DD175" i="5"/>
  <c r="DK175" i="5"/>
  <c r="DZ55" i="5"/>
  <c r="DQ154" i="5"/>
  <c r="DQ156" i="5"/>
  <c r="DR147" i="5"/>
  <c r="DZ56" i="5"/>
  <c r="DX86" i="5"/>
  <c r="EB22" i="5"/>
  <c r="DV110" i="5"/>
  <c r="EA39" i="5"/>
  <c r="DW99" i="5" l="1"/>
  <c r="DY73" i="5"/>
  <c r="EA41" i="5"/>
  <c r="DS140" i="5"/>
  <c r="DR150" i="5"/>
  <c r="DR148" i="5"/>
  <c r="EA40" i="5"/>
  <c r="DO166" i="5"/>
  <c r="DD176" i="5"/>
  <c r="DK176" i="5"/>
  <c r="DS142" i="5"/>
  <c r="DV111" i="5"/>
  <c r="DO167" i="5"/>
  <c r="EB23" i="5"/>
  <c r="DE175" i="5"/>
  <c r="DF175" i="5"/>
  <c r="DL175" i="5"/>
  <c r="DM174" i="5" s="1"/>
  <c r="DO168" i="5"/>
  <c r="DU122" i="5"/>
  <c r="DX85" i="5"/>
  <c r="DY71" i="5"/>
  <c r="DB177" i="5"/>
  <c r="DA178" i="5"/>
  <c r="DA179" i="5" l="1"/>
  <c r="DB178" i="5"/>
  <c r="DF176" i="5"/>
  <c r="DE176" i="5"/>
  <c r="DL176" i="5"/>
  <c r="DM175" i="5" s="1"/>
  <c r="DP162" i="5"/>
  <c r="EB24" i="5"/>
  <c r="DS141" i="5"/>
  <c r="DS143" i="5"/>
  <c r="DT132" i="5"/>
  <c r="EB25" i="5"/>
  <c r="DZ59" i="5"/>
  <c r="DX87" i="5"/>
  <c r="DN172" i="5"/>
  <c r="DD177" i="5"/>
  <c r="DK177" i="5"/>
  <c r="DZ57" i="5"/>
  <c r="DY72" i="5"/>
  <c r="DV112" i="5"/>
  <c r="DP164" i="5"/>
  <c r="DP163" i="5"/>
  <c r="DW100" i="5"/>
  <c r="DT134" i="5"/>
  <c r="DU125" i="5" l="1"/>
  <c r="DX88" i="5"/>
  <c r="DN173" i="5"/>
  <c r="DF177" i="5"/>
  <c r="DL177" i="5"/>
  <c r="DE177" i="5"/>
  <c r="DK178" i="5"/>
  <c r="DD178" i="5"/>
  <c r="DQ158" i="5"/>
  <c r="DQ159" i="5"/>
  <c r="DW101" i="5"/>
  <c r="DZ58" i="5"/>
  <c r="EA42" i="5"/>
  <c r="DO169" i="5"/>
  <c r="DY74" i="5"/>
  <c r="EA44" i="5"/>
  <c r="DU123" i="5"/>
  <c r="DT135" i="5"/>
  <c r="DT133" i="5"/>
  <c r="DQ157" i="5"/>
  <c r="DM176" i="5"/>
  <c r="DB179" i="5"/>
  <c r="DA180" i="5"/>
  <c r="DB180" i="5" l="1"/>
  <c r="DA181" i="5"/>
  <c r="DU124" i="5"/>
  <c r="DU126" i="5"/>
  <c r="DV113" i="5"/>
  <c r="DO170" i="5"/>
  <c r="DY75" i="5"/>
  <c r="DV115" i="5"/>
  <c r="DN174" i="5"/>
  <c r="DK179" i="5"/>
  <c r="DD179" i="5"/>
  <c r="DR151" i="5"/>
  <c r="EB28" i="5"/>
  <c r="DZ60" i="5"/>
  <c r="DP165" i="5"/>
  <c r="EB26" i="5"/>
  <c r="EA43" i="5"/>
  <c r="DX89" i="5"/>
  <c r="DR153" i="5"/>
  <c r="DR152" i="5"/>
  <c r="DF178" i="5"/>
  <c r="DL178" i="5"/>
  <c r="DE178" i="5"/>
  <c r="DW102" i="5" l="1"/>
  <c r="DV116" i="5"/>
  <c r="DV114" i="5"/>
  <c r="DA182" i="5"/>
  <c r="DB181" i="5"/>
  <c r="DS145" i="5"/>
  <c r="DS146" i="5"/>
  <c r="DY76" i="5"/>
  <c r="EB27" i="5"/>
  <c r="DQ160" i="5"/>
  <c r="EA45" i="5"/>
  <c r="EC11" i="5"/>
  <c r="DS144" i="5"/>
  <c r="DE179" i="5"/>
  <c r="DL179" i="5"/>
  <c r="DF179" i="5"/>
  <c r="DO171" i="5"/>
  <c r="DW104" i="5"/>
  <c r="DZ61" i="5"/>
  <c r="DP166" i="5"/>
  <c r="DM177" i="5"/>
  <c r="DD180" i="5"/>
  <c r="DK180" i="5"/>
  <c r="DN175" i="5" l="1"/>
  <c r="DT136" i="5"/>
  <c r="EE11" i="5"/>
  <c r="ED11" i="5"/>
  <c r="EF11" i="5"/>
  <c r="EB29" i="5"/>
  <c r="DR154" i="5"/>
  <c r="DK181" i="5"/>
  <c r="DD181" i="5"/>
  <c r="DW103" i="5"/>
  <c r="DW105" i="5"/>
  <c r="DX90" i="5"/>
  <c r="DF180" i="5"/>
  <c r="DL180" i="5"/>
  <c r="DE180" i="5"/>
  <c r="DQ161" i="5"/>
  <c r="EA46" i="5"/>
  <c r="DX92" i="5"/>
  <c r="DP167" i="5"/>
  <c r="DZ62" i="5"/>
  <c r="DT138" i="5"/>
  <c r="DT137" i="5"/>
  <c r="DM178" i="5"/>
  <c r="DA183" i="5"/>
  <c r="DB182" i="5"/>
  <c r="DA184" i="5" l="1"/>
  <c r="DB183" i="5"/>
  <c r="DU129" i="5"/>
  <c r="EA47" i="5"/>
  <c r="DY77" i="5"/>
  <c r="DX93" i="5"/>
  <c r="DX91" i="5"/>
  <c r="DL181" i="5"/>
  <c r="DF181" i="5"/>
  <c r="DE181" i="5"/>
  <c r="DS147" i="5"/>
  <c r="EC12" i="5"/>
  <c r="DO172" i="5"/>
  <c r="DU128" i="5"/>
  <c r="DD182" i="5"/>
  <c r="DK182" i="5"/>
  <c r="DN176" i="5"/>
  <c r="DQ162" i="5"/>
  <c r="DY79" i="5"/>
  <c r="EB30" i="5"/>
  <c r="DR155" i="5"/>
  <c r="EG11" i="5"/>
  <c r="DU127" i="5"/>
  <c r="DM179" i="5"/>
  <c r="EC13" i="5" l="1"/>
  <c r="DR156" i="5"/>
  <c r="DO173" i="5"/>
  <c r="DV118" i="5"/>
  <c r="DP168" i="5"/>
  <c r="EE12" i="5"/>
  <c r="ED12" i="5"/>
  <c r="EF12" i="5"/>
  <c r="DT139" i="5"/>
  <c r="EB31" i="5"/>
  <c r="DV119" i="5"/>
  <c r="DK183" i="5"/>
  <c r="DD183" i="5"/>
  <c r="DN177" i="5"/>
  <c r="DS148" i="5"/>
  <c r="DZ65" i="5"/>
  <c r="DV117" i="5"/>
  <c r="EJ11" i="5"/>
  <c r="DE182" i="5"/>
  <c r="DF182" i="5"/>
  <c r="DL182" i="5"/>
  <c r="DM181" i="5" s="1"/>
  <c r="DY78" i="5"/>
  <c r="DY80" i="5"/>
  <c r="DZ63" i="5"/>
  <c r="DM180" i="5"/>
  <c r="DA185" i="5"/>
  <c r="DB184" i="5"/>
  <c r="EG12" i="5" l="1"/>
  <c r="EJ12" i="5" s="1"/>
  <c r="CB12" i="5" s="1"/>
  <c r="CC12" i="5" s="1"/>
  <c r="DK184" i="5"/>
  <c r="DD184" i="5"/>
  <c r="DT140" i="5"/>
  <c r="DQ163" i="5"/>
  <c r="DW107" i="5"/>
  <c r="DP169" i="5"/>
  <c r="DS149" i="5"/>
  <c r="EE13" i="5"/>
  <c r="EF13" i="5"/>
  <c r="ED13" i="5"/>
  <c r="DN178" i="5"/>
  <c r="DW106" i="5"/>
  <c r="EA50" i="5"/>
  <c r="DO174" i="5"/>
  <c r="DF183" i="5"/>
  <c r="DE183" i="5"/>
  <c r="DL183" i="5"/>
  <c r="DM182" i="5" s="1"/>
  <c r="DW108" i="5"/>
  <c r="EC14" i="5"/>
  <c r="DA186" i="5"/>
  <c r="DB185" i="5"/>
  <c r="EA48" i="5"/>
  <c r="DZ66" i="5"/>
  <c r="DZ64" i="5"/>
  <c r="CB11" i="5"/>
  <c r="CC11" i="5" s="1"/>
  <c r="DN179" i="5"/>
  <c r="DU130" i="5"/>
  <c r="EG13" i="5" l="1"/>
  <c r="EJ13" i="5" s="1"/>
  <c r="DB186" i="5"/>
  <c r="DA187" i="5"/>
  <c r="DP170" i="5"/>
  <c r="EB34" i="5"/>
  <c r="DX94" i="5"/>
  <c r="DO175" i="5"/>
  <c r="DU131" i="5"/>
  <c r="DF184" i="5"/>
  <c r="DL184" i="5"/>
  <c r="DM183" i="5" s="1"/>
  <c r="DE184" i="5"/>
  <c r="DV120" i="5"/>
  <c r="DO176" i="5"/>
  <c r="EA49" i="5"/>
  <c r="EA51" i="5"/>
  <c r="EB32" i="5"/>
  <c r="DD185" i="5"/>
  <c r="DK185" i="5"/>
  <c r="EE14" i="5"/>
  <c r="EF14" i="5"/>
  <c r="ED14" i="5"/>
  <c r="DX96" i="5"/>
  <c r="DN180" i="5"/>
  <c r="DT141" i="5"/>
  <c r="DQ164" i="5"/>
  <c r="DX95" i="5"/>
  <c r="DR157" i="5"/>
  <c r="EG14" i="5" l="1"/>
  <c r="EJ14" i="5" s="1"/>
  <c r="CB14" i="5" s="1"/>
  <c r="CC14" i="5" s="1"/>
  <c r="DS150" i="5"/>
  <c r="DY82" i="5"/>
  <c r="DU132" i="5"/>
  <c r="DY83" i="5"/>
  <c r="DN181" i="5"/>
  <c r="EC15" i="5"/>
  <c r="EB35" i="5"/>
  <c r="EB33" i="5"/>
  <c r="DP172" i="5"/>
  <c r="DW109" i="5"/>
  <c r="CB13" i="5"/>
  <c r="CC13" i="5" s="1"/>
  <c r="DK186" i="5"/>
  <c r="DD186" i="5"/>
  <c r="DR158" i="5"/>
  <c r="DO177" i="5"/>
  <c r="DE185" i="5"/>
  <c r="DL185" i="5"/>
  <c r="DM184" i="5" s="1"/>
  <c r="DF185" i="5"/>
  <c r="DV121" i="5"/>
  <c r="DP171" i="5"/>
  <c r="DY81" i="5"/>
  <c r="EC17" i="5"/>
  <c r="DQ165" i="5"/>
  <c r="DB187" i="5"/>
  <c r="DA188" i="5"/>
  <c r="DW110" i="5" l="1"/>
  <c r="DN182" i="5"/>
  <c r="DP173" i="5"/>
  <c r="DS151" i="5"/>
  <c r="DF186" i="5"/>
  <c r="DE186" i="5"/>
  <c r="DL186" i="5"/>
  <c r="DX97" i="5"/>
  <c r="DQ167" i="5"/>
  <c r="EC16" i="5"/>
  <c r="EC18" i="5"/>
  <c r="EF15" i="5"/>
  <c r="ED15" i="5"/>
  <c r="EE15" i="5"/>
  <c r="DO178" i="5"/>
  <c r="DZ69" i="5"/>
  <c r="DV122" i="5"/>
  <c r="DZ68" i="5"/>
  <c r="DT142" i="5"/>
  <c r="DK187" i="5"/>
  <c r="DD187" i="5"/>
  <c r="DA189" i="5"/>
  <c r="DB188" i="5"/>
  <c r="DR159" i="5"/>
  <c r="ED17" i="5"/>
  <c r="EF17" i="5"/>
  <c r="EE17" i="5"/>
  <c r="DZ67" i="5"/>
  <c r="DQ166" i="5"/>
  <c r="EG15" i="5" l="1"/>
  <c r="EJ15" i="5" s="1"/>
  <c r="EG17" i="5"/>
  <c r="EJ17" i="5" s="1"/>
  <c r="CB17" i="5" s="1"/>
  <c r="CC17" i="5" s="1"/>
  <c r="DA190" i="5"/>
  <c r="DB189" i="5"/>
  <c r="EE18" i="5"/>
  <c r="ED18" i="5"/>
  <c r="EF18" i="5"/>
  <c r="ED16" i="5"/>
  <c r="EF16" i="5"/>
  <c r="EE16" i="5"/>
  <c r="DR161" i="5"/>
  <c r="DY84" i="5"/>
  <c r="DO179" i="5"/>
  <c r="DX98" i="5"/>
  <c r="DR160" i="5"/>
  <c r="EA52" i="5"/>
  <c r="DS152" i="5"/>
  <c r="DK188" i="5"/>
  <c r="DD188" i="5"/>
  <c r="DL187" i="5"/>
  <c r="DF187" i="5"/>
  <c r="DE187" i="5"/>
  <c r="DU133" i="5"/>
  <c r="EA53" i="5"/>
  <c r="DW111" i="5"/>
  <c r="EA54" i="5"/>
  <c r="DP174" i="5"/>
  <c r="DT143" i="5"/>
  <c r="DQ168" i="5"/>
  <c r="DM185" i="5"/>
  <c r="EG18" i="5" l="1"/>
  <c r="EJ18" i="5" s="1"/>
  <c r="CB18" i="5" s="1"/>
  <c r="CC18" i="5" s="1"/>
  <c r="DR162" i="5"/>
  <c r="EB38" i="5"/>
  <c r="EB37" i="5"/>
  <c r="DZ70" i="5"/>
  <c r="DS154" i="5"/>
  <c r="EG16" i="5"/>
  <c r="DK189" i="5"/>
  <c r="DD189" i="5"/>
  <c r="DU134" i="5"/>
  <c r="DQ169" i="5"/>
  <c r="DX99" i="5"/>
  <c r="DV123" i="5"/>
  <c r="DN183" i="5"/>
  <c r="DL188" i="5"/>
  <c r="DE188" i="5"/>
  <c r="DF188" i="5"/>
  <c r="DT144" i="5"/>
  <c r="EB36" i="5"/>
  <c r="DS153" i="5"/>
  <c r="DY85" i="5"/>
  <c r="DP175" i="5"/>
  <c r="DM186" i="5"/>
  <c r="CB15" i="5"/>
  <c r="CC15" i="5" s="1"/>
  <c r="DB190" i="5"/>
  <c r="DA191" i="5"/>
  <c r="DB191" i="5" l="1"/>
  <c r="DA192" i="5"/>
  <c r="DN184" i="5"/>
  <c r="DO180" i="5"/>
  <c r="DW112" i="5"/>
  <c r="DY86" i="5"/>
  <c r="DR163" i="5"/>
  <c r="DV124" i="5"/>
  <c r="DL189" i="5"/>
  <c r="DM188" i="5" s="1"/>
  <c r="DE189" i="5"/>
  <c r="DF189" i="5"/>
  <c r="EJ16" i="5"/>
  <c r="EC20" i="5"/>
  <c r="EC21" i="5"/>
  <c r="DS155" i="5"/>
  <c r="DD190" i="5"/>
  <c r="DK190" i="5"/>
  <c r="DQ170" i="5"/>
  <c r="DZ71" i="5"/>
  <c r="DT145" i="5"/>
  <c r="EC19" i="5"/>
  <c r="DU135" i="5"/>
  <c r="DT146" i="5"/>
  <c r="EA55" i="5"/>
  <c r="DM187" i="5"/>
  <c r="EB39" i="5" l="1"/>
  <c r="DU137" i="5"/>
  <c r="DF190" i="5"/>
  <c r="DL190" i="5"/>
  <c r="DM189" i="5" s="1"/>
  <c r="DE190" i="5"/>
  <c r="CB16" i="5"/>
  <c r="CC16" i="5" s="1"/>
  <c r="DW113" i="5"/>
  <c r="DS156" i="5"/>
  <c r="DZ72" i="5"/>
  <c r="DX100" i="5"/>
  <c r="DP176" i="5"/>
  <c r="DO181" i="5"/>
  <c r="DA193" i="5"/>
  <c r="DB192" i="5"/>
  <c r="DN185" i="5"/>
  <c r="DV125" i="5"/>
  <c r="EE19" i="5"/>
  <c r="EF19" i="5"/>
  <c r="ED19" i="5"/>
  <c r="DU136" i="5"/>
  <c r="EA56" i="5"/>
  <c r="DR164" i="5"/>
  <c r="DT147" i="5"/>
  <c r="EF21" i="5"/>
  <c r="EE21" i="5"/>
  <c r="ED21" i="5"/>
  <c r="ED20" i="5"/>
  <c r="EF20" i="5"/>
  <c r="EE20" i="5"/>
  <c r="DN186" i="5"/>
  <c r="DD191" i="5"/>
  <c r="DK191" i="5"/>
  <c r="EG19" i="5" l="1"/>
  <c r="EJ19" i="5" s="1"/>
  <c r="CB19" i="5" s="1"/>
  <c r="CC19" i="5" s="1"/>
  <c r="DF191" i="5"/>
  <c r="DE191" i="5"/>
  <c r="DL191" i="5"/>
  <c r="DM190" i="5" s="1"/>
  <c r="EG21" i="5"/>
  <c r="EJ21" i="5" s="1"/>
  <c r="CB21" i="5" s="1"/>
  <c r="CC21" i="5" s="1"/>
  <c r="DW114" i="5"/>
  <c r="DO182" i="5"/>
  <c r="DD192" i="5"/>
  <c r="DK192" i="5"/>
  <c r="DP177" i="5"/>
  <c r="DQ171" i="5"/>
  <c r="DY87" i="5"/>
  <c r="EA57" i="5"/>
  <c r="DT148" i="5"/>
  <c r="DX101" i="5"/>
  <c r="DV127" i="5"/>
  <c r="EC22" i="5"/>
  <c r="DO183" i="5"/>
  <c r="EG20" i="5"/>
  <c r="EJ20" i="5" s="1"/>
  <c r="CB20" i="5" s="1"/>
  <c r="CC20" i="5" s="1"/>
  <c r="DU138" i="5"/>
  <c r="DS157" i="5"/>
  <c r="EB40" i="5"/>
  <c r="DV126" i="5"/>
  <c r="DN187" i="5"/>
  <c r="DB193" i="5"/>
  <c r="DA194" i="5"/>
  <c r="DK193" i="5" l="1"/>
  <c r="DD193" i="5"/>
  <c r="EC23" i="5"/>
  <c r="DA195" i="5"/>
  <c r="DB194" i="5"/>
  <c r="DO184" i="5"/>
  <c r="DP179" i="5"/>
  <c r="ED22" i="5"/>
  <c r="EE22" i="5"/>
  <c r="EF22" i="5"/>
  <c r="DW116" i="5"/>
  <c r="DE192" i="5"/>
  <c r="DL192" i="5"/>
  <c r="DM191" i="5" s="1"/>
  <c r="DF192" i="5"/>
  <c r="DN188" i="5"/>
  <c r="DW115" i="5"/>
  <c r="DT149" i="5"/>
  <c r="DV128" i="5"/>
  <c r="DY88" i="5"/>
  <c r="DU139" i="5"/>
  <c r="EB41" i="5"/>
  <c r="DZ73" i="5"/>
  <c r="DR165" i="5"/>
  <c r="DQ172" i="5"/>
  <c r="DP178" i="5"/>
  <c r="DX102" i="5"/>
  <c r="DY89" i="5" l="1"/>
  <c r="DQ173" i="5"/>
  <c r="DR166" i="5"/>
  <c r="DS158" i="5"/>
  <c r="EA58" i="5"/>
  <c r="EC24" i="5"/>
  <c r="DV129" i="5"/>
  <c r="DZ74" i="5"/>
  <c r="DW117" i="5"/>
  <c r="DU140" i="5"/>
  <c r="DX103" i="5"/>
  <c r="DO185" i="5"/>
  <c r="DQ174" i="5"/>
  <c r="DP180" i="5"/>
  <c r="DK194" i="5"/>
  <c r="DD194" i="5"/>
  <c r="EE23" i="5"/>
  <c r="ED23" i="5"/>
  <c r="EF23" i="5"/>
  <c r="DL193" i="5"/>
  <c r="DE193" i="5"/>
  <c r="DF193" i="5"/>
  <c r="DN189" i="5"/>
  <c r="DX104" i="5"/>
  <c r="EG22" i="5"/>
  <c r="EJ22" i="5" s="1"/>
  <c r="CB22" i="5" s="1"/>
  <c r="CC22" i="5" s="1"/>
  <c r="DA196" i="5"/>
  <c r="DB195" i="5"/>
  <c r="EG23" i="5" l="1"/>
  <c r="EJ23" i="5" s="1"/>
  <c r="CB23" i="5" s="1"/>
  <c r="CC23" i="5" s="1"/>
  <c r="DD195" i="5"/>
  <c r="DK195" i="5"/>
  <c r="DL194" i="5"/>
  <c r="DM193" i="5" s="1"/>
  <c r="DE194" i="5"/>
  <c r="DF194" i="5"/>
  <c r="DQ175" i="5"/>
  <c r="DR168" i="5"/>
  <c r="DP181" i="5"/>
  <c r="DY90" i="5"/>
  <c r="DV130" i="5"/>
  <c r="DX105" i="5"/>
  <c r="EA59" i="5"/>
  <c r="DW118" i="5"/>
  <c r="EF24" i="5"/>
  <c r="ED24" i="5"/>
  <c r="EE24" i="5"/>
  <c r="EB42" i="5"/>
  <c r="DT150" i="5"/>
  <c r="DS159" i="5"/>
  <c r="DR167" i="5"/>
  <c r="DZ75" i="5"/>
  <c r="DO186" i="5"/>
  <c r="DA197" i="5"/>
  <c r="DB196" i="5"/>
  <c r="DY91" i="5"/>
  <c r="DM192" i="5"/>
  <c r="EG24" i="5" l="1"/>
  <c r="EJ24" i="5" s="1"/>
  <c r="CB24" i="5" s="1"/>
  <c r="CC24" i="5" s="1"/>
  <c r="DN191" i="5"/>
  <c r="DN190" i="5"/>
  <c r="DA198" i="5"/>
  <c r="DB197" i="5"/>
  <c r="DP182" i="5"/>
  <c r="EA60" i="5"/>
  <c r="DS160" i="5"/>
  <c r="DT151" i="5"/>
  <c r="DU141" i="5"/>
  <c r="EC25" i="5"/>
  <c r="DZ77" i="5"/>
  <c r="DK196" i="5"/>
  <c r="DD196" i="5"/>
  <c r="DX106" i="5"/>
  <c r="EB43" i="5"/>
  <c r="DY92" i="5"/>
  <c r="DW119" i="5"/>
  <c r="DZ76" i="5"/>
  <c r="DQ176" i="5"/>
  <c r="DS161" i="5"/>
  <c r="DR169" i="5"/>
  <c r="DF195" i="5"/>
  <c r="DL195" i="5"/>
  <c r="DE195" i="5"/>
  <c r="DT153" i="5" l="1"/>
  <c r="EA61" i="5"/>
  <c r="DX107" i="5"/>
  <c r="DZ78" i="5"/>
  <c r="EC26" i="5"/>
  <c r="DY93" i="5"/>
  <c r="DL196" i="5"/>
  <c r="DM195" i="5" s="1"/>
  <c r="DF196" i="5"/>
  <c r="DE196" i="5"/>
  <c r="EA62" i="5"/>
  <c r="EE25" i="5"/>
  <c r="ED25" i="5"/>
  <c r="EF25" i="5"/>
  <c r="DV131" i="5"/>
  <c r="DU142" i="5"/>
  <c r="DT152" i="5"/>
  <c r="EB44" i="5"/>
  <c r="DQ177" i="5"/>
  <c r="DD197" i="5"/>
  <c r="DK197" i="5"/>
  <c r="DO187" i="5"/>
  <c r="DO188" i="5"/>
  <c r="DS162" i="5"/>
  <c r="DR170" i="5"/>
  <c r="DM194" i="5"/>
  <c r="DB198" i="5"/>
  <c r="DA199" i="5"/>
  <c r="DN192" i="5" l="1"/>
  <c r="DT154" i="5"/>
  <c r="DP184" i="5"/>
  <c r="DP183" i="5"/>
  <c r="DR171" i="5"/>
  <c r="EC27" i="5"/>
  <c r="DU143" i="5"/>
  <c r="DV132" i="5"/>
  <c r="DW120" i="5"/>
  <c r="DZ79" i="5"/>
  <c r="EF26" i="5"/>
  <c r="ED26" i="5"/>
  <c r="EE26" i="5"/>
  <c r="EA63" i="5"/>
  <c r="DY94" i="5"/>
  <c r="EB45" i="5"/>
  <c r="DU144" i="5"/>
  <c r="DB199" i="5"/>
  <c r="DA200" i="5"/>
  <c r="DS163" i="5"/>
  <c r="DD198" i="5"/>
  <c r="DK198" i="5"/>
  <c r="DN193" i="5"/>
  <c r="DL197" i="5"/>
  <c r="DM196" i="5" s="1"/>
  <c r="DF197" i="5"/>
  <c r="DE197" i="5"/>
  <c r="EG25" i="5"/>
  <c r="EJ25" i="5" s="1"/>
  <c r="CB25" i="5" s="1"/>
  <c r="CC25" i="5" s="1"/>
  <c r="EB46" i="5"/>
  <c r="EG26" i="5" l="1"/>
  <c r="EJ26" i="5" s="1"/>
  <c r="CB26" i="5" s="1"/>
  <c r="CC26" i="5" s="1"/>
  <c r="EC29" i="5"/>
  <c r="DE198" i="5"/>
  <c r="DL198" i="5"/>
  <c r="DF198" i="5"/>
  <c r="DK199" i="5"/>
  <c r="DD199" i="5"/>
  <c r="EA64" i="5"/>
  <c r="DX108" i="5"/>
  <c r="DW121" i="5"/>
  <c r="DV133" i="5"/>
  <c r="EF27" i="5"/>
  <c r="EE27" i="5"/>
  <c r="ED27" i="5"/>
  <c r="DS164" i="5"/>
  <c r="DQ178" i="5"/>
  <c r="DQ179" i="5"/>
  <c r="DU145" i="5"/>
  <c r="DO189" i="5"/>
  <c r="DO190" i="5"/>
  <c r="DT155" i="5"/>
  <c r="DA201" i="5"/>
  <c r="DB200" i="5"/>
  <c r="DV134" i="5"/>
  <c r="EC28" i="5"/>
  <c r="DZ80" i="5"/>
  <c r="EB47" i="5"/>
  <c r="DN194" i="5"/>
  <c r="EG27" i="5" l="1"/>
  <c r="EJ27" i="5" s="1"/>
  <c r="CB27" i="5" s="1"/>
  <c r="CC27" i="5" s="1"/>
  <c r="EF28" i="5"/>
  <c r="ED28" i="5"/>
  <c r="EE28" i="5"/>
  <c r="DD200" i="5"/>
  <c r="DK200" i="5"/>
  <c r="DP186" i="5"/>
  <c r="DV135" i="5"/>
  <c r="DR173" i="5"/>
  <c r="DR172" i="5"/>
  <c r="DT156" i="5"/>
  <c r="DM197" i="5"/>
  <c r="ED29" i="5"/>
  <c r="EE29" i="5"/>
  <c r="EF29" i="5"/>
  <c r="EC30" i="5"/>
  <c r="EA65" i="5"/>
  <c r="DW123" i="5"/>
  <c r="DU146" i="5"/>
  <c r="DP185" i="5"/>
  <c r="DO191" i="5"/>
  <c r="DA202" i="5"/>
  <c r="DB201" i="5"/>
  <c r="DW122" i="5"/>
  <c r="DX109" i="5"/>
  <c r="DY95" i="5"/>
  <c r="EB48" i="5"/>
  <c r="DF199" i="5"/>
  <c r="DL199" i="5"/>
  <c r="DM198" i="5" s="1"/>
  <c r="DE199" i="5"/>
  <c r="EG28" i="5" l="1"/>
  <c r="EJ28" i="5" s="1"/>
  <c r="CB28" i="5" s="1"/>
  <c r="CC28" i="5" s="1"/>
  <c r="DN196" i="5"/>
  <c r="EC31" i="5"/>
  <c r="DY96" i="5"/>
  <c r="DK201" i="5"/>
  <c r="DD201" i="5"/>
  <c r="DQ180" i="5"/>
  <c r="DV136" i="5"/>
  <c r="DX111" i="5"/>
  <c r="EB49" i="5"/>
  <c r="EF30" i="5"/>
  <c r="ED30" i="5"/>
  <c r="EE30" i="5"/>
  <c r="EG29" i="5"/>
  <c r="EJ29" i="5" s="1"/>
  <c r="CB29" i="5" s="1"/>
  <c r="CC29" i="5" s="1"/>
  <c r="DL200" i="5"/>
  <c r="DM199" i="5" s="1"/>
  <c r="DE200" i="5"/>
  <c r="DF200" i="5"/>
  <c r="DZ81" i="5"/>
  <c r="DX110" i="5"/>
  <c r="DP187" i="5"/>
  <c r="DB202" i="5"/>
  <c r="DA203" i="5"/>
  <c r="DN195" i="5"/>
  <c r="DU147" i="5"/>
  <c r="DS165" i="5"/>
  <c r="DS166" i="5"/>
  <c r="DW124" i="5"/>
  <c r="DQ181" i="5"/>
  <c r="EG30" i="5" l="1"/>
  <c r="EJ30" i="5" s="1"/>
  <c r="CB30" i="5" s="1"/>
  <c r="CC30" i="5" s="1"/>
  <c r="DR175" i="5"/>
  <c r="DT158" i="5"/>
  <c r="DV137" i="5"/>
  <c r="DB203" i="5"/>
  <c r="DA204" i="5"/>
  <c r="DY97" i="5"/>
  <c r="EA66" i="5"/>
  <c r="EC32" i="5"/>
  <c r="DY98" i="5"/>
  <c r="DW125" i="5"/>
  <c r="DR174" i="5"/>
  <c r="DL201" i="5"/>
  <c r="DM200" i="5" s="1"/>
  <c r="DF201" i="5"/>
  <c r="DE201" i="5"/>
  <c r="DZ82" i="5"/>
  <c r="EF31" i="5"/>
  <c r="ED31" i="5"/>
  <c r="EE31" i="5"/>
  <c r="DO193" i="5"/>
  <c r="DX112" i="5"/>
  <c r="DT157" i="5"/>
  <c r="DO192" i="5"/>
  <c r="DQ182" i="5"/>
  <c r="DN197" i="5"/>
  <c r="DK202" i="5"/>
  <c r="DD202" i="5"/>
  <c r="DL202" i="5" l="1"/>
  <c r="DM201" i="5" s="1"/>
  <c r="DF202" i="5"/>
  <c r="DE202" i="5"/>
  <c r="DR176" i="5"/>
  <c r="DP188" i="5"/>
  <c r="DU148" i="5"/>
  <c r="DY99" i="5"/>
  <c r="DP189" i="5"/>
  <c r="DS167" i="5"/>
  <c r="DX113" i="5"/>
  <c r="DZ84" i="5"/>
  <c r="EF32" i="5"/>
  <c r="ED32" i="5"/>
  <c r="EE32" i="5"/>
  <c r="EB50" i="5"/>
  <c r="DZ83" i="5"/>
  <c r="DB204" i="5"/>
  <c r="DA205" i="5"/>
  <c r="DW126" i="5"/>
  <c r="DU149" i="5"/>
  <c r="DS168" i="5"/>
  <c r="DO194" i="5"/>
  <c r="DN198" i="5"/>
  <c r="EG31" i="5"/>
  <c r="EJ31" i="5" s="1"/>
  <c r="CB31" i="5" s="1"/>
  <c r="CC31" i="5" s="1"/>
  <c r="EA67" i="5"/>
  <c r="DK203" i="5"/>
  <c r="DD203" i="5"/>
  <c r="EG32" i="5" l="1"/>
  <c r="EJ32" i="5" s="1"/>
  <c r="CB32" i="5" s="1"/>
  <c r="CC32" i="5" s="1"/>
  <c r="EB51" i="5"/>
  <c r="DL203" i="5"/>
  <c r="DM202" i="5" s="1"/>
  <c r="DF203" i="5"/>
  <c r="DE203" i="5"/>
  <c r="DN199" i="5"/>
  <c r="DO195" i="5"/>
  <c r="DP190" i="5"/>
  <c r="DT160" i="5"/>
  <c r="DV139" i="5"/>
  <c r="DX114" i="5"/>
  <c r="DA206" i="5"/>
  <c r="DB205" i="5"/>
  <c r="EA68" i="5"/>
  <c r="EC33" i="5"/>
  <c r="DK204" i="5"/>
  <c r="DD204" i="5"/>
  <c r="EA69" i="5"/>
  <c r="DY100" i="5"/>
  <c r="DT159" i="5"/>
  <c r="DQ184" i="5"/>
  <c r="DZ85" i="5"/>
  <c r="DV138" i="5"/>
  <c r="DQ183" i="5"/>
  <c r="DS169" i="5"/>
  <c r="DN200" i="5" l="1"/>
  <c r="DA207" i="5"/>
  <c r="DB206" i="5"/>
  <c r="EC34" i="5"/>
  <c r="DT161" i="5"/>
  <c r="DR177" i="5"/>
  <c r="DW127" i="5"/>
  <c r="EA70" i="5"/>
  <c r="DR178" i="5"/>
  <c r="DU150" i="5"/>
  <c r="DZ86" i="5"/>
  <c r="EB53" i="5"/>
  <c r="DF204" i="5"/>
  <c r="DE204" i="5"/>
  <c r="DL204" i="5"/>
  <c r="DM203" i="5" s="1"/>
  <c r="ED33" i="5"/>
  <c r="EE33" i="5"/>
  <c r="EF33" i="5"/>
  <c r="EB52" i="5"/>
  <c r="DD205" i="5"/>
  <c r="DK205" i="5"/>
  <c r="DY101" i="5"/>
  <c r="DW128" i="5"/>
  <c r="DU151" i="5"/>
  <c r="DQ185" i="5"/>
  <c r="DP191" i="5"/>
  <c r="DO196" i="5"/>
  <c r="DP192" i="5" l="1"/>
  <c r="DR179" i="5"/>
  <c r="DX116" i="5"/>
  <c r="DZ87" i="5"/>
  <c r="EC35" i="5"/>
  <c r="EG33" i="5"/>
  <c r="EJ33" i="5" s="1"/>
  <c r="CB33" i="5" s="1"/>
  <c r="CC33" i="5" s="1"/>
  <c r="EC36" i="5"/>
  <c r="EA71" i="5"/>
  <c r="DV140" i="5"/>
  <c r="DS171" i="5"/>
  <c r="EB54" i="5"/>
  <c r="DX115" i="5"/>
  <c r="DS170" i="5"/>
  <c r="DU152" i="5"/>
  <c r="EE34" i="5"/>
  <c r="ED34" i="5"/>
  <c r="EF34" i="5"/>
  <c r="DD206" i="5"/>
  <c r="DK206" i="5"/>
  <c r="DO197" i="5"/>
  <c r="DQ186" i="5"/>
  <c r="DV141" i="5"/>
  <c r="DN201" i="5"/>
  <c r="DL205" i="5"/>
  <c r="DM204" i="5" s="1"/>
  <c r="DE205" i="5"/>
  <c r="DF205" i="5"/>
  <c r="DB207" i="5"/>
  <c r="DA208" i="5"/>
  <c r="EG34" i="5" l="1"/>
  <c r="EJ34" i="5" s="1"/>
  <c r="CB34" i="5" s="1"/>
  <c r="CC34" i="5" s="1"/>
  <c r="DN202" i="5"/>
  <c r="DD207" i="5"/>
  <c r="DK207" i="5"/>
  <c r="DB208" i="5"/>
  <c r="DA209" i="5"/>
  <c r="DO198" i="5"/>
  <c r="DW130" i="5"/>
  <c r="DR180" i="5"/>
  <c r="DP193" i="5"/>
  <c r="EE35" i="5"/>
  <c r="EF35" i="5"/>
  <c r="ED35" i="5"/>
  <c r="EA72" i="5"/>
  <c r="DY103" i="5"/>
  <c r="DS172" i="5"/>
  <c r="DQ187" i="5"/>
  <c r="DL206" i="5"/>
  <c r="DM205" i="5" s="1"/>
  <c r="DE206" i="5"/>
  <c r="DF206" i="5"/>
  <c r="DV142" i="5"/>
  <c r="DT162" i="5"/>
  <c r="DY102" i="5"/>
  <c r="EC37" i="5"/>
  <c r="DT163" i="5"/>
  <c r="DW129" i="5"/>
  <c r="EB55" i="5"/>
  <c r="EE36" i="5"/>
  <c r="EF36" i="5"/>
  <c r="ED36" i="5"/>
  <c r="EG36" i="5" l="1"/>
  <c r="EJ36" i="5" s="1"/>
  <c r="CB36" i="5" s="1"/>
  <c r="CC36" i="5" s="1"/>
  <c r="DN203" i="5"/>
  <c r="DQ188" i="5"/>
  <c r="DS173" i="5"/>
  <c r="DX118" i="5"/>
  <c r="DP194" i="5"/>
  <c r="DA210" i="5"/>
  <c r="DB209" i="5"/>
  <c r="DO199" i="5"/>
  <c r="EC38" i="5"/>
  <c r="DX117" i="5"/>
  <c r="DU154" i="5"/>
  <c r="EE37" i="5"/>
  <c r="EF37" i="5"/>
  <c r="ED37" i="5"/>
  <c r="DZ88" i="5"/>
  <c r="DU153" i="5"/>
  <c r="DW131" i="5"/>
  <c r="DR181" i="5"/>
  <c r="DT164" i="5"/>
  <c r="DZ89" i="5"/>
  <c r="EB56" i="5"/>
  <c r="EG35" i="5"/>
  <c r="EJ35" i="5" s="1"/>
  <c r="CB35" i="5" s="1"/>
  <c r="CC35" i="5" s="1"/>
  <c r="DD208" i="5"/>
  <c r="DK208" i="5"/>
  <c r="DF207" i="5"/>
  <c r="DE207" i="5"/>
  <c r="DL207" i="5"/>
  <c r="DE208" i="5" l="1"/>
  <c r="DL208" i="5"/>
  <c r="DF208" i="5"/>
  <c r="EC39" i="5"/>
  <c r="EA74" i="5"/>
  <c r="DU155" i="5"/>
  <c r="DS174" i="5"/>
  <c r="DM206" i="5"/>
  <c r="DV144" i="5"/>
  <c r="DY104" i="5"/>
  <c r="EE38" i="5"/>
  <c r="ED38" i="5"/>
  <c r="EF38" i="5"/>
  <c r="DP195" i="5"/>
  <c r="DD209" i="5"/>
  <c r="DK209" i="5"/>
  <c r="DQ189" i="5"/>
  <c r="DY105" i="5"/>
  <c r="DT165" i="5"/>
  <c r="DR182" i="5"/>
  <c r="DO200" i="5"/>
  <c r="DX119" i="5"/>
  <c r="DV143" i="5"/>
  <c r="EA73" i="5"/>
  <c r="EG37" i="5"/>
  <c r="EJ37" i="5" s="1"/>
  <c r="CB37" i="5" s="1"/>
  <c r="CC37" i="5" s="1"/>
  <c r="DB210" i="5"/>
  <c r="DA211" i="5"/>
  <c r="EG38" i="5" l="1"/>
  <c r="EJ38" i="5" s="1"/>
  <c r="CB38" i="5" s="1"/>
  <c r="CC38" i="5" s="1"/>
  <c r="DK210" i="5"/>
  <c r="DD210" i="5"/>
  <c r="EB57" i="5"/>
  <c r="DW132" i="5"/>
  <c r="DY106" i="5"/>
  <c r="DP196" i="5"/>
  <c r="DS175" i="5"/>
  <c r="DU156" i="5"/>
  <c r="DZ91" i="5"/>
  <c r="DR183" i="5"/>
  <c r="DQ190" i="5"/>
  <c r="DT166" i="5"/>
  <c r="DV145" i="5"/>
  <c r="EB58" i="5"/>
  <c r="ED39" i="5"/>
  <c r="EE39" i="5"/>
  <c r="EF39" i="5"/>
  <c r="DA212" i="5"/>
  <c r="DB211" i="5"/>
  <c r="DF209" i="5"/>
  <c r="DE209" i="5"/>
  <c r="DL209" i="5"/>
  <c r="DZ90" i="5"/>
  <c r="DW133" i="5"/>
  <c r="DN204" i="5"/>
  <c r="DM207" i="5"/>
  <c r="DN205" i="5" l="1"/>
  <c r="DX121" i="5"/>
  <c r="DB212" i="5"/>
  <c r="DA213" i="5"/>
  <c r="EC41" i="5"/>
  <c r="DW134" i="5"/>
  <c r="DU157" i="5"/>
  <c r="DR184" i="5"/>
  <c r="DS176" i="5"/>
  <c r="EA76" i="5"/>
  <c r="DV146" i="5"/>
  <c r="DT167" i="5"/>
  <c r="DQ191" i="5"/>
  <c r="DZ92" i="5"/>
  <c r="DX120" i="5"/>
  <c r="EC40" i="5"/>
  <c r="DF210" i="5"/>
  <c r="DL210" i="5"/>
  <c r="DE210" i="5"/>
  <c r="DO201" i="5"/>
  <c r="EA75" i="5"/>
  <c r="DM208" i="5"/>
  <c r="DD211" i="5"/>
  <c r="DK211" i="5"/>
  <c r="EG39" i="5"/>
  <c r="EJ39" i="5" s="1"/>
  <c r="CB39" i="5" s="1"/>
  <c r="CC39" i="5" s="1"/>
  <c r="DE211" i="5" l="1"/>
  <c r="DL211" i="5"/>
  <c r="DM210" i="5" s="1"/>
  <c r="DF211" i="5"/>
  <c r="EB59" i="5"/>
  <c r="DP197" i="5"/>
  <c r="DD212" i="5"/>
  <c r="DK212" i="5"/>
  <c r="DY108" i="5"/>
  <c r="DO202" i="5"/>
  <c r="DN206" i="5"/>
  <c r="EF40" i="5"/>
  <c r="ED40" i="5"/>
  <c r="EE40" i="5"/>
  <c r="DY107" i="5"/>
  <c r="EA77" i="5"/>
  <c r="DR185" i="5"/>
  <c r="DU158" i="5"/>
  <c r="DW135" i="5"/>
  <c r="EB60" i="5"/>
  <c r="DT168" i="5"/>
  <c r="DS177" i="5"/>
  <c r="DV147" i="5"/>
  <c r="DX122" i="5"/>
  <c r="EF41" i="5"/>
  <c r="EE41" i="5"/>
  <c r="ED41" i="5"/>
  <c r="DB213" i="5"/>
  <c r="DA214" i="5"/>
  <c r="DM209" i="5"/>
  <c r="EG41" i="5" l="1"/>
  <c r="EJ41" i="5" s="1"/>
  <c r="CB41" i="5" s="1"/>
  <c r="CC41" i="5" s="1"/>
  <c r="EG40" i="5"/>
  <c r="EJ40" i="5" s="1"/>
  <c r="CB40" i="5" s="1"/>
  <c r="CC40" i="5" s="1"/>
  <c r="DB214" i="5"/>
  <c r="DA215" i="5"/>
  <c r="DN208" i="5"/>
  <c r="DE212" i="5"/>
  <c r="DL212" i="5"/>
  <c r="DM211" i="5" s="1"/>
  <c r="DF212" i="5"/>
  <c r="DN207" i="5"/>
  <c r="DK213" i="5"/>
  <c r="DD213" i="5"/>
  <c r="DY109" i="5"/>
  <c r="DW136" i="5"/>
  <c r="DT169" i="5"/>
  <c r="DU159" i="5"/>
  <c r="EC43" i="5"/>
  <c r="DX123" i="5"/>
  <c r="DV148" i="5"/>
  <c r="DS178" i="5"/>
  <c r="EB61" i="5"/>
  <c r="DZ93" i="5"/>
  <c r="DO203" i="5"/>
  <c r="DP198" i="5"/>
  <c r="DZ94" i="5"/>
  <c r="DQ192" i="5"/>
  <c r="EC42" i="5"/>
  <c r="EE42" i="5" l="1"/>
  <c r="EF42" i="5"/>
  <c r="ED42" i="5"/>
  <c r="EA79" i="5"/>
  <c r="DP199" i="5"/>
  <c r="EC44" i="5"/>
  <c r="DW137" i="5"/>
  <c r="DY110" i="5"/>
  <c r="EF43" i="5"/>
  <c r="ED43" i="5"/>
  <c r="EE43" i="5"/>
  <c r="DV149" i="5"/>
  <c r="DU160" i="5"/>
  <c r="DX124" i="5"/>
  <c r="DZ95" i="5"/>
  <c r="DE213" i="5"/>
  <c r="DL213" i="5"/>
  <c r="DM212" i="5" s="1"/>
  <c r="DF213" i="5"/>
  <c r="DO204" i="5"/>
  <c r="DO205" i="5"/>
  <c r="DB215" i="5"/>
  <c r="DA216" i="5"/>
  <c r="DR186" i="5"/>
  <c r="DQ193" i="5"/>
  <c r="EA78" i="5"/>
  <c r="DT170" i="5"/>
  <c r="DN209" i="5"/>
  <c r="DK214" i="5"/>
  <c r="DD214" i="5"/>
  <c r="EG42" i="5" l="1"/>
  <c r="EJ42" i="5" s="1"/>
  <c r="CB42" i="5" s="1"/>
  <c r="CC42" i="5" s="1"/>
  <c r="EG43" i="5"/>
  <c r="EJ43" i="5" s="1"/>
  <c r="CB43" i="5" s="1"/>
  <c r="CC43" i="5" s="1"/>
  <c r="EB62" i="5"/>
  <c r="DS179" i="5"/>
  <c r="DN210" i="5"/>
  <c r="DL214" i="5"/>
  <c r="DM213" i="5" s="1"/>
  <c r="DE214" i="5"/>
  <c r="DF214" i="5"/>
  <c r="DO206" i="5"/>
  <c r="DD215" i="5"/>
  <c r="DK215" i="5"/>
  <c r="EA80" i="5"/>
  <c r="DY111" i="5"/>
  <c r="DV150" i="5"/>
  <c r="DW138" i="5"/>
  <c r="DU161" i="5"/>
  <c r="DR187" i="5"/>
  <c r="DA217" i="5"/>
  <c r="DB216" i="5"/>
  <c r="DP201" i="5"/>
  <c r="DP200" i="5"/>
  <c r="DZ96" i="5"/>
  <c r="DX125" i="5"/>
  <c r="EE44" i="5"/>
  <c r="ED44" i="5"/>
  <c r="EF44" i="5"/>
  <c r="DQ194" i="5"/>
  <c r="EB63" i="5"/>
  <c r="EG44" i="5" l="1"/>
  <c r="EJ44" i="5" s="1"/>
  <c r="CB44" i="5" s="1"/>
  <c r="CC44" i="5" s="1"/>
  <c r="DY112" i="5"/>
  <c r="EA81" i="5"/>
  <c r="DQ195" i="5"/>
  <c r="DQ196" i="5"/>
  <c r="DK216" i="5"/>
  <c r="DD216" i="5"/>
  <c r="DS180" i="5"/>
  <c r="DV151" i="5"/>
  <c r="DX126" i="5"/>
  <c r="DW139" i="5"/>
  <c r="DZ97" i="5"/>
  <c r="EB64" i="5"/>
  <c r="DN211" i="5"/>
  <c r="DE215" i="5"/>
  <c r="DL215" i="5"/>
  <c r="DM214" i="5" s="1"/>
  <c r="DF215" i="5"/>
  <c r="DO207" i="5"/>
  <c r="DT171" i="5"/>
  <c r="EC45" i="5"/>
  <c r="EC46" i="5"/>
  <c r="DR188" i="5"/>
  <c r="DB217" i="5"/>
  <c r="DA218" i="5"/>
  <c r="DP202" i="5"/>
  <c r="DO208" i="5" l="1"/>
  <c r="EC47" i="5"/>
  <c r="EA82" i="5"/>
  <c r="DX127" i="5"/>
  <c r="DY113" i="5"/>
  <c r="DW140" i="5"/>
  <c r="DT172" i="5"/>
  <c r="DE216" i="5"/>
  <c r="DL216" i="5"/>
  <c r="DF216" i="5"/>
  <c r="DR190" i="5"/>
  <c r="DR189" i="5"/>
  <c r="EB65" i="5"/>
  <c r="DZ98" i="5"/>
  <c r="DN212" i="5"/>
  <c r="DD217" i="5"/>
  <c r="DK217" i="5"/>
  <c r="DQ197" i="5"/>
  <c r="DB218" i="5"/>
  <c r="DA219" i="5"/>
  <c r="DS181" i="5"/>
  <c r="ED46" i="5"/>
  <c r="EF46" i="5"/>
  <c r="EE46" i="5"/>
  <c r="EF45" i="5"/>
  <c r="EE45" i="5"/>
  <c r="ED45" i="5"/>
  <c r="DU162" i="5"/>
  <c r="DP203" i="5"/>
  <c r="EG45" i="5" l="1"/>
  <c r="EJ45" i="5" s="1"/>
  <c r="CB45" i="5" s="1"/>
  <c r="CC45" i="5" s="1"/>
  <c r="DT173" i="5"/>
  <c r="DB219" i="5"/>
  <c r="DA220" i="5"/>
  <c r="DR191" i="5"/>
  <c r="DO209" i="5"/>
  <c r="EA83" i="5"/>
  <c r="EC48" i="5"/>
  <c r="DS182" i="5"/>
  <c r="DS183" i="5"/>
  <c r="DQ198" i="5"/>
  <c r="DV152" i="5"/>
  <c r="EG46" i="5"/>
  <c r="EJ46" i="5" s="1"/>
  <c r="CB46" i="5" s="1"/>
  <c r="CC46" i="5" s="1"/>
  <c r="DD218" i="5"/>
  <c r="DK218" i="5"/>
  <c r="DF217" i="5"/>
  <c r="DL217" i="5"/>
  <c r="DM216" i="5" s="1"/>
  <c r="DE217" i="5"/>
  <c r="DU163" i="5"/>
  <c r="DX128" i="5"/>
  <c r="DZ99" i="5"/>
  <c r="DY114" i="5"/>
  <c r="EB66" i="5"/>
  <c r="ED47" i="5"/>
  <c r="EF47" i="5"/>
  <c r="EE47" i="5"/>
  <c r="DP204" i="5"/>
  <c r="DM215" i="5"/>
  <c r="DQ199" i="5" l="1"/>
  <c r="EG47" i="5"/>
  <c r="EJ47" i="5" s="1"/>
  <c r="CB47" i="5" s="1"/>
  <c r="CC47" i="5" s="1"/>
  <c r="DL218" i="5"/>
  <c r="DM217" i="5" s="1"/>
  <c r="DE218" i="5"/>
  <c r="DF218" i="5"/>
  <c r="DW141" i="5"/>
  <c r="DR192" i="5"/>
  <c r="DT175" i="5"/>
  <c r="DT174" i="5"/>
  <c r="EF48" i="5"/>
  <c r="ED48" i="5"/>
  <c r="EE48" i="5"/>
  <c r="EB67" i="5"/>
  <c r="DP205" i="5"/>
  <c r="DS184" i="5"/>
  <c r="DB220" i="5"/>
  <c r="DA221" i="5"/>
  <c r="DU164" i="5"/>
  <c r="DN213" i="5"/>
  <c r="EC49" i="5"/>
  <c r="DZ100" i="5"/>
  <c r="EA84" i="5"/>
  <c r="DY115" i="5"/>
  <c r="DV153" i="5"/>
  <c r="DN214" i="5"/>
  <c r="DK219" i="5"/>
  <c r="DD219" i="5"/>
  <c r="DN215" i="5" l="1"/>
  <c r="DK220" i="5"/>
  <c r="DD220" i="5"/>
  <c r="EG48" i="5"/>
  <c r="EJ48" i="5" s="1"/>
  <c r="CB48" i="5" s="1"/>
  <c r="CC48" i="5" s="1"/>
  <c r="DU165" i="5"/>
  <c r="DU166" i="5"/>
  <c r="DS185" i="5"/>
  <c r="DX129" i="5"/>
  <c r="DR193" i="5"/>
  <c r="DL219" i="5"/>
  <c r="DM218" i="5" s="1"/>
  <c r="DF219" i="5"/>
  <c r="DE219" i="5"/>
  <c r="DO211" i="5"/>
  <c r="DW142" i="5"/>
  <c r="DZ101" i="5"/>
  <c r="EB68" i="5"/>
  <c r="EA85" i="5"/>
  <c r="EE49" i="5"/>
  <c r="EF49" i="5"/>
  <c r="ED49" i="5"/>
  <c r="DO210" i="5"/>
  <c r="DV154" i="5"/>
  <c r="DB221" i="5"/>
  <c r="DA222" i="5"/>
  <c r="DT176" i="5"/>
  <c r="DQ200" i="5"/>
  <c r="EC50" i="5"/>
  <c r="DN216" i="5" l="1"/>
  <c r="EE50" i="5"/>
  <c r="ED50" i="5"/>
  <c r="EF50" i="5"/>
  <c r="DR194" i="5"/>
  <c r="DU167" i="5"/>
  <c r="DA223" i="5"/>
  <c r="DB222" i="5"/>
  <c r="DW143" i="5"/>
  <c r="DP206" i="5"/>
  <c r="EG49" i="5"/>
  <c r="EJ49" i="5" s="1"/>
  <c r="CB49" i="5" s="1"/>
  <c r="CC49" i="5" s="1"/>
  <c r="DS186" i="5"/>
  <c r="DE220" i="5"/>
  <c r="DL220" i="5"/>
  <c r="DM219" i="5" s="1"/>
  <c r="DF220" i="5"/>
  <c r="DO212" i="5"/>
  <c r="DK221" i="5"/>
  <c r="DD221" i="5"/>
  <c r="EB69" i="5"/>
  <c r="EC51" i="5"/>
  <c r="EA86" i="5"/>
  <c r="DX130" i="5"/>
  <c r="DP207" i="5"/>
  <c r="DY116" i="5"/>
  <c r="DT177" i="5"/>
  <c r="DV156" i="5"/>
  <c r="DV155" i="5"/>
  <c r="EG50" i="5" l="1"/>
  <c r="EJ50" i="5" s="1"/>
  <c r="CB50" i="5" s="1"/>
  <c r="CC50" i="5" s="1"/>
  <c r="DW145" i="5"/>
  <c r="DN217" i="5"/>
  <c r="DT178" i="5"/>
  <c r="DB223" i="5"/>
  <c r="DA224" i="5"/>
  <c r="DO213" i="5"/>
  <c r="DW144" i="5"/>
  <c r="DU168" i="5"/>
  <c r="DZ102" i="5"/>
  <c r="DQ202" i="5"/>
  <c r="DY117" i="5"/>
  <c r="EB70" i="5"/>
  <c r="EF51" i="5"/>
  <c r="EE51" i="5"/>
  <c r="ED51" i="5"/>
  <c r="EC52" i="5"/>
  <c r="DE221" i="5"/>
  <c r="DL221" i="5"/>
  <c r="DF221" i="5"/>
  <c r="DP208" i="5"/>
  <c r="DQ201" i="5"/>
  <c r="DX131" i="5"/>
  <c r="DD222" i="5"/>
  <c r="DK222" i="5"/>
  <c r="DV157" i="5"/>
  <c r="DS187" i="5"/>
  <c r="EG51" i="5" l="1"/>
  <c r="EJ51" i="5" s="1"/>
  <c r="CB51" i="5" s="1"/>
  <c r="CC51" i="5" s="1"/>
  <c r="EF52" i="5"/>
  <c r="EE52" i="5"/>
  <c r="ED52" i="5"/>
  <c r="DD223" i="5"/>
  <c r="DK223" i="5"/>
  <c r="DO214" i="5"/>
  <c r="DX133" i="5"/>
  <c r="DE222" i="5"/>
  <c r="DL222" i="5"/>
  <c r="DM221" i="5" s="1"/>
  <c r="DF222" i="5"/>
  <c r="DT179" i="5"/>
  <c r="DW146" i="5"/>
  <c r="DY118" i="5"/>
  <c r="DR195" i="5"/>
  <c r="DQ203" i="5"/>
  <c r="EC53" i="5"/>
  <c r="DZ103" i="5"/>
  <c r="DR196" i="5"/>
  <c r="EA87" i="5"/>
  <c r="DV158" i="5"/>
  <c r="DX132" i="5"/>
  <c r="DP209" i="5"/>
  <c r="DB224" i="5"/>
  <c r="DA225" i="5"/>
  <c r="DU169" i="5"/>
  <c r="DM220" i="5"/>
  <c r="EG52" i="5" l="1"/>
  <c r="EJ52" i="5" s="1"/>
  <c r="CB52" i="5" s="1"/>
  <c r="CC52" i="5" s="1"/>
  <c r="DV159" i="5"/>
  <c r="DQ204" i="5"/>
  <c r="DW147" i="5"/>
  <c r="DS189" i="5"/>
  <c r="DN218" i="5"/>
  <c r="DK224" i="5"/>
  <c r="DD224" i="5"/>
  <c r="DL223" i="5"/>
  <c r="DM222" i="5" s="1"/>
  <c r="DF223" i="5"/>
  <c r="DE223" i="5"/>
  <c r="DA226" i="5"/>
  <c r="DB225" i="5"/>
  <c r="DY119" i="5"/>
  <c r="EB71" i="5"/>
  <c r="EA88" i="5"/>
  <c r="ED53" i="5"/>
  <c r="EE53" i="5"/>
  <c r="EF53" i="5"/>
  <c r="DR197" i="5"/>
  <c r="DS188" i="5"/>
  <c r="DZ104" i="5"/>
  <c r="DX134" i="5"/>
  <c r="DU170" i="5"/>
  <c r="DN219" i="5"/>
  <c r="DY120" i="5"/>
  <c r="DP210" i="5"/>
  <c r="DO216" i="5" l="1"/>
  <c r="DV160" i="5"/>
  <c r="DY121" i="5"/>
  <c r="EA89" i="5"/>
  <c r="DT180" i="5"/>
  <c r="DS190" i="5"/>
  <c r="EG53" i="5"/>
  <c r="EJ53" i="5" s="1"/>
  <c r="CB53" i="5" s="1"/>
  <c r="CC53" i="5" s="1"/>
  <c r="DB226" i="5"/>
  <c r="DA227" i="5"/>
  <c r="DF224" i="5"/>
  <c r="DE224" i="5"/>
  <c r="DL224" i="5"/>
  <c r="DM223" i="5" s="1"/>
  <c r="DO215" i="5"/>
  <c r="DT181" i="5"/>
  <c r="DX135" i="5"/>
  <c r="DR198" i="5"/>
  <c r="DW148" i="5"/>
  <c r="DQ205" i="5"/>
  <c r="DZ106" i="5"/>
  <c r="EB72" i="5"/>
  <c r="EC54" i="5"/>
  <c r="DZ105" i="5"/>
  <c r="DK225" i="5"/>
  <c r="DD225" i="5"/>
  <c r="DN220" i="5"/>
  <c r="EA91" i="5" l="1"/>
  <c r="DR199" i="5"/>
  <c r="DX136" i="5"/>
  <c r="DS191" i="5"/>
  <c r="DY122" i="5"/>
  <c r="DU172" i="5"/>
  <c r="DP211" i="5"/>
  <c r="DK226" i="5"/>
  <c r="DD226" i="5"/>
  <c r="DT182" i="5"/>
  <c r="DU171" i="5"/>
  <c r="EB73" i="5"/>
  <c r="DZ107" i="5"/>
  <c r="DW149" i="5"/>
  <c r="DP212" i="5"/>
  <c r="DN221" i="5"/>
  <c r="DO217" i="5"/>
  <c r="DL225" i="5"/>
  <c r="DE225" i="5"/>
  <c r="DF225" i="5"/>
  <c r="EA90" i="5"/>
  <c r="ED54" i="5"/>
  <c r="EE54" i="5"/>
  <c r="EF54" i="5"/>
  <c r="EC55" i="5"/>
  <c r="DB227" i="5"/>
  <c r="DA228" i="5"/>
  <c r="EB74" i="5" l="1"/>
  <c r="DQ206" i="5"/>
  <c r="DV162" i="5"/>
  <c r="DZ108" i="5"/>
  <c r="DT183" i="5"/>
  <c r="DY123" i="5"/>
  <c r="DS192" i="5"/>
  <c r="EB75" i="5"/>
  <c r="DK227" i="5"/>
  <c r="DD227" i="5"/>
  <c r="DB228" i="5"/>
  <c r="DA229" i="5"/>
  <c r="EF55" i="5"/>
  <c r="ED55" i="5"/>
  <c r="EE55" i="5"/>
  <c r="EG54" i="5"/>
  <c r="EJ54" i="5" s="1"/>
  <c r="CB54" i="5" s="1"/>
  <c r="CC54" i="5" s="1"/>
  <c r="DP213" i="5"/>
  <c r="DO218" i="5"/>
  <c r="DQ207" i="5"/>
  <c r="DX137" i="5"/>
  <c r="EA92" i="5"/>
  <c r="EC56" i="5"/>
  <c r="DV161" i="5"/>
  <c r="DU173" i="5"/>
  <c r="DE226" i="5"/>
  <c r="DL226" i="5"/>
  <c r="DF226" i="5"/>
  <c r="DM224" i="5"/>
  <c r="DW150" i="5" l="1"/>
  <c r="DD228" i="5"/>
  <c r="DK228" i="5"/>
  <c r="EC57" i="5"/>
  <c r="DN222" i="5"/>
  <c r="DV163" i="5"/>
  <c r="EE56" i="5"/>
  <c r="EF56" i="5"/>
  <c r="ED56" i="5"/>
  <c r="EB76" i="5"/>
  <c r="DY124" i="5"/>
  <c r="DR201" i="5"/>
  <c r="DP214" i="5"/>
  <c r="DQ208" i="5"/>
  <c r="EG55" i="5"/>
  <c r="EJ55" i="5" s="1"/>
  <c r="CB55" i="5" s="1"/>
  <c r="CC55" i="5" s="1"/>
  <c r="DB229" i="5"/>
  <c r="DA230" i="5"/>
  <c r="DL227" i="5"/>
  <c r="DE227" i="5"/>
  <c r="DF227" i="5"/>
  <c r="EC58" i="5"/>
  <c r="DT184" i="5"/>
  <c r="DZ109" i="5"/>
  <c r="DU174" i="5"/>
  <c r="EA93" i="5"/>
  <c r="DW151" i="5"/>
  <c r="DR200" i="5"/>
  <c r="DM225" i="5"/>
  <c r="EG56" i="5" l="1"/>
  <c r="EJ56" i="5" s="1"/>
  <c r="CB56" i="5" s="1"/>
  <c r="CC56" i="5" s="1"/>
  <c r="DS193" i="5"/>
  <c r="EB77" i="5"/>
  <c r="EA94" i="5"/>
  <c r="DU175" i="5"/>
  <c r="EF58" i="5"/>
  <c r="EE58" i="5"/>
  <c r="ED58" i="5"/>
  <c r="DK229" i="5"/>
  <c r="DD229" i="5"/>
  <c r="DR202" i="5"/>
  <c r="DQ209" i="5"/>
  <c r="DS194" i="5"/>
  <c r="DZ110" i="5"/>
  <c r="EC59" i="5"/>
  <c r="DF228" i="5"/>
  <c r="DL228" i="5"/>
  <c r="DE228" i="5"/>
  <c r="DX139" i="5"/>
  <c r="DV164" i="5"/>
  <c r="DN223" i="5"/>
  <c r="DB230" i="5"/>
  <c r="DA231" i="5"/>
  <c r="DW152" i="5"/>
  <c r="DO219" i="5"/>
  <c r="EF57" i="5"/>
  <c r="ED57" i="5"/>
  <c r="EE57" i="5"/>
  <c r="DX138" i="5"/>
  <c r="DM226" i="5"/>
  <c r="EG58" i="5" l="1"/>
  <c r="EJ58" i="5" s="1"/>
  <c r="CB58" i="5" s="1"/>
  <c r="CC58" i="5" s="1"/>
  <c r="EG57" i="5"/>
  <c r="EJ57" i="5" s="1"/>
  <c r="CB57" i="5" s="1"/>
  <c r="CC57" i="5" s="1"/>
  <c r="DN224" i="5"/>
  <c r="DY125" i="5"/>
  <c r="DK230" i="5"/>
  <c r="DD230" i="5"/>
  <c r="ED59" i="5"/>
  <c r="EF59" i="5"/>
  <c r="EE59" i="5"/>
  <c r="EA95" i="5"/>
  <c r="DT186" i="5"/>
  <c r="DR203" i="5"/>
  <c r="DS195" i="5"/>
  <c r="DF229" i="5"/>
  <c r="DL229" i="5"/>
  <c r="DE229" i="5"/>
  <c r="DM227" i="5"/>
  <c r="DV165" i="5"/>
  <c r="EB78" i="5"/>
  <c r="EC60" i="5"/>
  <c r="DT185" i="5"/>
  <c r="DP215" i="5"/>
  <c r="DX140" i="5"/>
  <c r="DB231" i="5"/>
  <c r="DA232" i="5"/>
  <c r="DO220" i="5"/>
  <c r="DW153" i="5"/>
  <c r="DY126" i="5"/>
  <c r="DP216" i="5" l="1"/>
  <c r="DQ210" i="5"/>
  <c r="EE60" i="5"/>
  <c r="ED60" i="5"/>
  <c r="EF60" i="5"/>
  <c r="DW154" i="5"/>
  <c r="DN225" i="5"/>
  <c r="DT187" i="5"/>
  <c r="DS196" i="5"/>
  <c r="DU177" i="5"/>
  <c r="EB79" i="5"/>
  <c r="EG59" i="5"/>
  <c r="EJ59" i="5" s="1"/>
  <c r="CB59" i="5" s="1"/>
  <c r="CC59" i="5" s="1"/>
  <c r="DE230" i="5"/>
  <c r="DF230" i="5"/>
  <c r="DL230" i="5"/>
  <c r="DZ111" i="5"/>
  <c r="DO221" i="5"/>
  <c r="DZ112" i="5"/>
  <c r="DX141" i="5"/>
  <c r="DA233" i="5"/>
  <c r="DB232" i="5"/>
  <c r="DY127" i="5"/>
  <c r="DU176" i="5"/>
  <c r="EC61" i="5"/>
  <c r="DD231" i="5"/>
  <c r="DK231" i="5"/>
  <c r="DM228" i="5"/>
  <c r="EG60" i="5" l="1"/>
  <c r="EJ60" i="5" s="1"/>
  <c r="CB60" i="5" s="1"/>
  <c r="CC60" i="5" s="1"/>
  <c r="DV166" i="5"/>
  <c r="DK232" i="5"/>
  <c r="DD232" i="5"/>
  <c r="DY128" i="5"/>
  <c r="EA97" i="5"/>
  <c r="DP217" i="5"/>
  <c r="EA96" i="5"/>
  <c r="EC62" i="5"/>
  <c r="DV167" i="5"/>
  <c r="DT188" i="5"/>
  <c r="DU178" i="5"/>
  <c r="DM229" i="5"/>
  <c r="DR204" i="5"/>
  <c r="DQ211" i="5"/>
  <c r="EE61" i="5"/>
  <c r="EF61" i="5"/>
  <c r="ED61" i="5"/>
  <c r="DZ113" i="5"/>
  <c r="DN226" i="5"/>
  <c r="DF231" i="5"/>
  <c r="DL231" i="5"/>
  <c r="DE231" i="5"/>
  <c r="DA234" i="5"/>
  <c r="DB233" i="5"/>
  <c r="DO222" i="5"/>
  <c r="DX142" i="5"/>
  <c r="DP218" i="5" l="1"/>
  <c r="DD233" i="5"/>
  <c r="DK233" i="5"/>
  <c r="DR205" i="5"/>
  <c r="DS197" i="5"/>
  <c r="DN227" i="5"/>
  <c r="EB80" i="5"/>
  <c r="DQ212" i="5"/>
  <c r="EB81" i="5"/>
  <c r="DZ114" i="5"/>
  <c r="DE232" i="5"/>
  <c r="DL232" i="5"/>
  <c r="DM231" i="5" s="1"/>
  <c r="DF232" i="5"/>
  <c r="DW155" i="5"/>
  <c r="DY129" i="5"/>
  <c r="DB234" i="5"/>
  <c r="DA235" i="5"/>
  <c r="DO223" i="5"/>
  <c r="EA98" i="5"/>
  <c r="EG61" i="5"/>
  <c r="EJ61" i="5" s="1"/>
  <c r="CB61" i="5" s="1"/>
  <c r="CC61" i="5" s="1"/>
  <c r="DV168" i="5"/>
  <c r="DU179" i="5"/>
  <c r="DW156" i="5"/>
  <c r="ED62" i="5"/>
  <c r="EE62" i="5"/>
  <c r="EF62" i="5"/>
  <c r="DM230" i="5"/>
  <c r="EG62" i="5" l="1"/>
  <c r="EJ62" i="5" s="1"/>
  <c r="CB62" i="5" s="1"/>
  <c r="CC62" i="5" s="1"/>
  <c r="EB82" i="5"/>
  <c r="DP219" i="5"/>
  <c r="DK234" i="5"/>
  <c r="DD234" i="5"/>
  <c r="EA99" i="5"/>
  <c r="EC64" i="5"/>
  <c r="DR206" i="5"/>
  <c r="EC63" i="5"/>
  <c r="DO224" i="5"/>
  <c r="DT189" i="5"/>
  <c r="DS198" i="5"/>
  <c r="DQ213" i="5"/>
  <c r="DN228" i="5"/>
  <c r="DX144" i="5"/>
  <c r="DV169" i="5"/>
  <c r="DW157" i="5"/>
  <c r="DA236" i="5"/>
  <c r="DB235" i="5"/>
  <c r="DZ115" i="5"/>
  <c r="DX143" i="5"/>
  <c r="DN229" i="5"/>
  <c r="DE233" i="5"/>
  <c r="DL233" i="5"/>
  <c r="DM232" i="5" s="1"/>
  <c r="DF233" i="5"/>
  <c r="DN230" i="5" l="1"/>
  <c r="EA100" i="5"/>
  <c r="DX145" i="5"/>
  <c r="DW158" i="5"/>
  <c r="DY131" i="5"/>
  <c r="DO225" i="5"/>
  <c r="DR207" i="5"/>
  <c r="DT190" i="5"/>
  <c r="DU180" i="5"/>
  <c r="DP220" i="5"/>
  <c r="ED63" i="5"/>
  <c r="EF63" i="5"/>
  <c r="EE63" i="5"/>
  <c r="DS199" i="5"/>
  <c r="ED64" i="5"/>
  <c r="EF64" i="5"/>
  <c r="EE64" i="5"/>
  <c r="EB83" i="5"/>
  <c r="DQ214" i="5"/>
  <c r="EC65" i="5"/>
  <c r="DY130" i="5"/>
  <c r="DK235" i="5"/>
  <c r="DD235" i="5"/>
  <c r="DO226" i="5"/>
  <c r="DA237" i="5"/>
  <c r="DB236" i="5"/>
  <c r="DF234" i="5"/>
  <c r="DE234" i="5"/>
  <c r="DL234" i="5"/>
  <c r="DB237" i="5" l="1"/>
  <c r="DA238" i="5"/>
  <c r="DZ116" i="5"/>
  <c r="DR208" i="5"/>
  <c r="EC66" i="5"/>
  <c r="EG64" i="5"/>
  <c r="EJ64" i="5" s="1"/>
  <c r="CB64" i="5" s="1"/>
  <c r="CC64" i="5" s="1"/>
  <c r="DQ215" i="5"/>
  <c r="DV170" i="5"/>
  <c r="DU181" i="5"/>
  <c r="DS200" i="5"/>
  <c r="DP221" i="5"/>
  <c r="DZ117" i="5"/>
  <c r="DX146" i="5"/>
  <c r="DY132" i="5"/>
  <c r="EB84" i="5"/>
  <c r="DO227" i="5"/>
  <c r="DE235" i="5"/>
  <c r="DL235" i="5"/>
  <c r="DF235" i="5"/>
  <c r="EF65" i="5"/>
  <c r="ED65" i="5"/>
  <c r="EE65" i="5"/>
  <c r="DD236" i="5"/>
  <c r="DK236" i="5"/>
  <c r="DP222" i="5"/>
  <c r="DM233" i="5"/>
  <c r="DT191" i="5"/>
  <c r="EG63" i="5"/>
  <c r="EJ63" i="5" s="1"/>
  <c r="CB63" i="5" s="1"/>
  <c r="CC63" i="5" s="1"/>
  <c r="DP223" i="5" l="1"/>
  <c r="EC67" i="5"/>
  <c r="DZ118" i="5"/>
  <c r="DY133" i="5"/>
  <c r="EA102" i="5"/>
  <c r="DQ216" i="5"/>
  <c r="DT192" i="5"/>
  <c r="DV171" i="5"/>
  <c r="DW159" i="5"/>
  <c r="DR209" i="5"/>
  <c r="DK237" i="5"/>
  <c r="DD237" i="5"/>
  <c r="DQ217" i="5"/>
  <c r="DU182" i="5"/>
  <c r="DN231" i="5"/>
  <c r="DL236" i="5"/>
  <c r="DE236" i="5"/>
  <c r="DF236" i="5"/>
  <c r="EG65" i="5"/>
  <c r="EJ65" i="5" s="1"/>
  <c r="CB65" i="5" s="1"/>
  <c r="CC65" i="5" s="1"/>
  <c r="EF66" i="5"/>
  <c r="ED66" i="5"/>
  <c r="EE66" i="5"/>
  <c r="DS201" i="5"/>
  <c r="EA101" i="5"/>
  <c r="DA239" i="5"/>
  <c r="DB238" i="5"/>
  <c r="DM234" i="5"/>
  <c r="EG66" i="5" l="1"/>
  <c r="EJ66" i="5" s="1"/>
  <c r="CB66" i="5" s="1"/>
  <c r="CC66" i="5" s="1"/>
  <c r="DN232" i="5"/>
  <c r="DB239" i="5"/>
  <c r="DA240" i="5"/>
  <c r="DK238" i="5"/>
  <c r="DD238" i="5"/>
  <c r="EB85" i="5"/>
  <c r="DT193" i="5"/>
  <c r="DO228" i="5"/>
  <c r="DV172" i="5"/>
  <c r="DR211" i="5"/>
  <c r="DF237" i="5"/>
  <c r="DL237" i="5"/>
  <c r="DE237" i="5"/>
  <c r="DS202" i="5"/>
  <c r="DX147" i="5"/>
  <c r="DW160" i="5"/>
  <c r="DU183" i="5"/>
  <c r="DR210" i="5"/>
  <c r="EB86" i="5"/>
  <c r="DZ119" i="5"/>
  <c r="EA103" i="5"/>
  <c r="EE67" i="5"/>
  <c r="ED67" i="5"/>
  <c r="EF67" i="5"/>
  <c r="DQ218" i="5"/>
  <c r="DM235" i="5"/>
  <c r="EG67" i="5" l="1"/>
  <c r="EJ67" i="5" s="1"/>
  <c r="CB67" i="5" s="1"/>
  <c r="CC67" i="5" s="1"/>
  <c r="EB87" i="5"/>
  <c r="EA104" i="5"/>
  <c r="EC69" i="5"/>
  <c r="DS203" i="5"/>
  <c r="DV173" i="5"/>
  <c r="DX148" i="5"/>
  <c r="DY134" i="5"/>
  <c r="DT194" i="5"/>
  <c r="DU184" i="5"/>
  <c r="EC68" i="5"/>
  <c r="DF238" i="5"/>
  <c r="DL238" i="5"/>
  <c r="DM237" i="5" s="1"/>
  <c r="DE238" i="5"/>
  <c r="DB240" i="5"/>
  <c r="DA241" i="5"/>
  <c r="DO229" i="5"/>
  <c r="DN233" i="5"/>
  <c r="DR212" i="5"/>
  <c r="DS204" i="5"/>
  <c r="DW161" i="5"/>
  <c r="DP224" i="5"/>
  <c r="DM236" i="5"/>
  <c r="DD239" i="5"/>
  <c r="DK239" i="5"/>
  <c r="DE239" i="5" l="1"/>
  <c r="DL239" i="5"/>
  <c r="DM238" i="5" s="1"/>
  <c r="DN236" i="5" s="1"/>
  <c r="DO233" i="5" s="1"/>
  <c r="DP229" i="5" s="1"/>
  <c r="DF239" i="5"/>
  <c r="DT196" i="5"/>
  <c r="DN235" i="5"/>
  <c r="DK240" i="5"/>
  <c r="DD240" i="5"/>
  <c r="EE68" i="5"/>
  <c r="EF68" i="5"/>
  <c r="ED68" i="5"/>
  <c r="DV174" i="5"/>
  <c r="DU185" i="5"/>
  <c r="DZ120" i="5"/>
  <c r="DY135" i="5"/>
  <c r="DW162" i="5"/>
  <c r="DT195" i="5"/>
  <c r="ED69" i="5"/>
  <c r="EE69" i="5"/>
  <c r="EF69" i="5"/>
  <c r="EB88" i="5"/>
  <c r="EC70" i="5"/>
  <c r="DQ219" i="5"/>
  <c r="DX149" i="5"/>
  <c r="DN234" i="5"/>
  <c r="DS205" i="5"/>
  <c r="DO230" i="5"/>
  <c r="DP225" i="5"/>
  <c r="DB241" i="5"/>
  <c r="DA242" i="5"/>
  <c r="DP226" i="5" l="1"/>
  <c r="DT197" i="5"/>
  <c r="DO231" i="5"/>
  <c r="DY136" i="5"/>
  <c r="DR213" i="5"/>
  <c r="ED70" i="5"/>
  <c r="EF70" i="5"/>
  <c r="EE70" i="5"/>
  <c r="EC71" i="5"/>
  <c r="EG69" i="5"/>
  <c r="EJ69" i="5" s="1"/>
  <c r="CB69" i="5" s="1"/>
  <c r="CC69" i="5" s="1"/>
  <c r="DA243" i="5"/>
  <c r="DB242" i="5"/>
  <c r="DQ220" i="5"/>
  <c r="DK241" i="5"/>
  <c r="DD241" i="5"/>
  <c r="DQ224" i="5"/>
  <c r="DU186" i="5"/>
  <c r="DX150" i="5"/>
  <c r="DZ121" i="5"/>
  <c r="EA105" i="5"/>
  <c r="DV175" i="5"/>
  <c r="DW163" i="5"/>
  <c r="EG68" i="5"/>
  <c r="EJ68" i="5" s="1"/>
  <c r="CB68" i="5" s="1"/>
  <c r="CC68" i="5" s="1"/>
  <c r="DF240" i="5"/>
  <c r="DE240" i="5"/>
  <c r="DL240" i="5"/>
  <c r="DO232" i="5"/>
  <c r="DU187" i="5"/>
  <c r="DV177" i="5" l="1"/>
  <c r="DX151" i="5"/>
  <c r="DW164" i="5"/>
  <c r="EB89" i="5"/>
  <c r="EA106" i="5"/>
  <c r="DY137" i="5"/>
  <c r="DV176" i="5"/>
  <c r="DR218" i="5"/>
  <c r="DE241" i="5"/>
  <c r="DL241" i="5"/>
  <c r="DF241" i="5"/>
  <c r="DR214" i="5"/>
  <c r="DK242" i="5"/>
  <c r="DD242" i="5"/>
  <c r="DM239" i="5"/>
  <c r="DS206" i="5"/>
  <c r="DZ122" i="5"/>
  <c r="DP227" i="5"/>
  <c r="DU188" i="5"/>
  <c r="DQ221" i="5"/>
  <c r="DP228" i="5"/>
  <c r="DB243" i="5"/>
  <c r="DA244" i="5"/>
  <c r="ED71" i="5"/>
  <c r="EE71" i="5"/>
  <c r="EF71" i="5"/>
  <c r="EG70" i="5"/>
  <c r="EJ70" i="5" s="1"/>
  <c r="CB70" i="5" s="1"/>
  <c r="CC70" i="5" s="1"/>
  <c r="EG71" i="5" l="1"/>
  <c r="EJ71" i="5" s="1"/>
  <c r="CB71" i="5" s="1"/>
  <c r="CC71" i="5" s="1"/>
  <c r="DD243" i="5"/>
  <c r="DK243" i="5"/>
  <c r="DE242" i="5"/>
  <c r="DL242" i="5"/>
  <c r="DM241" i="5" s="1"/>
  <c r="DF242" i="5"/>
  <c r="DS207" i="5"/>
  <c r="DW166" i="5"/>
  <c r="DA245" i="5"/>
  <c r="DB244" i="5"/>
  <c r="DQ223" i="5"/>
  <c r="DR215" i="5"/>
  <c r="DV178" i="5"/>
  <c r="DQ222" i="5"/>
  <c r="EA107" i="5"/>
  <c r="DT198" i="5"/>
  <c r="DN237" i="5"/>
  <c r="DS211" i="5"/>
  <c r="DW165" i="5"/>
  <c r="DZ123" i="5"/>
  <c r="EB90" i="5"/>
  <c r="EC72" i="5"/>
  <c r="DX152" i="5"/>
  <c r="DY138" i="5"/>
  <c r="DM240" i="5"/>
  <c r="DZ124" i="5" l="1"/>
  <c r="EF72" i="5"/>
  <c r="EE72" i="5"/>
  <c r="ED72" i="5"/>
  <c r="DN238" i="5"/>
  <c r="DO234" i="5"/>
  <c r="DU189" i="5"/>
  <c r="EB91" i="5"/>
  <c r="DR216" i="5"/>
  <c r="DW167" i="5"/>
  <c r="DS208" i="5"/>
  <c r="DR217" i="5"/>
  <c r="DD244" i="5"/>
  <c r="DK244" i="5"/>
  <c r="DX154" i="5"/>
  <c r="DT199" i="5"/>
  <c r="DL243" i="5"/>
  <c r="DM242" i="5" s="1"/>
  <c r="DN240" i="5" s="1"/>
  <c r="DE243" i="5"/>
  <c r="DF243" i="5"/>
  <c r="DY139" i="5"/>
  <c r="EC73" i="5"/>
  <c r="EA108" i="5"/>
  <c r="DX153" i="5"/>
  <c r="DT203" i="5"/>
  <c r="DN239" i="5"/>
  <c r="DB245" i="5"/>
  <c r="DA246" i="5"/>
  <c r="EG72" i="5" l="1"/>
  <c r="EJ72" i="5" s="1"/>
  <c r="CB72" i="5" s="1"/>
  <c r="CC72" i="5" s="1"/>
  <c r="DO237" i="5"/>
  <c r="DD245" i="5"/>
  <c r="DK245" i="5"/>
  <c r="DA247" i="5"/>
  <c r="DB246" i="5"/>
  <c r="DO236" i="5"/>
  <c r="DU194" i="5"/>
  <c r="DY140" i="5"/>
  <c r="EB92" i="5"/>
  <c r="EF73" i="5"/>
  <c r="ED73" i="5"/>
  <c r="EE73" i="5"/>
  <c r="DZ125" i="5"/>
  <c r="DL244" i="5"/>
  <c r="DM243" i="5" s="1"/>
  <c r="DF244" i="5"/>
  <c r="DE244" i="5"/>
  <c r="EA109" i="5"/>
  <c r="DU190" i="5"/>
  <c r="DY141" i="5"/>
  <c r="DS210" i="5"/>
  <c r="DT200" i="5"/>
  <c r="DX155" i="5"/>
  <c r="DS209" i="5"/>
  <c r="EC74" i="5"/>
  <c r="DV179" i="5"/>
  <c r="DP230" i="5"/>
  <c r="DO235" i="5"/>
  <c r="EG73" i="5" l="1"/>
  <c r="EJ73" i="5" s="1"/>
  <c r="CB73" i="5" s="1"/>
  <c r="CC73" i="5" s="1"/>
  <c r="DP231" i="5"/>
  <c r="DW168" i="5"/>
  <c r="DT201" i="5"/>
  <c r="DU191" i="5"/>
  <c r="DV180" i="5"/>
  <c r="DN241" i="5"/>
  <c r="EC75" i="5"/>
  <c r="DZ126" i="5"/>
  <c r="DV184" i="5"/>
  <c r="DP232" i="5"/>
  <c r="DD246" i="5"/>
  <c r="DK246" i="5"/>
  <c r="DP233" i="5"/>
  <c r="DQ225" i="5"/>
  <c r="ED74" i="5"/>
  <c r="EE74" i="5"/>
  <c r="EF74" i="5"/>
  <c r="DY142" i="5"/>
  <c r="DT202" i="5"/>
  <c r="DZ127" i="5"/>
  <c r="EB93" i="5"/>
  <c r="EA110" i="5"/>
  <c r="DA248" i="5"/>
  <c r="DB247" i="5"/>
  <c r="DF245" i="5"/>
  <c r="DE245" i="5"/>
  <c r="DL245" i="5"/>
  <c r="DM244" i="5" s="1"/>
  <c r="DN242" i="5" l="1"/>
  <c r="DR219" i="5"/>
  <c r="DQ228" i="5"/>
  <c r="DQ227" i="5"/>
  <c r="DW173" i="5"/>
  <c r="EA111" i="5"/>
  <c r="EE75" i="5"/>
  <c r="ED75" i="5"/>
  <c r="EF75" i="5"/>
  <c r="DO238" i="5"/>
  <c r="DW169" i="5"/>
  <c r="DV181" i="5"/>
  <c r="DU192" i="5"/>
  <c r="DX156" i="5"/>
  <c r="DQ226" i="5"/>
  <c r="DD247" i="5"/>
  <c r="DK247" i="5"/>
  <c r="EB94" i="5"/>
  <c r="DA249" i="5"/>
  <c r="DB248" i="5"/>
  <c r="EC76" i="5"/>
  <c r="EA112" i="5"/>
  <c r="DU193" i="5"/>
  <c r="DZ128" i="5"/>
  <c r="EG74" i="5"/>
  <c r="EJ74" i="5" s="1"/>
  <c r="CB74" i="5" s="1"/>
  <c r="CC74" i="5" s="1"/>
  <c r="DE246" i="5"/>
  <c r="DL246" i="5"/>
  <c r="DM245" i="5" s="1"/>
  <c r="DF246" i="5"/>
  <c r="EG75" i="5" l="1"/>
  <c r="EJ75" i="5" s="1"/>
  <c r="CB75" i="5" s="1"/>
  <c r="CC75" i="5" s="1"/>
  <c r="DN243" i="5"/>
  <c r="EA113" i="5"/>
  <c r="DV183" i="5"/>
  <c r="EB96" i="5"/>
  <c r="EE76" i="5"/>
  <c r="ED76" i="5"/>
  <c r="EF76" i="5"/>
  <c r="DK248" i="5"/>
  <c r="DD248" i="5"/>
  <c r="DL247" i="5"/>
  <c r="DF247" i="5"/>
  <c r="DE247" i="5"/>
  <c r="EB95" i="5"/>
  <c r="DX161" i="5"/>
  <c r="DR221" i="5"/>
  <c r="DR222" i="5"/>
  <c r="DS212" i="5"/>
  <c r="DO239" i="5"/>
  <c r="DB249" i="5"/>
  <c r="DA250" i="5"/>
  <c r="EC77" i="5"/>
  <c r="DR220" i="5"/>
  <c r="DY143" i="5"/>
  <c r="DV182" i="5"/>
  <c r="DW170" i="5"/>
  <c r="DX157" i="5"/>
  <c r="DP234" i="5"/>
  <c r="EG76" i="5" l="1"/>
  <c r="EJ76" i="5" s="1"/>
  <c r="CB76" i="5" s="1"/>
  <c r="CC76" i="5" s="1"/>
  <c r="DK249" i="5"/>
  <c r="DD249" i="5"/>
  <c r="DT204" i="5"/>
  <c r="DS214" i="5"/>
  <c r="DY148" i="5"/>
  <c r="EC78" i="5"/>
  <c r="EC79" i="5"/>
  <c r="DW172" i="5"/>
  <c r="EB97" i="5"/>
  <c r="DO240" i="5"/>
  <c r="DP235" i="5"/>
  <c r="DS215" i="5"/>
  <c r="DQ229" i="5"/>
  <c r="DY144" i="5"/>
  <c r="DX158" i="5"/>
  <c r="DW171" i="5"/>
  <c r="DZ129" i="5"/>
  <c r="DS213" i="5"/>
  <c r="EF77" i="5"/>
  <c r="EE77" i="5"/>
  <c r="ED77" i="5"/>
  <c r="DA251" i="5"/>
  <c r="DB250" i="5"/>
  <c r="DM246" i="5"/>
  <c r="DF248" i="5"/>
  <c r="DL248" i="5"/>
  <c r="DE248" i="5"/>
  <c r="EG77" i="5" l="1"/>
  <c r="EJ77" i="5" s="1"/>
  <c r="CB77" i="5" s="1"/>
  <c r="CC77" i="5" s="1"/>
  <c r="EF78" i="5"/>
  <c r="EE78" i="5"/>
  <c r="ED78" i="5"/>
  <c r="DZ134" i="5"/>
  <c r="DT206" i="5"/>
  <c r="DU195" i="5"/>
  <c r="DE249" i="5"/>
  <c r="DL249" i="5"/>
  <c r="DM248" i="5" s="1"/>
  <c r="DN246" i="5" s="1"/>
  <c r="DF249" i="5"/>
  <c r="DK250" i="5"/>
  <c r="DD250" i="5"/>
  <c r="DN244" i="5"/>
  <c r="DA252" i="5"/>
  <c r="DB251" i="5"/>
  <c r="DT205" i="5"/>
  <c r="EA114" i="5"/>
  <c r="DX159" i="5"/>
  <c r="DY145" i="5"/>
  <c r="DZ130" i="5"/>
  <c r="DR223" i="5"/>
  <c r="DT207" i="5"/>
  <c r="DQ230" i="5"/>
  <c r="DP236" i="5"/>
  <c r="EC80" i="5"/>
  <c r="DX160" i="5"/>
  <c r="EE79" i="5"/>
  <c r="ED79" i="5"/>
  <c r="EF79" i="5"/>
  <c r="DM247" i="5"/>
  <c r="EG78" i="5" l="1"/>
  <c r="EJ78" i="5" s="1"/>
  <c r="CB78" i="5" s="1"/>
  <c r="CC78" i="5" s="1"/>
  <c r="EG79" i="5"/>
  <c r="EJ79" i="5" s="1"/>
  <c r="CB79" i="5" s="1"/>
  <c r="CC79" i="5" s="1"/>
  <c r="DO243" i="5"/>
  <c r="DN245" i="5"/>
  <c r="DY147" i="5"/>
  <c r="DQ231" i="5"/>
  <c r="DU198" i="5"/>
  <c r="EA115" i="5"/>
  <c r="DB252" i="5"/>
  <c r="DA253" i="5"/>
  <c r="DF250" i="5"/>
  <c r="DE250" i="5"/>
  <c r="DL250" i="5"/>
  <c r="DM249" i="5" s="1"/>
  <c r="ED80" i="5"/>
  <c r="EF80" i="5"/>
  <c r="EE80" i="5"/>
  <c r="DR224" i="5"/>
  <c r="DS216" i="5"/>
  <c r="DZ131" i="5"/>
  <c r="DY146" i="5"/>
  <c r="EB98" i="5"/>
  <c r="DU196" i="5"/>
  <c r="DD251" i="5"/>
  <c r="DK251" i="5"/>
  <c r="DO241" i="5"/>
  <c r="DV185" i="5"/>
  <c r="DU197" i="5"/>
  <c r="EA119" i="5"/>
  <c r="EB103" i="5" l="1"/>
  <c r="DV187" i="5"/>
  <c r="DW174" i="5"/>
  <c r="DP237" i="5"/>
  <c r="DV186" i="5"/>
  <c r="EC81" i="5"/>
  <c r="DZ132" i="5"/>
  <c r="EA116" i="5"/>
  <c r="DT208" i="5"/>
  <c r="DS217" i="5"/>
  <c r="EG80" i="5"/>
  <c r="EJ80" i="5" s="1"/>
  <c r="CB80" i="5" s="1"/>
  <c r="CC80" i="5" s="1"/>
  <c r="DA254" i="5"/>
  <c r="DB253" i="5"/>
  <c r="EB99" i="5"/>
  <c r="DV188" i="5"/>
  <c r="DR225" i="5"/>
  <c r="DZ133" i="5"/>
  <c r="DO242" i="5"/>
  <c r="DP239" i="5"/>
  <c r="DF251" i="5"/>
  <c r="DE251" i="5"/>
  <c r="DL251" i="5"/>
  <c r="DM250" i="5" s="1"/>
  <c r="DK252" i="5"/>
  <c r="DD252" i="5"/>
  <c r="DN247" i="5"/>
  <c r="DF252" i="5" l="1"/>
  <c r="DL252" i="5"/>
  <c r="DM251" i="5" s="1"/>
  <c r="DE252" i="5"/>
  <c r="DN248" i="5"/>
  <c r="DB254" i="5"/>
  <c r="DA255" i="5"/>
  <c r="DT209" i="5"/>
  <c r="DU199" i="5"/>
  <c r="EB100" i="5"/>
  <c r="EA117" i="5"/>
  <c r="ED81" i="5"/>
  <c r="EE81" i="5"/>
  <c r="EF81" i="5"/>
  <c r="DW175" i="5"/>
  <c r="DQ232" i="5"/>
  <c r="DX162" i="5"/>
  <c r="DW176" i="5"/>
  <c r="EC86" i="5"/>
  <c r="DO244" i="5"/>
  <c r="DQ234" i="5"/>
  <c r="DP238" i="5"/>
  <c r="EA118" i="5"/>
  <c r="DS218" i="5"/>
  <c r="DW177" i="5"/>
  <c r="EC82" i="5"/>
  <c r="DD253" i="5"/>
  <c r="DK253" i="5"/>
  <c r="DP240" i="5" l="1"/>
  <c r="ED86" i="5"/>
  <c r="EF86" i="5"/>
  <c r="EE86" i="5"/>
  <c r="DX164" i="5"/>
  <c r="DY149" i="5"/>
  <c r="DR226" i="5"/>
  <c r="DX163" i="5"/>
  <c r="EG81" i="5"/>
  <c r="EJ81" i="5" s="1"/>
  <c r="CB81" i="5" s="1"/>
  <c r="CC81" i="5" s="1"/>
  <c r="DK254" i="5"/>
  <c r="DD254" i="5"/>
  <c r="DF253" i="5"/>
  <c r="DL253" i="5"/>
  <c r="DE253" i="5"/>
  <c r="EF82" i="5"/>
  <c r="EE82" i="5"/>
  <c r="ED82" i="5"/>
  <c r="DX165" i="5"/>
  <c r="DT210" i="5"/>
  <c r="EB102" i="5"/>
  <c r="DQ233" i="5"/>
  <c r="DR228" i="5"/>
  <c r="DN249" i="5"/>
  <c r="EB101" i="5"/>
  <c r="EC83" i="5"/>
  <c r="DV189" i="5"/>
  <c r="DU200" i="5"/>
  <c r="DB255" i="5"/>
  <c r="DA256" i="5"/>
  <c r="DO245" i="5"/>
  <c r="EG82" i="5" l="1"/>
  <c r="EJ82" i="5" s="1"/>
  <c r="CB82" i="5" s="1"/>
  <c r="CC82" i="5" s="1"/>
  <c r="DV190" i="5"/>
  <c r="ED83" i="5"/>
  <c r="EF83" i="5"/>
  <c r="EE83" i="5"/>
  <c r="DD255" i="5"/>
  <c r="DK255" i="5"/>
  <c r="DE254" i="5"/>
  <c r="DL254" i="5"/>
  <c r="DM253" i="5" s="1"/>
  <c r="DF254" i="5"/>
  <c r="DQ235" i="5"/>
  <c r="DP241" i="5"/>
  <c r="DB256" i="5"/>
  <c r="DA257" i="5"/>
  <c r="DW178" i="5"/>
  <c r="EC84" i="5"/>
  <c r="DO246" i="5"/>
  <c r="DS221" i="5"/>
  <c r="DR227" i="5"/>
  <c r="EC85" i="5"/>
  <c r="DU201" i="5"/>
  <c r="DY152" i="5"/>
  <c r="DM252" i="5"/>
  <c r="DY150" i="5"/>
  <c r="DS219" i="5"/>
  <c r="DZ135" i="5"/>
  <c r="DY151" i="5"/>
  <c r="EG86" i="5"/>
  <c r="EJ86" i="5" s="1"/>
  <c r="CB86" i="5" s="1"/>
  <c r="CC86" i="5" s="1"/>
  <c r="DZ137" i="5" l="1"/>
  <c r="EA120" i="5"/>
  <c r="DT211" i="5"/>
  <c r="DZ136" i="5"/>
  <c r="DN250" i="5"/>
  <c r="DZ138" i="5"/>
  <c r="DV191" i="5"/>
  <c r="EF85" i="5"/>
  <c r="EE85" i="5"/>
  <c r="ED85" i="5"/>
  <c r="DS220" i="5"/>
  <c r="DT213" i="5"/>
  <c r="DP242" i="5"/>
  <c r="EE84" i="5"/>
  <c r="ED84" i="5"/>
  <c r="EF84" i="5"/>
  <c r="DX166" i="5"/>
  <c r="DB257" i="5"/>
  <c r="DA258" i="5"/>
  <c r="DQ236" i="5"/>
  <c r="DR229" i="5"/>
  <c r="DL255" i="5"/>
  <c r="DM254" i="5" s="1"/>
  <c r="DF255" i="5"/>
  <c r="DE255" i="5"/>
  <c r="DW179" i="5"/>
  <c r="DN251" i="5"/>
  <c r="DD256" i="5"/>
  <c r="DK256" i="5"/>
  <c r="EG83" i="5"/>
  <c r="EJ83" i="5" s="1"/>
  <c r="CB83" i="5" s="1"/>
  <c r="CC83" i="5" s="1"/>
  <c r="DF256" i="5" l="1"/>
  <c r="DE256" i="5"/>
  <c r="DL256" i="5"/>
  <c r="DM255" i="5" s="1"/>
  <c r="DS222" i="5"/>
  <c r="DR230" i="5"/>
  <c r="DA259" i="5"/>
  <c r="DB258" i="5"/>
  <c r="DY153" i="5"/>
  <c r="DW180" i="5"/>
  <c r="EA123" i="5"/>
  <c r="DO247" i="5"/>
  <c r="EA121" i="5"/>
  <c r="DU202" i="5"/>
  <c r="EB104" i="5"/>
  <c r="EA122" i="5"/>
  <c r="DO248" i="5"/>
  <c r="DX167" i="5"/>
  <c r="DK257" i="5"/>
  <c r="DD257" i="5"/>
  <c r="EG84" i="5"/>
  <c r="EJ84" i="5" s="1"/>
  <c r="CB84" i="5" s="1"/>
  <c r="CC84" i="5" s="1"/>
  <c r="DQ237" i="5"/>
  <c r="DU204" i="5"/>
  <c r="DT212" i="5"/>
  <c r="EG85" i="5"/>
  <c r="EJ85" i="5" s="1"/>
  <c r="CB85" i="5" s="1"/>
  <c r="CC85" i="5" s="1"/>
  <c r="DN252" i="5"/>
  <c r="DL257" i="5" l="1"/>
  <c r="DM256" i="5" s="1"/>
  <c r="DF257" i="5"/>
  <c r="DE257" i="5"/>
  <c r="DN253" i="5"/>
  <c r="DO249" i="5"/>
  <c r="DU203" i="5"/>
  <c r="DV194" i="5"/>
  <c r="DR231" i="5"/>
  <c r="DY154" i="5"/>
  <c r="DP244" i="5"/>
  <c r="EB106" i="5"/>
  <c r="EC87" i="5"/>
  <c r="DV192" i="5"/>
  <c r="EB105" i="5"/>
  <c r="DP243" i="5"/>
  <c r="EB107" i="5"/>
  <c r="DX168" i="5"/>
  <c r="DZ139" i="5"/>
  <c r="DD258" i="5"/>
  <c r="DK258" i="5"/>
  <c r="DS223" i="5"/>
  <c r="DT214" i="5"/>
  <c r="DB259" i="5"/>
  <c r="DA260" i="5"/>
  <c r="DA261" i="5" l="1"/>
  <c r="DB260" i="5"/>
  <c r="DF258" i="5"/>
  <c r="DL258" i="5"/>
  <c r="DM257" i="5" s="1"/>
  <c r="DE258" i="5"/>
  <c r="DN254" i="5"/>
  <c r="DD259" i="5"/>
  <c r="DK259" i="5"/>
  <c r="DU205" i="5"/>
  <c r="DT215" i="5"/>
  <c r="EA124" i="5"/>
  <c r="DY155" i="5"/>
  <c r="EC90" i="5"/>
  <c r="DQ238" i="5"/>
  <c r="EC88" i="5"/>
  <c r="DW181" i="5"/>
  <c r="ED87" i="5"/>
  <c r="EE87" i="5"/>
  <c r="EF87" i="5"/>
  <c r="EC89" i="5"/>
  <c r="DQ239" i="5"/>
  <c r="DZ140" i="5"/>
  <c r="DS224" i="5"/>
  <c r="DW183" i="5"/>
  <c r="DV193" i="5"/>
  <c r="DP245" i="5"/>
  <c r="DO250" i="5"/>
  <c r="DQ240" i="5" l="1"/>
  <c r="DX171" i="5"/>
  <c r="DT216" i="5"/>
  <c r="EA125" i="5"/>
  <c r="DR233" i="5"/>
  <c r="ED89" i="5"/>
  <c r="EF89" i="5"/>
  <c r="EE89" i="5"/>
  <c r="EG87" i="5"/>
  <c r="EJ87" i="5" s="1"/>
  <c r="CB87" i="5" s="1"/>
  <c r="CC87" i="5" s="1"/>
  <c r="DE259" i="5"/>
  <c r="DL259" i="5"/>
  <c r="DM258" i="5" s="1"/>
  <c r="DF259" i="5"/>
  <c r="DD260" i="5"/>
  <c r="DK260" i="5"/>
  <c r="DP246" i="5"/>
  <c r="DW182" i="5"/>
  <c r="DN255" i="5"/>
  <c r="DX169" i="5"/>
  <c r="EE88" i="5"/>
  <c r="ED88" i="5"/>
  <c r="EF88" i="5"/>
  <c r="DR232" i="5"/>
  <c r="ED90" i="5"/>
  <c r="EE90" i="5"/>
  <c r="EF90" i="5"/>
  <c r="DZ141" i="5"/>
  <c r="EB108" i="5"/>
  <c r="DU206" i="5"/>
  <c r="DV195" i="5"/>
  <c r="DO251" i="5"/>
  <c r="DA262" i="5"/>
  <c r="DB261" i="5"/>
  <c r="EG88" i="5" l="1"/>
  <c r="EJ88" i="5" s="1"/>
  <c r="CB88" i="5" s="1"/>
  <c r="CC88" i="5" s="1"/>
  <c r="DK261" i="5"/>
  <c r="DD261" i="5"/>
  <c r="DP247" i="5"/>
  <c r="DW184" i="5"/>
  <c r="DV196" i="5"/>
  <c r="EC91" i="5"/>
  <c r="EA126" i="5"/>
  <c r="EG90" i="5"/>
  <c r="EJ90" i="5" s="1"/>
  <c r="CB90" i="5" s="1"/>
  <c r="CC90" i="5" s="1"/>
  <c r="DO252" i="5"/>
  <c r="DS226" i="5"/>
  <c r="EB109" i="5"/>
  <c r="DU207" i="5"/>
  <c r="DY158" i="5"/>
  <c r="DR234" i="5"/>
  <c r="DY156" i="5"/>
  <c r="DX170" i="5"/>
  <c r="DQ241" i="5"/>
  <c r="DN256" i="5"/>
  <c r="DB262" i="5"/>
  <c r="DA263" i="5"/>
  <c r="DS225" i="5"/>
  <c r="DF260" i="5"/>
  <c r="DL260" i="5"/>
  <c r="DE260" i="5"/>
  <c r="EG89" i="5"/>
  <c r="EJ89" i="5" s="1"/>
  <c r="CB89" i="5" s="1"/>
  <c r="CC89" i="5" s="1"/>
  <c r="DT217" i="5" l="1"/>
  <c r="DA264" i="5"/>
  <c r="DB263" i="5"/>
  <c r="DM259" i="5"/>
  <c r="EB110" i="5"/>
  <c r="EE91" i="5"/>
  <c r="EF91" i="5"/>
  <c r="ED91" i="5"/>
  <c r="DW185" i="5"/>
  <c r="DX172" i="5"/>
  <c r="DQ242" i="5"/>
  <c r="DL261" i="5"/>
  <c r="DE261" i="5"/>
  <c r="DF261" i="5"/>
  <c r="DD262" i="5"/>
  <c r="DK262" i="5"/>
  <c r="DO253" i="5"/>
  <c r="DR235" i="5"/>
  <c r="DY157" i="5"/>
  <c r="DZ142" i="5"/>
  <c r="DS227" i="5"/>
  <c r="DZ144" i="5"/>
  <c r="DV197" i="5"/>
  <c r="EC92" i="5"/>
  <c r="DT218" i="5"/>
  <c r="DP248" i="5"/>
  <c r="DU209" i="5" l="1"/>
  <c r="EA129" i="5"/>
  <c r="DZ143" i="5"/>
  <c r="DP249" i="5"/>
  <c r="EC93" i="5"/>
  <c r="DN257" i="5"/>
  <c r="DA265" i="5"/>
  <c r="DB264" i="5"/>
  <c r="DQ243" i="5"/>
  <c r="EF92" i="5"/>
  <c r="ED92" i="5"/>
  <c r="EE92" i="5"/>
  <c r="DW186" i="5"/>
  <c r="DT219" i="5"/>
  <c r="EA127" i="5"/>
  <c r="DS228" i="5"/>
  <c r="DL262" i="5"/>
  <c r="DF262" i="5"/>
  <c r="DE262" i="5"/>
  <c r="DR236" i="5"/>
  <c r="DY159" i="5"/>
  <c r="DX173" i="5"/>
  <c r="EG91" i="5"/>
  <c r="EJ91" i="5" s="1"/>
  <c r="CB91" i="5" s="1"/>
  <c r="CC91" i="5" s="1"/>
  <c r="DK263" i="5"/>
  <c r="DD263" i="5"/>
  <c r="DU208" i="5"/>
  <c r="DM260" i="5"/>
  <c r="DV198" i="5" l="1"/>
  <c r="DE263" i="5"/>
  <c r="DF263" i="5"/>
  <c r="DL263" i="5"/>
  <c r="DM262" i="5" s="1"/>
  <c r="DT220" i="5"/>
  <c r="EB111" i="5"/>
  <c r="DU210" i="5"/>
  <c r="DX174" i="5"/>
  <c r="DA266" i="5"/>
  <c r="DB265" i="5"/>
  <c r="DQ244" i="5"/>
  <c r="EA128" i="5"/>
  <c r="EB113" i="5"/>
  <c r="DV199" i="5"/>
  <c r="DN258" i="5"/>
  <c r="DY160" i="5"/>
  <c r="DZ145" i="5"/>
  <c r="DS229" i="5"/>
  <c r="EG92" i="5"/>
  <c r="EJ92" i="5" s="1"/>
  <c r="CB92" i="5" s="1"/>
  <c r="CC92" i="5" s="1"/>
  <c r="DR237" i="5"/>
  <c r="DK264" i="5"/>
  <c r="DD264" i="5"/>
  <c r="DO254" i="5"/>
  <c r="ED93" i="5"/>
  <c r="EE93" i="5"/>
  <c r="EF93" i="5"/>
  <c r="DM261" i="5"/>
  <c r="DN259" i="5" l="1"/>
  <c r="DP250" i="5"/>
  <c r="DE264" i="5"/>
  <c r="DF264" i="5"/>
  <c r="DL264" i="5"/>
  <c r="DM263" i="5" s="1"/>
  <c r="DS230" i="5"/>
  <c r="EG93" i="5"/>
  <c r="EJ93" i="5" s="1"/>
  <c r="CB93" i="5" s="1"/>
  <c r="CC93" i="5" s="1"/>
  <c r="DN260" i="5"/>
  <c r="DB266" i="5"/>
  <c r="DA267" i="5"/>
  <c r="DW187" i="5"/>
  <c r="DT221" i="5"/>
  <c r="EA130" i="5"/>
  <c r="DZ146" i="5"/>
  <c r="DO255" i="5"/>
  <c r="DW188" i="5"/>
  <c r="EC96" i="5"/>
  <c r="EB112" i="5"/>
  <c r="DR238" i="5"/>
  <c r="DD265" i="5"/>
  <c r="DK265" i="5"/>
  <c r="DY161" i="5"/>
  <c r="DV200" i="5"/>
  <c r="EC94" i="5"/>
  <c r="DU211" i="5"/>
  <c r="DV201" i="5" l="1"/>
  <c r="DZ147" i="5"/>
  <c r="DS231" i="5"/>
  <c r="EE96" i="5"/>
  <c r="EF96" i="5"/>
  <c r="ED96" i="5"/>
  <c r="DP251" i="5"/>
  <c r="EA131" i="5"/>
  <c r="EB114" i="5"/>
  <c r="DU212" i="5"/>
  <c r="DX175" i="5"/>
  <c r="DA268" i="5"/>
  <c r="DB267" i="5"/>
  <c r="DO257" i="5"/>
  <c r="DQ245" i="5"/>
  <c r="DO256" i="5"/>
  <c r="ED94" i="5"/>
  <c r="EE94" i="5"/>
  <c r="EF94" i="5"/>
  <c r="DW189" i="5"/>
  <c r="EC95" i="5"/>
  <c r="DX176" i="5"/>
  <c r="DF265" i="5"/>
  <c r="DL265" i="5"/>
  <c r="DM264" i="5" s="1"/>
  <c r="DE265" i="5"/>
  <c r="DK266" i="5"/>
  <c r="DD266" i="5"/>
  <c r="DT222" i="5"/>
  <c r="DN261" i="5"/>
  <c r="DO258" i="5" l="1"/>
  <c r="DX177" i="5"/>
  <c r="EG94" i="5"/>
  <c r="EJ94" i="5" s="1"/>
  <c r="CB94" i="5" s="1"/>
  <c r="CC94" i="5" s="1"/>
  <c r="DB268" i="5"/>
  <c r="DA269" i="5"/>
  <c r="DT223" i="5"/>
  <c r="EA132" i="5"/>
  <c r="DW190" i="5"/>
  <c r="DU213" i="5"/>
  <c r="DE266" i="5"/>
  <c r="DL266" i="5"/>
  <c r="DM265" i="5" s="1"/>
  <c r="DF266" i="5"/>
  <c r="DY163" i="5"/>
  <c r="EE95" i="5"/>
  <c r="ED95" i="5"/>
  <c r="EF95" i="5"/>
  <c r="DN262" i="5"/>
  <c r="DP252" i="5"/>
  <c r="DR239" i="5"/>
  <c r="DP253" i="5"/>
  <c r="DD267" i="5"/>
  <c r="DK267" i="5"/>
  <c r="DY162" i="5"/>
  <c r="DV202" i="5"/>
  <c r="EC97" i="5"/>
  <c r="EB115" i="5"/>
  <c r="DQ246" i="5"/>
  <c r="EG96" i="5"/>
  <c r="EJ96" i="5" s="1"/>
  <c r="CB96" i="5" s="1"/>
  <c r="CC96" i="5" s="1"/>
  <c r="DR240" i="5" l="1"/>
  <c r="EC98" i="5"/>
  <c r="ED97" i="5"/>
  <c r="EE97" i="5"/>
  <c r="EF97" i="5"/>
  <c r="DW191" i="5"/>
  <c r="DZ148" i="5"/>
  <c r="DQ248" i="5"/>
  <c r="DS232" i="5"/>
  <c r="DQ247" i="5"/>
  <c r="DN263" i="5"/>
  <c r="EG95" i="5"/>
  <c r="EJ95" i="5" s="1"/>
  <c r="CB95" i="5" s="1"/>
  <c r="CC95" i="5" s="1"/>
  <c r="DZ149" i="5"/>
  <c r="DK268" i="5"/>
  <c r="DD268" i="5"/>
  <c r="DY164" i="5"/>
  <c r="DP254" i="5"/>
  <c r="DE267" i="5"/>
  <c r="DL267" i="5"/>
  <c r="DM266" i="5" s="1"/>
  <c r="DF267" i="5"/>
  <c r="DO259" i="5"/>
  <c r="DV203" i="5"/>
  <c r="DX178" i="5"/>
  <c r="EB116" i="5"/>
  <c r="DU214" i="5"/>
  <c r="DB269" i="5"/>
  <c r="DA270" i="5"/>
  <c r="DV204" i="5" l="1"/>
  <c r="DY165" i="5"/>
  <c r="DN264" i="5"/>
  <c r="DQ249" i="5"/>
  <c r="DZ150" i="5"/>
  <c r="DL268" i="5"/>
  <c r="DE268" i="5"/>
  <c r="DF268" i="5"/>
  <c r="EA134" i="5"/>
  <c r="ED98" i="5"/>
  <c r="EF98" i="5"/>
  <c r="EE98" i="5"/>
  <c r="DS233" i="5"/>
  <c r="DA271" i="5"/>
  <c r="DB270" i="5"/>
  <c r="EC99" i="5"/>
  <c r="DW192" i="5"/>
  <c r="DD269" i="5"/>
  <c r="DK269" i="5"/>
  <c r="DP255" i="5"/>
  <c r="DO260" i="5"/>
  <c r="DR241" i="5"/>
  <c r="DT224" i="5"/>
  <c r="DR242" i="5"/>
  <c r="EA133" i="5"/>
  <c r="DX179" i="5"/>
  <c r="EG97" i="5"/>
  <c r="EJ97" i="5" s="1"/>
  <c r="CB97" i="5" s="1"/>
  <c r="CC97" i="5" s="1"/>
  <c r="DL269" i="5" l="1"/>
  <c r="DM268" i="5" s="1"/>
  <c r="DF269" i="5"/>
  <c r="DE269" i="5"/>
  <c r="DB271" i="5"/>
  <c r="DA272" i="5"/>
  <c r="EB118" i="5"/>
  <c r="DO261" i="5"/>
  <c r="DZ151" i="5"/>
  <c r="DW193" i="5"/>
  <c r="DY166" i="5"/>
  <c r="EB117" i="5"/>
  <c r="DS235" i="5"/>
  <c r="DU215" i="5"/>
  <c r="DS234" i="5"/>
  <c r="DP256" i="5"/>
  <c r="DQ250" i="5"/>
  <c r="DX180" i="5"/>
  <c r="EF99" i="5"/>
  <c r="EE99" i="5"/>
  <c r="ED99" i="5"/>
  <c r="DD270" i="5"/>
  <c r="DK270" i="5"/>
  <c r="DT225" i="5"/>
  <c r="EG98" i="5"/>
  <c r="EJ98" i="5" s="1"/>
  <c r="CB98" i="5" s="1"/>
  <c r="CC98" i="5" s="1"/>
  <c r="EA135" i="5"/>
  <c r="DR243" i="5"/>
  <c r="DM267" i="5"/>
  <c r="DF270" i="5" l="1"/>
  <c r="DL270" i="5"/>
  <c r="DM269" i="5" s="1"/>
  <c r="DN267" i="5" s="1"/>
  <c r="DE270" i="5"/>
  <c r="DY167" i="5"/>
  <c r="DR244" i="5"/>
  <c r="DQ251" i="5"/>
  <c r="DT226" i="5"/>
  <c r="DV205" i="5"/>
  <c r="DT227" i="5"/>
  <c r="EC100" i="5"/>
  <c r="DZ152" i="5"/>
  <c r="DX181" i="5"/>
  <c r="EA136" i="5"/>
  <c r="DP257" i="5"/>
  <c r="DN266" i="5"/>
  <c r="DK271" i="5"/>
  <c r="DD271" i="5"/>
  <c r="DS236" i="5"/>
  <c r="EB119" i="5"/>
  <c r="DN265" i="5"/>
  <c r="DU216" i="5"/>
  <c r="EG99" i="5"/>
  <c r="EJ99" i="5" s="1"/>
  <c r="CB99" i="5" s="1"/>
  <c r="CC99" i="5" s="1"/>
  <c r="EC101" i="5"/>
  <c r="DB272" i="5"/>
  <c r="DA273" i="5"/>
  <c r="DO264" i="5" l="1"/>
  <c r="DB273" i="5"/>
  <c r="DA274" i="5"/>
  <c r="ED101" i="5"/>
  <c r="EE101" i="5"/>
  <c r="EF101" i="5"/>
  <c r="DK272" i="5"/>
  <c r="DD272" i="5"/>
  <c r="DV206" i="5"/>
  <c r="DO262" i="5"/>
  <c r="EC102" i="5"/>
  <c r="DT228" i="5"/>
  <c r="DE271" i="5"/>
  <c r="DL271" i="5"/>
  <c r="DF271" i="5"/>
  <c r="DO263" i="5"/>
  <c r="DQ252" i="5"/>
  <c r="EB120" i="5"/>
  <c r="DY168" i="5"/>
  <c r="EA137" i="5"/>
  <c r="EF100" i="5"/>
  <c r="EE100" i="5"/>
  <c r="ED100" i="5"/>
  <c r="DU218" i="5"/>
  <c r="DW194" i="5"/>
  <c r="DU217" i="5"/>
  <c r="DR245" i="5"/>
  <c r="DS237" i="5"/>
  <c r="DZ153" i="5"/>
  <c r="EB121" i="5" l="1"/>
  <c r="DZ154" i="5"/>
  <c r="EC103" i="5"/>
  <c r="DR246" i="5"/>
  <c r="DP259" i="5"/>
  <c r="EG101" i="5"/>
  <c r="EJ101" i="5" s="1"/>
  <c r="CB101" i="5" s="1"/>
  <c r="CC101" i="5" s="1"/>
  <c r="DK273" i="5"/>
  <c r="DD273" i="5"/>
  <c r="DP260" i="5"/>
  <c r="EA138" i="5"/>
  <c r="DT229" i="5"/>
  <c r="DS238" i="5"/>
  <c r="DV207" i="5"/>
  <c r="DX182" i="5"/>
  <c r="DV208" i="5"/>
  <c r="EG100" i="5"/>
  <c r="EJ100" i="5" s="1"/>
  <c r="CB100" i="5" s="1"/>
  <c r="CC100" i="5" s="1"/>
  <c r="DU219" i="5"/>
  <c r="ED102" i="5"/>
  <c r="EF102" i="5"/>
  <c r="EE102" i="5"/>
  <c r="DP258" i="5"/>
  <c r="DW195" i="5"/>
  <c r="DF272" i="5"/>
  <c r="DL272" i="5"/>
  <c r="DE272" i="5"/>
  <c r="DA275" i="5"/>
  <c r="DB274" i="5"/>
  <c r="DM270" i="5"/>
  <c r="DA276" i="5" l="1"/>
  <c r="DB275" i="5"/>
  <c r="DX183" i="5"/>
  <c r="EG102" i="5"/>
  <c r="EJ102" i="5" s="1"/>
  <c r="CB102" i="5" s="1"/>
  <c r="CC102" i="5" s="1"/>
  <c r="DQ254" i="5"/>
  <c r="DS239" i="5"/>
  <c r="EE103" i="5"/>
  <c r="EF103" i="5"/>
  <c r="ED103" i="5"/>
  <c r="EA139" i="5"/>
  <c r="EC104" i="5"/>
  <c r="DN268" i="5"/>
  <c r="DQ253" i="5"/>
  <c r="DD274" i="5"/>
  <c r="DK274" i="5"/>
  <c r="DV209" i="5"/>
  <c r="DM271" i="5"/>
  <c r="DW197" i="5"/>
  <c r="DY169" i="5"/>
  <c r="DW196" i="5"/>
  <c r="DT230" i="5"/>
  <c r="DU220" i="5"/>
  <c r="EB122" i="5"/>
  <c r="DQ255" i="5"/>
  <c r="DE273" i="5"/>
  <c r="DL273" i="5"/>
  <c r="DF273" i="5"/>
  <c r="DR249" i="5" l="1"/>
  <c r="EC105" i="5"/>
  <c r="DV210" i="5"/>
  <c r="DU221" i="5"/>
  <c r="DX184" i="5"/>
  <c r="DZ155" i="5"/>
  <c r="DX185" i="5"/>
  <c r="DN269" i="5"/>
  <c r="DL274" i="5"/>
  <c r="DF274" i="5"/>
  <c r="DE274" i="5"/>
  <c r="DO265" i="5"/>
  <c r="EE104" i="5"/>
  <c r="EF104" i="5"/>
  <c r="ED104" i="5"/>
  <c r="EB123" i="5"/>
  <c r="EG103" i="5"/>
  <c r="EJ103" i="5" s="1"/>
  <c r="CB103" i="5" s="1"/>
  <c r="CC103" i="5" s="1"/>
  <c r="DY170" i="5"/>
  <c r="DK275" i="5"/>
  <c r="DD275" i="5"/>
  <c r="DW198" i="5"/>
  <c r="DR247" i="5"/>
  <c r="DM272" i="5"/>
  <c r="DT231" i="5"/>
  <c r="DR248" i="5"/>
  <c r="DA277" i="5"/>
  <c r="DB276" i="5"/>
  <c r="DA278" i="5" l="1"/>
  <c r="DB277" i="5"/>
  <c r="DS240" i="5"/>
  <c r="DX186" i="5"/>
  <c r="DE275" i="5"/>
  <c r="DF275" i="5"/>
  <c r="DL275" i="5"/>
  <c r="DM274" i="5" s="1"/>
  <c r="DN272" i="5" s="1"/>
  <c r="DO269" i="5" s="1"/>
  <c r="DZ156" i="5"/>
  <c r="DP261" i="5"/>
  <c r="DK276" i="5"/>
  <c r="DD276" i="5"/>
  <c r="DS241" i="5"/>
  <c r="DU222" i="5"/>
  <c r="DN270" i="5"/>
  <c r="EC106" i="5"/>
  <c r="EG104" i="5"/>
  <c r="EJ104" i="5" s="1"/>
  <c r="CB104" i="5" s="1"/>
  <c r="CC104" i="5" s="1"/>
  <c r="DO266" i="5"/>
  <c r="DY172" i="5"/>
  <c r="EA140" i="5"/>
  <c r="DY171" i="5"/>
  <c r="DV211" i="5"/>
  <c r="DW199" i="5"/>
  <c r="ED105" i="5"/>
  <c r="EE105" i="5"/>
  <c r="EF105" i="5"/>
  <c r="DS242" i="5"/>
  <c r="DM273" i="5"/>
  <c r="DT234" i="5" l="1"/>
  <c r="EG105" i="5"/>
  <c r="EJ105" i="5" s="1"/>
  <c r="CB105" i="5" s="1"/>
  <c r="CC105" i="5" s="1"/>
  <c r="ED106" i="5"/>
  <c r="EE106" i="5"/>
  <c r="EF106" i="5"/>
  <c r="DO267" i="5"/>
  <c r="DV212" i="5"/>
  <c r="DT233" i="5"/>
  <c r="DE276" i="5"/>
  <c r="DF276" i="5"/>
  <c r="DL276" i="5"/>
  <c r="DM275" i="5" s="1"/>
  <c r="DP265" i="5"/>
  <c r="DY173" i="5"/>
  <c r="DT232" i="5"/>
  <c r="DD277" i="5"/>
  <c r="DK277" i="5"/>
  <c r="DN271" i="5"/>
  <c r="DX187" i="5"/>
  <c r="DW200" i="5"/>
  <c r="DZ157" i="5"/>
  <c r="EB124" i="5"/>
  <c r="DZ158" i="5"/>
  <c r="DP262" i="5"/>
  <c r="DQ256" i="5"/>
  <c r="EA141" i="5"/>
  <c r="DB278" i="5"/>
  <c r="DA279" i="5"/>
  <c r="DB279" i="5" l="1"/>
  <c r="DA280" i="5"/>
  <c r="DQ257" i="5"/>
  <c r="EA143" i="5"/>
  <c r="EC107" i="5"/>
  <c r="EA142" i="5"/>
  <c r="DX188" i="5"/>
  <c r="DY174" i="5"/>
  <c r="DO268" i="5"/>
  <c r="DU223" i="5"/>
  <c r="DZ159" i="5"/>
  <c r="DQ260" i="5"/>
  <c r="DU225" i="5"/>
  <c r="DD278" i="5"/>
  <c r="DK278" i="5"/>
  <c r="EB125" i="5"/>
  <c r="DR250" i="5"/>
  <c r="DN273" i="5"/>
  <c r="DE277" i="5"/>
  <c r="DL277" i="5"/>
  <c r="DM276" i="5" s="1"/>
  <c r="DF277" i="5"/>
  <c r="DU224" i="5"/>
  <c r="DW201" i="5"/>
  <c r="DP263" i="5"/>
  <c r="EG106" i="5"/>
  <c r="EJ106" i="5" s="1"/>
  <c r="CB106" i="5" s="1"/>
  <c r="CC106" i="5" s="1"/>
  <c r="DN274" i="5" l="1"/>
  <c r="DQ258" i="5"/>
  <c r="DX189" i="5"/>
  <c r="DV214" i="5"/>
  <c r="DS243" i="5"/>
  <c r="EC108" i="5"/>
  <c r="DV215" i="5"/>
  <c r="DB280" i="5"/>
  <c r="DA281" i="5"/>
  <c r="DO270" i="5"/>
  <c r="DF278" i="5"/>
  <c r="DL278" i="5"/>
  <c r="DE278" i="5"/>
  <c r="DR254" i="5"/>
  <c r="EA144" i="5"/>
  <c r="DV213" i="5"/>
  <c r="DP264" i="5"/>
  <c r="DZ160" i="5"/>
  <c r="DY175" i="5"/>
  <c r="EB126" i="5"/>
  <c r="EE107" i="5"/>
  <c r="EF107" i="5"/>
  <c r="ED107" i="5"/>
  <c r="EB127" i="5"/>
  <c r="DR251" i="5"/>
  <c r="DD279" i="5"/>
  <c r="DK279" i="5"/>
  <c r="EC109" i="5" l="1"/>
  <c r="DZ161" i="5"/>
  <c r="EA145" i="5"/>
  <c r="DQ259" i="5"/>
  <c r="DW202" i="5"/>
  <c r="EB128" i="5"/>
  <c r="DS247" i="5"/>
  <c r="DB281" i="5"/>
  <c r="DA282" i="5"/>
  <c r="DW204" i="5"/>
  <c r="EE108" i="5"/>
  <c r="ED108" i="5"/>
  <c r="EF108" i="5"/>
  <c r="DT235" i="5"/>
  <c r="DW203" i="5"/>
  <c r="DY176" i="5"/>
  <c r="DR252" i="5"/>
  <c r="DO271" i="5"/>
  <c r="DL279" i="5"/>
  <c r="DM278" i="5" s="1"/>
  <c r="DF279" i="5"/>
  <c r="DE279" i="5"/>
  <c r="DS244" i="5"/>
  <c r="EC110" i="5"/>
  <c r="EG107" i="5"/>
  <c r="EJ107" i="5" s="1"/>
  <c r="CB107" i="5" s="1"/>
  <c r="CC107" i="5" s="1"/>
  <c r="DP266" i="5"/>
  <c r="DM277" i="5"/>
  <c r="DK280" i="5"/>
  <c r="DD280" i="5"/>
  <c r="EG108" i="5" l="1"/>
  <c r="EJ108" i="5" s="1"/>
  <c r="CB108" i="5" s="1"/>
  <c r="CC108" i="5" s="1"/>
  <c r="DQ261" i="5"/>
  <c r="EF110" i="5"/>
  <c r="EE110" i="5"/>
  <c r="ED110" i="5"/>
  <c r="DX192" i="5"/>
  <c r="DA283" i="5"/>
  <c r="DB282" i="5"/>
  <c r="DT239" i="5"/>
  <c r="EC111" i="5"/>
  <c r="DX190" i="5"/>
  <c r="DR253" i="5"/>
  <c r="EB129" i="5"/>
  <c r="EA146" i="5"/>
  <c r="EE109" i="5"/>
  <c r="EF109" i="5"/>
  <c r="ED109" i="5"/>
  <c r="DN276" i="5"/>
  <c r="DT236" i="5"/>
  <c r="DF280" i="5"/>
  <c r="DL280" i="5"/>
  <c r="DM279" i="5" s="1"/>
  <c r="DE280" i="5"/>
  <c r="DN275" i="5"/>
  <c r="DP267" i="5"/>
  <c r="DS245" i="5"/>
  <c r="DZ162" i="5"/>
  <c r="DX191" i="5"/>
  <c r="DU226" i="5"/>
  <c r="DK281" i="5"/>
  <c r="DD281" i="5"/>
  <c r="EG109" i="5" l="1"/>
  <c r="EJ109" i="5" s="1"/>
  <c r="CB109" i="5" s="1"/>
  <c r="CC109" i="5" s="1"/>
  <c r="EG110" i="5"/>
  <c r="EJ110" i="5" s="1"/>
  <c r="CB110" i="5" s="1"/>
  <c r="CC110" i="5" s="1"/>
  <c r="DN277" i="5"/>
  <c r="DF281" i="5"/>
  <c r="DE281" i="5"/>
  <c r="DL281" i="5"/>
  <c r="DM280" i="5" s="1"/>
  <c r="DV216" i="5"/>
  <c r="DY178" i="5"/>
  <c r="EA147" i="5"/>
  <c r="DT237" i="5"/>
  <c r="DQ262" i="5"/>
  <c r="DO272" i="5"/>
  <c r="EB130" i="5"/>
  <c r="EC112" i="5"/>
  <c r="DS246" i="5"/>
  <c r="DY177" i="5"/>
  <c r="EF111" i="5"/>
  <c r="EE111" i="5"/>
  <c r="ED111" i="5"/>
  <c r="DU230" i="5"/>
  <c r="DD282" i="5"/>
  <c r="DK282" i="5"/>
  <c r="DY179" i="5"/>
  <c r="DR255" i="5"/>
  <c r="DU227" i="5"/>
  <c r="DO273" i="5"/>
  <c r="DB283" i="5"/>
  <c r="DA284" i="5"/>
  <c r="EG111" i="5" l="1"/>
  <c r="EJ111" i="5" s="1"/>
  <c r="CB111" i="5" s="1"/>
  <c r="CC111" i="5" s="1"/>
  <c r="DK283" i="5"/>
  <c r="DD283" i="5"/>
  <c r="DZ165" i="5"/>
  <c r="DV220" i="5"/>
  <c r="DO274" i="5"/>
  <c r="DS248" i="5"/>
  <c r="DB284" i="5"/>
  <c r="DA285" i="5"/>
  <c r="DP269" i="5"/>
  <c r="DV217" i="5"/>
  <c r="DN278" i="5"/>
  <c r="DF282" i="5"/>
  <c r="DL282" i="5"/>
  <c r="DM281" i="5" s="1"/>
  <c r="DE282" i="5"/>
  <c r="DZ163" i="5"/>
  <c r="DT238" i="5"/>
  <c r="EF112" i="5"/>
  <c r="EE112" i="5"/>
  <c r="ED112" i="5"/>
  <c r="EC113" i="5"/>
  <c r="DP268" i="5"/>
  <c r="DR256" i="5"/>
  <c r="DU228" i="5"/>
  <c r="EB131" i="5"/>
  <c r="DZ164" i="5"/>
  <c r="DW205" i="5"/>
  <c r="EG112" i="5" l="1"/>
  <c r="EJ112" i="5" s="1"/>
  <c r="CB112" i="5" s="1"/>
  <c r="CC112" i="5" s="1"/>
  <c r="EC114" i="5"/>
  <c r="DS249" i="5"/>
  <c r="DO275" i="5"/>
  <c r="DW206" i="5"/>
  <c r="DQ264" i="5"/>
  <c r="DA286" i="5"/>
  <c r="DB285" i="5"/>
  <c r="DT240" i="5"/>
  <c r="DP270" i="5"/>
  <c r="DW209" i="5"/>
  <c r="EA150" i="5"/>
  <c r="DL283" i="5"/>
  <c r="DF283" i="5"/>
  <c r="DE283" i="5"/>
  <c r="DX193" i="5"/>
  <c r="EA149" i="5"/>
  <c r="DV218" i="5"/>
  <c r="DQ263" i="5"/>
  <c r="EF113" i="5"/>
  <c r="EE113" i="5"/>
  <c r="ED113" i="5"/>
  <c r="DN279" i="5"/>
  <c r="DU229" i="5"/>
  <c r="EA148" i="5"/>
  <c r="DK284" i="5"/>
  <c r="DD284" i="5"/>
  <c r="DR257" i="5" l="1"/>
  <c r="DW207" i="5"/>
  <c r="EB133" i="5"/>
  <c r="DY180" i="5"/>
  <c r="DA287" i="5"/>
  <c r="DB286" i="5"/>
  <c r="DT241" i="5"/>
  <c r="EE114" i="5"/>
  <c r="EF114" i="5"/>
  <c r="ED114" i="5"/>
  <c r="DE284" i="5"/>
  <c r="DL284" i="5"/>
  <c r="DF284" i="5"/>
  <c r="EB132" i="5"/>
  <c r="DV219" i="5"/>
  <c r="DO276" i="5"/>
  <c r="EG113" i="5"/>
  <c r="EJ113" i="5" s="1"/>
  <c r="CB113" i="5" s="1"/>
  <c r="CC113" i="5" s="1"/>
  <c r="EB134" i="5"/>
  <c r="DX197" i="5"/>
  <c r="DQ265" i="5"/>
  <c r="DU231" i="5"/>
  <c r="DD285" i="5"/>
  <c r="DK285" i="5"/>
  <c r="DR258" i="5"/>
  <c r="DX194" i="5"/>
  <c r="DP271" i="5"/>
  <c r="DM282" i="5"/>
  <c r="EG114" i="5" l="1"/>
  <c r="EJ114" i="5" s="1"/>
  <c r="CB114" i="5" s="1"/>
  <c r="CC114" i="5" s="1"/>
  <c r="DY181" i="5"/>
  <c r="DB287" i="5"/>
  <c r="DA288" i="5"/>
  <c r="DZ166" i="5"/>
  <c r="EC116" i="5"/>
  <c r="DX195" i="5"/>
  <c r="DS250" i="5"/>
  <c r="DQ266" i="5"/>
  <c r="DS251" i="5"/>
  <c r="DV221" i="5"/>
  <c r="DR259" i="5"/>
  <c r="DY184" i="5"/>
  <c r="EC117" i="5"/>
  <c r="DN280" i="5"/>
  <c r="DL285" i="5"/>
  <c r="DE285" i="5"/>
  <c r="DF285" i="5"/>
  <c r="DP272" i="5"/>
  <c r="DW208" i="5"/>
  <c r="EC115" i="5"/>
  <c r="DU232" i="5"/>
  <c r="DK286" i="5"/>
  <c r="DD286" i="5"/>
  <c r="DM283" i="5"/>
  <c r="DV222" i="5" l="1"/>
  <c r="EF115" i="5"/>
  <c r="EE115" i="5"/>
  <c r="ED115" i="5"/>
  <c r="DX196" i="5"/>
  <c r="DQ267" i="5"/>
  <c r="DK287" i="5"/>
  <c r="DD287" i="5"/>
  <c r="DZ167" i="5"/>
  <c r="DE286" i="5"/>
  <c r="DL286" i="5"/>
  <c r="DF286" i="5"/>
  <c r="DN281" i="5"/>
  <c r="DO277" i="5"/>
  <c r="EF117" i="5"/>
  <c r="EE117" i="5"/>
  <c r="ED117" i="5"/>
  <c r="DZ170" i="5"/>
  <c r="DS252" i="5"/>
  <c r="DW210" i="5"/>
  <c r="DT243" i="5"/>
  <c r="DR260" i="5"/>
  <c r="DT242" i="5"/>
  <c r="DY182" i="5"/>
  <c r="EE116" i="5"/>
  <c r="ED116" i="5"/>
  <c r="EF116" i="5"/>
  <c r="EA151" i="5"/>
  <c r="DA289" i="5"/>
  <c r="DB288" i="5"/>
  <c r="DM284" i="5"/>
  <c r="EG115" i="5" l="1"/>
  <c r="EJ115" i="5" s="1"/>
  <c r="CB115" i="5" s="1"/>
  <c r="CC115" i="5" s="1"/>
  <c r="DN282" i="5"/>
  <c r="DA290" i="5"/>
  <c r="DB289" i="5"/>
  <c r="EG116" i="5"/>
  <c r="EJ116" i="5" s="1"/>
  <c r="CB116" i="5" s="1"/>
  <c r="CC116" i="5" s="1"/>
  <c r="DZ168" i="5"/>
  <c r="DU233" i="5"/>
  <c r="DS253" i="5"/>
  <c r="DU234" i="5"/>
  <c r="DX198" i="5"/>
  <c r="DT244" i="5"/>
  <c r="EA155" i="5"/>
  <c r="EG117" i="5"/>
  <c r="EJ117" i="5" s="1"/>
  <c r="CB117" i="5" s="1"/>
  <c r="CC117" i="5" s="1"/>
  <c r="EA152" i="5"/>
  <c r="DF287" i="5"/>
  <c r="DE287" i="5"/>
  <c r="DL287" i="5"/>
  <c r="DM285" i="5"/>
  <c r="DW211" i="5"/>
  <c r="DD288" i="5"/>
  <c r="DK288" i="5"/>
  <c r="EB135" i="5"/>
  <c r="DP273" i="5"/>
  <c r="DO278" i="5"/>
  <c r="DR261" i="5"/>
  <c r="DY183" i="5"/>
  <c r="DS254" i="5" l="1"/>
  <c r="DF288" i="5"/>
  <c r="DE288" i="5"/>
  <c r="DL288" i="5"/>
  <c r="DM287" i="5" s="1"/>
  <c r="DN285" i="5" s="1"/>
  <c r="DK289" i="5"/>
  <c r="DD289" i="5"/>
  <c r="DO279" i="5"/>
  <c r="DZ169" i="5"/>
  <c r="DP274" i="5"/>
  <c r="DQ268" i="5"/>
  <c r="EC118" i="5"/>
  <c r="DX199" i="5"/>
  <c r="DN283" i="5"/>
  <c r="EB136" i="5"/>
  <c r="DM286" i="5"/>
  <c r="EB139" i="5"/>
  <c r="DU235" i="5"/>
  <c r="DY185" i="5"/>
  <c r="DV224" i="5"/>
  <c r="DT245" i="5"/>
  <c r="DV223" i="5"/>
  <c r="EA153" i="5"/>
  <c r="DA291" i="5"/>
  <c r="DB290" i="5"/>
  <c r="DB291" i="5" l="1"/>
  <c r="DA292" i="5"/>
  <c r="EC119" i="5"/>
  <c r="DO280" i="5"/>
  <c r="DY186" i="5"/>
  <c r="EE118" i="5"/>
  <c r="ED118" i="5"/>
  <c r="EF118" i="5"/>
  <c r="DR262" i="5"/>
  <c r="DQ269" i="5"/>
  <c r="EA154" i="5"/>
  <c r="DP275" i="5"/>
  <c r="DE289" i="5"/>
  <c r="DL289" i="5"/>
  <c r="DM288" i="5" s="1"/>
  <c r="DN286" i="5" s="1"/>
  <c r="DF289" i="5"/>
  <c r="DT246" i="5"/>
  <c r="DD290" i="5"/>
  <c r="DK290" i="5"/>
  <c r="EB137" i="5"/>
  <c r="DW212" i="5"/>
  <c r="DU236" i="5"/>
  <c r="DW213" i="5"/>
  <c r="DZ171" i="5"/>
  <c r="DV225" i="5"/>
  <c r="EC122" i="5"/>
  <c r="DN284" i="5"/>
  <c r="DO282" i="5"/>
  <c r="EG118" i="5" l="1"/>
  <c r="EJ118" i="5" s="1"/>
  <c r="CB118" i="5" s="1"/>
  <c r="CC118" i="5" s="1"/>
  <c r="DO283" i="5"/>
  <c r="DF290" i="5"/>
  <c r="DE290" i="5"/>
  <c r="DL290" i="5"/>
  <c r="DM289" i="5" s="1"/>
  <c r="DZ172" i="5"/>
  <c r="DP276" i="5"/>
  <c r="ED119" i="5"/>
  <c r="EE119" i="5"/>
  <c r="EF119" i="5"/>
  <c r="DB292" i="5"/>
  <c r="DA293" i="5"/>
  <c r="DP278" i="5"/>
  <c r="DO281" i="5"/>
  <c r="EF122" i="5"/>
  <c r="EE122" i="5"/>
  <c r="ED122" i="5"/>
  <c r="DW214" i="5"/>
  <c r="EA156" i="5"/>
  <c r="DX201" i="5"/>
  <c r="DV226" i="5"/>
  <c r="DX200" i="5"/>
  <c r="EC120" i="5"/>
  <c r="DU237" i="5"/>
  <c r="DQ270" i="5"/>
  <c r="EB138" i="5"/>
  <c r="DR263" i="5"/>
  <c r="DS255" i="5"/>
  <c r="DK291" i="5"/>
  <c r="DD291" i="5"/>
  <c r="EG122" i="5" l="1"/>
  <c r="EJ122" i="5" s="1"/>
  <c r="CB122" i="5" s="1"/>
  <c r="CC122" i="5" s="1"/>
  <c r="ED120" i="5"/>
  <c r="EE120" i="5"/>
  <c r="EF120" i="5"/>
  <c r="DW215" i="5"/>
  <c r="DY188" i="5"/>
  <c r="EB140" i="5"/>
  <c r="DX202" i="5"/>
  <c r="DB293" i="5"/>
  <c r="DA294" i="5"/>
  <c r="EG119" i="5"/>
  <c r="EJ119" i="5" s="1"/>
  <c r="CB119" i="5" s="1"/>
  <c r="CC119" i="5" s="1"/>
  <c r="DP279" i="5"/>
  <c r="DV227" i="5"/>
  <c r="DY187" i="5"/>
  <c r="DL291" i="5"/>
  <c r="DM290" i="5" s="1"/>
  <c r="DF291" i="5"/>
  <c r="DE291" i="5"/>
  <c r="DT247" i="5"/>
  <c r="DS256" i="5"/>
  <c r="EC121" i="5"/>
  <c r="DR264" i="5"/>
  <c r="DN287" i="5"/>
  <c r="DP277" i="5"/>
  <c r="DQ273" i="5"/>
  <c r="DD292" i="5"/>
  <c r="DK292" i="5"/>
  <c r="DQ271" i="5"/>
  <c r="EA157" i="5"/>
  <c r="DE292" i="5" l="1"/>
  <c r="DF292" i="5"/>
  <c r="DL292" i="5"/>
  <c r="DM291" i="5" s="1"/>
  <c r="DZ173" i="5"/>
  <c r="DW216" i="5"/>
  <c r="DQ274" i="5"/>
  <c r="DD293" i="5"/>
  <c r="DK293" i="5"/>
  <c r="DN288" i="5"/>
  <c r="EB141" i="5"/>
  <c r="DR265" i="5"/>
  <c r="DR267" i="5"/>
  <c r="DQ272" i="5"/>
  <c r="DO284" i="5"/>
  <c r="DS257" i="5"/>
  <c r="EE121" i="5"/>
  <c r="ED121" i="5"/>
  <c r="EF121" i="5"/>
  <c r="DT248" i="5"/>
  <c r="DU238" i="5"/>
  <c r="DB294" i="5"/>
  <c r="DA295" i="5"/>
  <c r="DY189" i="5"/>
  <c r="EC123" i="5"/>
  <c r="DZ174" i="5"/>
  <c r="DX203" i="5"/>
  <c r="EG120" i="5"/>
  <c r="EJ120" i="5" s="1"/>
  <c r="CB120" i="5" s="1"/>
  <c r="CC120" i="5" s="1"/>
  <c r="EG121" i="5" l="1"/>
  <c r="EJ121" i="5" s="1"/>
  <c r="CB121" i="5" s="1"/>
  <c r="CC121" i="5" s="1"/>
  <c r="EA159" i="5"/>
  <c r="DZ175" i="5"/>
  <c r="DB295" i="5"/>
  <c r="DA296" i="5"/>
  <c r="DD294" i="5"/>
  <c r="DK294" i="5"/>
  <c r="DV228" i="5"/>
  <c r="DU239" i="5"/>
  <c r="DF293" i="5"/>
  <c r="DL293" i="5"/>
  <c r="DM292" i="5" s="1"/>
  <c r="DE293" i="5"/>
  <c r="DY190" i="5"/>
  <c r="EF123" i="5"/>
  <c r="EE123" i="5"/>
  <c r="ED123" i="5"/>
  <c r="DN289" i="5"/>
  <c r="DT249" i="5"/>
  <c r="DP280" i="5"/>
  <c r="DR266" i="5"/>
  <c r="DS260" i="5"/>
  <c r="DS258" i="5"/>
  <c r="EC124" i="5"/>
  <c r="DO285" i="5"/>
  <c r="DR268" i="5"/>
  <c r="DX204" i="5"/>
  <c r="EA158" i="5"/>
  <c r="EG123" i="5" l="1"/>
  <c r="EJ123" i="5" s="1"/>
  <c r="CB123" i="5" s="1"/>
  <c r="CC123" i="5" s="1"/>
  <c r="DS261" i="5"/>
  <c r="ED124" i="5"/>
  <c r="EE124" i="5"/>
  <c r="EF124" i="5"/>
  <c r="DS259" i="5"/>
  <c r="DU240" i="5"/>
  <c r="DV229" i="5"/>
  <c r="DW217" i="5"/>
  <c r="DB296" i="5"/>
  <c r="DA297" i="5"/>
  <c r="EA160" i="5"/>
  <c r="EB143" i="5"/>
  <c r="EB142" i="5"/>
  <c r="DY191" i="5"/>
  <c r="DP281" i="5"/>
  <c r="DT250" i="5"/>
  <c r="DT252" i="5"/>
  <c r="DQ275" i="5"/>
  <c r="DO286" i="5"/>
  <c r="DN290" i="5"/>
  <c r="DZ176" i="5"/>
  <c r="DF294" i="5"/>
  <c r="DE294" i="5"/>
  <c r="DL294" i="5"/>
  <c r="DM293" i="5" s="1"/>
  <c r="DD295" i="5"/>
  <c r="DK295" i="5"/>
  <c r="DN291" i="5" l="1"/>
  <c r="DL295" i="5"/>
  <c r="DM294" i="5" s="1"/>
  <c r="DE295" i="5"/>
  <c r="DF295" i="5"/>
  <c r="EA161" i="5"/>
  <c r="DO287" i="5"/>
  <c r="DP282" i="5"/>
  <c r="DR269" i="5"/>
  <c r="DU243" i="5"/>
  <c r="DU241" i="5"/>
  <c r="DQ276" i="5"/>
  <c r="DZ177" i="5"/>
  <c r="EC125" i="5"/>
  <c r="EC126" i="5"/>
  <c r="EB144" i="5"/>
  <c r="DA298" i="5"/>
  <c r="DB297" i="5"/>
  <c r="DX205" i="5"/>
  <c r="DW218" i="5"/>
  <c r="DT253" i="5"/>
  <c r="DK296" i="5"/>
  <c r="DD296" i="5"/>
  <c r="DV230" i="5"/>
  <c r="DT251" i="5"/>
  <c r="EG124" i="5"/>
  <c r="EJ124" i="5" s="1"/>
  <c r="CB124" i="5" s="1"/>
  <c r="CC124" i="5" s="1"/>
  <c r="DU242" i="5" l="1"/>
  <c r="DW219" i="5"/>
  <c r="DE296" i="5"/>
  <c r="DL296" i="5"/>
  <c r="DM295" i="5" s="1"/>
  <c r="DF296" i="5"/>
  <c r="DN292" i="5"/>
  <c r="DB298" i="5"/>
  <c r="DA299" i="5"/>
  <c r="DO288" i="5"/>
  <c r="DU244" i="5"/>
  <c r="DX206" i="5"/>
  <c r="DY192" i="5"/>
  <c r="DD297" i="5"/>
  <c r="DK297" i="5"/>
  <c r="EC127" i="5"/>
  <c r="ED126" i="5"/>
  <c r="EE126" i="5"/>
  <c r="EF126" i="5"/>
  <c r="ED125" i="5"/>
  <c r="EF125" i="5"/>
  <c r="EE125" i="5"/>
  <c r="EA162" i="5"/>
  <c r="DR270" i="5"/>
  <c r="DV231" i="5"/>
  <c r="DV233" i="5"/>
  <c r="DS262" i="5"/>
  <c r="DQ277" i="5"/>
  <c r="DP283" i="5"/>
  <c r="EB145" i="5"/>
  <c r="DN293" i="5" l="1"/>
  <c r="EG126" i="5"/>
  <c r="EJ126" i="5" s="1"/>
  <c r="CB126" i="5" s="1"/>
  <c r="CC126" i="5" s="1"/>
  <c r="DL297" i="5"/>
  <c r="DM296" i="5" s="1"/>
  <c r="DE297" i="5"/>
  <c r="DF297" i="5"/>
  <c r="DK298" i="5"/>
  <c r="DD298" i="5"/>
  <c r="DX207" i="5"/>
  <c r="DV232" i="5"/>
  <c r="EC128" i="5"/>
  <c r="DQ278" i="5"/>
  <c r="DR271" i="5"/>
  <c r="DT254" i="5"/>
  <c r="DW222" i="5"/>
  <c r="DW220" i="5"/>
  <c r="DS263" i="5"/>
  <c r="EB146" i="5"/>
  <c r="EG125" i="5"/>
  <c r="EJ125" i="5" s="1"/>
  <c r="CB125" i="5" s="1"/>
  <c r="CC125" i="5" s="1"/>
  <c r="EE127" i="5"/>
  <c r="EF127" i="5"/>
  <c r="ED127" i="5"/>
  <c r="DZ178" i="5"/>
  <c r="DY193" i="5"/>
  <c r="DV234" i="5"/>
  <c r="DP284" i="5"/>
  <c r="DA300" i="5"/>
  <c r="DB299" i="5"/>
  <c r="DO289" i="5"/>
  <c r="DA301" i="5" l="1"/>
  <c r="DB300" i="5"/>
  <c r="DL298" i="5"/>
  <c r="DM297" i="5" s="1"/>
  <c r="DE298" i="5"/>
  <c r="DF298" i="5"/>
  <c r="DO290" i="5"/>
  <c r="DP285" i="5"/>
  <c r="DK299" i="5"/>
  <c r="DD299" i="5"/>
  <c r="DQ279" i="5"/>
  <c r="DW223" i="5"/>
  <c r="DZ179" i="5"/>
  <c r="EA163" i="5"/>
  <c r="EG127" i="5"/>
  <c r="EJ127" i="5" s="1"/>
  <c r="CB127" i="5" s="1"/>
  <c r="CC127" i="5" s="1"/>
  <c r="EC129" i="5"/>
  <c r="DT255" i="5"/>
  <c r="DX208" i="5"/>
  <c r="DX210" i="5"/>
  <c r="DU245" i="5"/>
  <c r="DS264" i="5"/>
  <c r="DR272" i="5"/>
  <c r="ED128" i="5"/>
  <c r="EE128" i="5"/>
  <c r="EF128" i="5"/>
  <c r="DW221" i="5"/>
  <c r="DY194" i="5"/>
  <c r="DN294" i="5"/>
  <c r="DO291" i="5" l="1"/>
  <c r="DZ180" i="5"/>
  <c r="DX209" i="5"/>
  <c r="EG128" i="5"/>
  <c r="EJ128" i="5" s="1"/>
  <c r="CB128" i="5" s="1"/>
  <c r="CC128" i="5" s="1"/>
  <c r="EB147" i="5"/>
  <c r="EA164" i="5"/>
  <c r="DX211" i="5"/>
  <c r="DR273" i="5"/>
  <c r="DE299" i="5"/>
  <c r="DL299" i="5"/>
  <c r="DM298" i="5" s="1"/>
  <c r="DF299" i="5"/>
  <c r="DQ280" i="5"/>
  <c r="DP286" i="5"/>
  <c r="DN295" i="5"/>
  <c r="DD300" i="5"/>
  <c r="DK300" i="5"/>
  <c r="DS265" i="5"/>
  <c r="DT256" i="5"/>
  <c r="DV235" i="5"/>
  <c r="DY197" i="5"/>
  <c r="DY195" i="5"/>
  <c r="DU246" i="5"/>
  <c r="EE129" i="5"/>
  <c r="ED129" i="5"/>
  <c r="EF129" i="5"/>
  <c r="DA302" i="5"/>
  <c r="DB301" i="5"/>
  <c r="DD301" i="5" l="1"/>
  <c r="DK301" i="5"/>
  <c r="DN296" i="5"/>
  <c r="EG129" i="5"/>
  <c r="EJ129" i="5" s="1"/>
  <c r="CB129" i="5" s="1"/>
  <c r="CC129" i="5" s="1"/>
  <c r="DV236" i="5"/>
  <c r="DZ181" i="5"/>
  <c r="DZ183" i="5"/>
  <c r="DW224" i="5"/>
  <c r="DU247" i="5"/>
  <c r="DT257" i="5"/>
  <c r="DO292" i="5"/>
  <c r="DQ281" i="5"/>
  <c r="DR274" i="5"/>
  <c r="DY196" i="5"/>
  <c r="EA165" i="5"/>
  <c r="DP287" i="5"/>
  <c r="DA303" i="5"/>
  <c r="DB302" i="5"/>
  <c r="DL300" i="5"/>
  <c r="DM299" i="5" s="1"/>
  <c r="DF300" i="5"/>
  <c r="DE300" i="5"/>
  <c r="DS266" i="5"/>
  <c r="DY198" i="5"/>
  <c r="EB148" i="5"/>
  <c r="EC130" i="5"/>
  <c r="ED130" i="5" l="1"/>
  <c r="EF130" i="5"/>
  <c r="EE130" i="5"/>
  <c r="DB303" i="5"/>
  <c r="DA304" i="5"/>
  <c r="DO293" i="5"/>
  <c r="EC131" i="5"/>
  <c r="DZ184" i="5"/>
  <c r="DT258" i="5"/>
  <c r="DN297" i="5"/>
  <c r="DK302" i="5"/>
  <c r="DD302" i="5"/>
  <c r="DQ282" i="5"/>
  <c r="EB149" i="5"/>
  <c r="DZ182" i="5"/>
  <c r="DS267" i="5"/>
  <c r="DR275" i="5"/>
  <c r="DP288" i="5"/>
  <c r="DU248" i="5"/>
  <c r="DV237" i="5"/>
  <c r="DX212" i="5"/>
  <c r="EA168" i="5"/>
  <c r="EA166" i="5"/>
  <c r="DW225" i="5"/>
  <c r="DL301" i="5"/>
  <c r="DM300" i="5" s="1"/>
  <c r="DF301" i="5"/>
  <c r="DE301" i="5"/>
  <c r="DN298" i="5" l="1"/>
  <c r="DX213" i="5"/>
  <c r="EB152" i="5"/>
  <c r="DY199" i="5"/>
  <c r="DW226" i="5"/>
  <c r="DV238" i="5"/>
  <c r="DQ283" i="5"/>
  <c r="DS268" i="5"/>
  <c r="DT259" i="5"/>
  <c r="EA167" i="5"/>
  <c r="EC132" i="5"/>
  <c r="DR276" i="5"/>
  <c r="DF302" i="5"/>
  <c r="DL302" i="5"/>
  <c r="DM301" i="5" s="1"/>
  <c r="DE302" i="5"/>
  <c r="DO294" i="5"/>
  <c r="DU249" i="5"/>
  <c r="EA169" i="5"/>
  <c r="EF131" i="5"/>
  <c r="ED131" i="5"/>
  <c r="EE131" i="5"/>
  <c r="DP289" i="5"/>
  <c r="DB304" i="5"/>
  <c r="DA305" i="5"/>
  <c r="EB150" i="5"/>
  <c r="DK303" i="5"/>
  <c r="DD303" i="5"/>
  <c r="EG130" i="5"/>
  <c r="EJ130" i="5" s="1"/>
  <c r="CB130" i="5" s="1"/>
  <c r="CC130" i="5" s="1"/>
  <c r="DA306" i="5" l="1"/>
  <c r="DB305" i="5"/>
  <c r="DQ284" i="5"/>
  <c r="DS269" i="5"/>
  <c r="EE132" i="5"/>
  <c r="ED132" i="5"/>
  <c r="EF132" i="5"/>
  <c r="EB151" i="5"/>
  <c r="DU250" i="5"/>
  <c r="DT260" i="5"/>
  <c r="DR277" i="5"/>
  <c r="DW227" i="5"/>
  <c r="DX214" i="5"/>
  <c r="DZ185" i="5"/>
  <c r="EC135" i="5"/>
  <c r="DY200" i="5"/>
  <c r="DO295" i="5"/>
  <c r="EC133" i="5"/>
  <c r="DF303" i="5"/>
  <c r="DE303" i="5"/>
  <c r="DL303" i="5"/>
  <c r="DN299" i="5"/>
  <c r="DK304" i="5"/>
  <c r="DD304" i="5"/>
  <c r="EG131" i="5"/>
  <c r="EJ131" i="5" s="1"/>
  <c r="CB131" i="5" s="1"/>
  <c r="CC131" i="5" s="1"/>
  <c r="EB153" i="5"/>
  <c r="DV239" i="5"/>
  <c r="DP290" i="5"/>
  <c r="EG132" i="5" l="1"/>
  <c r="EJ132" i="5" s="1"/>
  <c r="CB132" i="5" s="1"/>
  <c r="CC132" i="5" s="1"/>
  <c r="EE133" i="5"/>
  <c r="EF133" i="5"/>
  <c r="ED133" i="5"/>
  <c r="DP291" i="5"/>
  <c r="DZ186" i="5"/>
  <c r="EF135" i="5"/>
  <c r="EE135" i="5"/>
  <c r="ED135" i="5"/>
  <c r="EA170" i="5"/>
  <c r="DY201" i="5"/>
  <c r="DX215" i="5"/>
  <c r="DS270" i="5"/>
  <c r="DU251" i="5"/>
  <c r="DV240" i="5"/>
  <c r="EC134" i="5"/>
  <c r="DR278" i="5"/>
  <c r="DK305" i="5"/>
  <c r="DD305" i="5"/>
  <c r="DQ285" i="5"/>
  <c r="DW228" i="5"/>
  <c r="EC136" i="5"/>
  <c r="DF304" i="5"/>
  <c r="DE304" i="5"/>
  <c r="DL304" i="5"/>
  <c r="DM303" i="5" s="1"/>
  <c r="DO296" i="5"/>
  <c r="DT261" i="5"/>
  <c r="DM302" i="5"/>
  <c r="DA307" i="5"/>
  <c r="DB306" i="5"/>
  <c r="EG135" i="5" l="1"/>
  <c r="EJ135" i="5" s="1"/>
  <c r="CB135" i="5" s="1"/>
  <c r="CC135" i="5" s="1"/>
  <c r="DN301" i="5"/>
  <c r="DR279" i="5"/>
  <c r="DL305" i="5"/>
  <c r="DE305" i="5"/>
  <c r="DF305" i="5"/>
  <c r="DS271" i="5"/>
  <c r="ED134" i="5"/>
  <c r="EF134" i="5"/>
  <c r="EE134" i="5"/>
  <c r="DW229" i="5"/>
  <c r="DV241" i="5"/>
  <c r="DT262" i="5"/>
  <c r="DY202" i="5"/>
  <c r="DZ187" i="5"/>
  <c r="EB154" i="5"/>
  <c r="DB307" i="5"/>
  <c r="DA308" i="5"/>
  <c r="DU252" i="5"/>
  <c r="EF136" i="5"/>
  <c r="EE136" i="5"/>
  <c r="ED136" i="5"/>
  <c r="DX216" i="5"/>
  <c r="DK306" i="5"/>
  <c r="DD306" i="5"/>
  <c r="DN300" i="5"/>
  <c r="DP292" i="5"/>
  <c r="DM304" i="5"/>
  <c r="EA171" i="5"/>
  <c r="DQ286" i="5"/>
  <c r="EG133" i="5"/>
  <c r="EJ133" i="5" s="1"/>
  <c r="CB133" i="5" s="1"/>
  <c r="CC133" i="5" s="1"/>
  <c r="DN302" i="5" l="1"/>
  <c r="DV242" i="5"/>
  <c r="DB308" i="5"/>
  <c r="DA309" i="5"/>
  <c r="EC137" i="5"/>
  <c r="EA172" i="5"/>
  <c r="DZ188" i="5"/>
  <c r="DU253" i="5"/>
  <c r="DW230" i="5"/>
  <c r="DX217" i="5"/>
  <c r="EG134" i="5"/>
  <c r="EJ134" i="5" s="1"/>
  <c r="CB134" i="5" s="1"/>
  <c r="CC134" i="5" s="1"/>
  <c r="DS272" i="5"/>
  <c r="DO298" i="5"/>
  <c r="DR280" i="5"/>
  <c r="EB155" i="5"/>
  <c r="DQ287" i="5"/>
  <c r="DO297" i="5"/>
  <c r="DF306" i="5"/>
  <c r="DL306" i="5"/>
  <c r="DM305" i="5" s="1"/>
  <c r="DE306" i="5"/>
  <c r="DY203" i="5"/>
  <c r="EG136" i="5"/>
  <c r="EJ136" i="5" s="1"/>
  <c r="CB136" i="5" s="1"/>
  <c r="CC136" i="5" s="1"/>
  <c r="DD307" i="5"/>
  <c r="DK307" i="5"/>
  <c r="DT263" i="5"/>
  <c r="DN303" i="5" l="1"/>
  <c r="DL307" i="5"/>
  <c r="DM306" i="5" s="1"/>
  <c r="DF307" i="5"/>
  <c r="DE307" i="5"/>
  <c r="DZ189" i="5"/>
  <c r="DY204" i="5"/>
  <c r="DX218" i="5"/>
  <c r="DV243" i="5"/>
  <c r="EA173" i="5"/>
  <c r="EB156" i="5"/>
  <c r="ED137" i="5"/>
  <c r="EF137" i="5"/>
  <c r="EE137" i="5"/>
  <c r="DB309" i="5"/>
  <c r="DA310" i="5"/>
  <c r="DW231" i="5"/>
  <c r="DO299" i="5"/>
  <c r="DU254" i="5"/>
  <c r="DP293" i="5"/>
  <c r="DR281" i="5"/>
  <c r="EC138" i="5"/>
  <c r="DS273" i="5"/>
  <c r="DP294" i="5"/>
  <c r="DT264" i="5"/>
  <c r="DK308" i="5"/>
  <c r="DD308" i="5"/>
  <c r="DV244" i="5" l="1"/>
  <c r="DP295" i="5"/>
  <c r="DX219" i="5"/>
  <c r="DA311" i="5"/>
  <c r="DB310" i="5"/>
  <c r="EG137" i="5"/>
  <c r="EJ137" i="5" s="1"/>
  <c r="CB137" i="5" s="1"/>
  <c r="CC137" i="5" s="1"/>
  <c r="DO300" i="5"/>
  <c r="DL308" i="5"/>
  <c r="DM307" i="5" s="1"/>
  <c r="DE308" i="5"/>
  <c r="DF308" i="5"/>
  <c r="DU255" i="5"/>
  <c r="DQ289" i="5"/>
  <c r="DT265" i="5"/>
  <c r="EF138" i="5"/>
  <c r="ED138" i="5"/>
  <c r="EE138" i="5"/>
  <c r="DS274" i="5"/>
  <c r="DQ288" i="5"/>
  <c r="DN304" i="5"/>
  <c r="DK309" i="5"/>
  <c r="DD309" i="5"/>
  <c r="EC139" i="5"/>
  <c r="EB157" i="5"/>
  <c r="DW232" i="5"/>
  <c r="DY205" i="5"/>
  <c r="DZ190" i="5"/>
  <c r="EA174" i="5"/>
  <c r="EB158" i="5" l="1"/>
  <c r="DN305" i="5"/>
  <c r="EG138" i="5"/>
  <c r="EJ138" i="5" s="1"/>
  <c r="CB138" i="5" s="1"/>
  <c r="CC138" i="5" s="1"/>
  <c r="DU256" i="5"/>
  <c r="DR283" i="5"/>
  <c r="DV245" i="5"/>
  <c r="DD310" i="5"/>
  <c r="DK310" i="5"/>
  <c r="DY206" i="5"/>
  <c r="DQ290" i="5"/>
  <c r="DW233" i="5"/>
  <c r="EA175" i="5"/>
  <c r="DZ191" i="5"/>
  <c r="DX220" i="5"/>
  <c r="EC140" i="5"/>
  <c r="EE139" i="5"/>
  <c r="EF139" i="5"/>
  <c r="ED139" i="5"/>
  <c r="DL309" i="5"/>
  <c r="DE309" i="5"/>
  <c r="DF309" i="5"/>
  <c r="DO301" i="5"/>
  <c r="DR282" i="5"/>
  <c r="DT266" i="5"/>
  <c r="DP296" i="5"/>
  <c r="DB311" i="5"/>
  <c r="DA312" i="5"/>
  <c r="EG139" i="5" l="1"/>
  <c r="EJ139" i="5" s="1"/>
  <c r="CB139" i="5" s="1"/>
  <c r="CC139" i="5" s="1"/>
  <c r="DD311" i="5"/>
  <c r="DK311" i="5"/>
  <c r="DB312" i="5"/>
  <c r="DA313" i="5"/>
  <c r="DQ291" i="5"/>
  <c r="DU257" i="5"/>
  <c r="DS275" i="5"/>
  <c r="DP297" i="5"/>
  <c r="EE140" i="5"/>
  <c r="EF140" i="5"/>
  <c r="ED140" i="5"/>
  <c r="DY207" i="5"/>
  <c r="EA176" i="5"/>
  <c r="EB159" i="5"/>
  <c r="DX221" i="5"/>
  <c r="DR284" i="5"/>
  <c r="DZ192" i="5"/>
  <c r="DM308" i="5"/>
  <c r="DO302" i="5"/>
  <c r="EC141" i="5"/>
  <c r="DE310" i="5"/>
  <c r="DL310" i="5"/>
  <c r="DF310" i="5"/>
  <c r="DW234" i="5"/>
  <c r="DS276" i="5"/>
  <c r="DV246" i="5"/>
  <c r="EG140" i="5" l="1"/>
  <c r="EJ140" i="5" s="1"/>
  <c r="CB140" i="5" s="1"/>
  <c r="CC140" i="5" s="1"/>
  <c r="DQ292" i="5"/>
  <c r="DT267" i="5"/>
  <c r="DV247" i="5"/>
  <c r="DR285" i="5"/>
  <c r="DB313" i="5"/>
  <c r="DA314" i="5"/>
  <c r="DW235" i="5"/>
  <c r="DT268" i="5"/>
  <c r="DX222" i="5"/>
  <c r="EA177" i="5"/>
  <c r="DS277" i="5"/>
  <c r="DY208" i="5"/>
  <c r="EC142" i="5"/>
  <c r="EB160" i="5"/>
  <c r="DZ193" i="5"/>
  <c r="EF141" i="5"/>
  <c r="ED141" i="5"/>
  <c r="EE141" i="5"/>
  <c r="DP298" i="5"/>
  <c r="DN306" i="5"/>
  <c r="DM309" i="5"/>
  <c r="DD312" i="5"/>
  <c r="DK312" i="5"/>
  <c r="DL311" i="5"/>
  <c r="DF311" i="5"/>
  <c r="DE311" i="5"/>
  <c r="DL312" i="5" l="1"/>
  <c r="DM311" i="5" s="1"/>
  <c r="DN309" i="5" s="1"/>
  <c r="DF312" i="5"/>
  <c r="DE312" i="5"/>
  <c r="EA178" i="5"/>
  <c r="EC143" i="5"/>
  <c r="EE142" i="5"/>
  <c r="ED142" i="5"/>
  <c r="EF142" i="5"/>
  <c r="DZ194" i="5"/>
  <c r="DT269" i="5"/>
  <c r="EB161" i="5"/>
  <c r="DY209" i="5"/>
  <c r="DU259" i="5"/>
  <c r="DX223" i="5"/>
  <c r="DB314" i="5"/>
  <c r="DA315" i="5"/>
  <c r="DS278" i="5"/>
  <c r="DW236" i="5"/>
  <c r="DU258" i="5"/>
  <c r="DR286" i="5"/>
  <c r="DO303" i="5"/>
  <c r="DQ293" i="5"/>
  <c r="DN307" i="5"/>
  <c r="EG141" i="5"/>
  <c r="EJ141" i="5" s="1"/>
  <c r="CB141" i="5" s="1"/>
  <c r="CC141" i="5" s="1"/>
  <c r="DM310" i="5"/>
  <c r="DD313" i="5"/>
  <c r="DK313" i="5"/>
  <c r="EG142" i="5" l="1"/>
  <c r="EJ142" i="5" s="1"/>
  <c r="CB142" i="5" s="1"/>
  <c r="CC142" i="5" s="1"/>
  <c r="DO306" i="5"/>
  <c r="DL313" i="5"/>
  <c r="DM312" i="5" s="1"/>
  <c r="DE313" i="5"/>
  <c r="DF313" i="5"/>
  <c r="DS279" i="5"/>
  <c r="DV248" i="5"/>
  <c r="DX224" i="5"/>
  <c r="DT270" i="5"/>
  <c r="DB315" i="5"/>
  <c r="DA316" i="5"/>
  <c r="DY210" i="5"/>
  <c r="DV249" i="5"/>
  <c r="DZ195" i="5"/>
  <c r="EC144" i="5"/>
  <c r="DU260" i="5"/>
  <c r="EA179" i="5"/>
  <c r="DN308" i="5"/>
  <c r="DO304" i="5"/>
  <c r="DR287" i="5"/>
  <c r="DP299" i="5"/>
  <c r="DK314" i="5"/>
  <c r="DD314" i="5"/>
  <c r="EE143" i="5"/>
  <c r="EF143" i="5"/>
  <c r="ED143" i="5"/>
  <c r="EB162" i="5"/>
  <c r="EG143" i="5" l="1"/>
  <c r="EJ143" i="5" s="1"/>
  <c r="CB143" i="5" s="1"/>
  <c r="CC143" i="5" s="1"/>
  <c r="DL314" i="5"/>
  <c r="DM313" i="5" s="1"/>
  <c r="DE314" i="5"/>
  <c r="DF314" i="5"/>
  <c r="DN310" i="5"/>
  <c r="DD315" i="5"/>
  <c r="DK315" i="5"/>
  <c r="DP302" i="5"/>
  <c r="EC145" i="5"/>
  <c r="DQ294" i="5"/>
  <c r="DS280" i="5"/>
  <c r="DP300" i="5"/>
  <c r="DO305" i="5"/>
  <c r="EB163" i="5"/>
  <c r="DV250" i="5"/>
  <c r="EF144" i="5"/>
  <c r="ED144" i="5"/>
  <c r="EE144" i="5"/>
  <c r="EA180" i="5"/>
  <c r="DW238" i="5"/>
  <c r="DZ196" i="5"/>
  <c r="DA317" i="5"/>
  <c r="DB316" i="5"/>
  <c r="DU261" i="5"/>
  <c r="DY211" i="5"/>
  <c r="DW237" i="5"/>
  <c r="DT271" i="5"/>
  <c r="DX225" i="5" l="1"/>
  <c r="DV251" i="5"/>
  <c r="DD316" i="5"/>
  <c r="DK316" i="5"/>
  <c r="EA181" i="5"/>
  <c r="DX226" i="5"/>
  <c r="EB164" i="5"/>
  <c r="DL315" i="5"/>
  <c r="DM314" i="5" s="1"/>
  <c r="DE315" i="5"/>
  <c r="DF315" i="5"/>
  <c r="DU262" i="5"/>
  <c r="DZ197" i="5"/>
  <c r="DN311" i="5"/>
  <c r="DB317" i="5"/>
  <c r="DA318" i="5"/>
  <c r="EG144" i="5"/>
  <c r="EJ144" i="5" s="1"/>
  <c r="CB144" i="5" s="1"/>
  <c r="CC144" i="5" s="1"/>
  <c r="DW239" i="5"/>
  <c r="EC146" i="5"/>
  <c r="DP301" i="5"/>
  <c r="DQ295" i="5"/>
  <c r="DT272" i="5"/>
  <c r="DR288" i="5"/>
  <c r="EF145" i="5"/>
  <c r="EE145" i="5"/>
  <c r="ED145" i="5"/>
  <c r="DQ297" i="5"/>
  <c r="DO307" i="5"/>
  <c r="EG145" i="5" l="1"/>
  <c r="EJ145" i="5" s="1"/>
  <c r="CB145" i="5" s="1"/>
  <c r="CC145" i="5" s="1"/>
  <c r="DP303" i="5"/>
  <c r="DR291" i="5"/>
  <c r="DB318" i="5"/>
  <c r="DA319" i="5"/>
  <c r="DO308" i="5"/>
  <c r="EA182" i="5"/>
  <c r="DV252" i="5"/>
  <c r="DN312" i="5"/>
  <c r="EC147" i="5"/>
  <c r="DY213" i="5"/>
  <c r="EB165" i="5"/>
  <c r="DW240" i="5"/>
  <c r="DY212" i="5"/>
  <c r="DS281" i="5"/>
  <c r="DU263" i="5"/>
  <c r="DR289" i="5"/>
  <c r="DQ296" i="5"/>
  <c r="EE146" i="5"/>
  <c r="ED146" i="5"/>
  <c r="EF146" i="5"/>
  <c r="DX227" i="5"/>
  <c r="DD317" i="5"/>
  <c r="DK317" i="5"/>
  <c r="DL316" i="5"/>
  <c r="DM315" i="5" s="1"/>
  <c r="DF316" i="5"/>
  <c r="DE316" i="5"/>
  <c r="EG146" i="5" l="1"/>
  <c r="EJ146" i="5" s="1"/>
  <c r="CB146" i="5" s="1"/>
  <c r="CC146" i="5" s="1"/>
  <c r="DR290" i="5"/>
  <c r="DS282" i="5"/>
  <c r="DV253" i="5"/>
  <c r="DT273" i="5"/>
  <c r="DZ198" i="5"/>
  <c r="DX228" i="5"/>
  <c r="EC148" i="5"/>
  <c r="DZ199" i="5"/>
  <c r="EE147" i="5"/>
  <c r="EF147" i="5"/>
  <c r="ED147" i="5"/>
  <c r="DO309" i="5"/>
  <c r="DW241" i="5"/>
  <c r="EB166" i="5"/>
  <c r="DP304" i="5"/>
  <c r="DA320" i="5"/>
  <c r="DB319" i="5"/>
  <c r="DS284" i="5"/>
  <c r="DQ298" i="5"/>
  <c r="DN313" i="5"/>
  <c r="DF317" i="5"/>
  <c r="DL317" i="5"/>
  <c r="DM316" i="5" s="1"/>
  <c r="DE317" i="5"/>
  <c r="DY214" i="5"/>
  <c r="DD318" i="5"/>
  <c r="DK318" i="5"/>
  <c r="DZ200" i="5" l="1"/>
  <c r="DF318" i="5"/>
  <c r="DL318" i="5"/>
  <c r="DM317" i="5" s="1"/>
  <c r="DE318" i="5"/>
  <c r="DB320" i="5"/>
  <c r="DA321" i="5"/>
  <c r="EA184" i="5"/>
  <c r="EF148" i="5"/>
  <c r="EE148" i="5"/>
  <c r="ED148" i="5"/>
  <c r="DY215" i="5"/>
  <c r="EA183" i="5"/>
  <c r="DU264" i="5"/>
  <c r="DW242" i="5"/>
  <c r="DT274" i="5"/>
  <c r="DS283" i="5"/>
  <c r="DN314" i="5"/>
  <c r="DO310" i="5"/>
  <c r="DR292" i="5"/>
  <c r="DT276" i="5"/>
  <c r="DK319" i="5"/>
  <c r="DD319" i="5"/>
  <c r="DQ299" i="5"/>
  <c r="EC149" i="5"/>
  <c r="DX229" i="5"/>
  <c r="DP305" i="5"/>
  <c r="EG147" i="5"/>
  <c r="EJ147" i="5" s="1"/>
  <c r="CB147" i="5" s="1"/>
  <c r="CC147" i="5" s="1"/>
  <c r="EG148" i="5" l="1"/>
  <c r="EJ148" i="5" s="1"/>
  <c r="CB148" i="5" s="1"/>
  <c r="CC148" i="5" s="1"/>
  <c r="DO311" i="5"/>
  <c r="DT275" i="5"/>
  <c r="DU265" i="5"/>
  <c r="DX230" i="5"/>
  <c r="DV254" i="5"/>
  <c r="EB167" i="5"/>
  <c r="DZ201" i="5"/>
  <c r="DD320" i="5"/>
  <c r="DK320" i="5"/>
  <c r="EA185" i="5"/>
  <c r="DQ300" i="5"/>
  <c r="DY216" i="5"/>
  <c r="ED149" i="5"/>
  <c r="EF149" i="5"/>
  <c r="EE149" i="5"/>
  <c r="DR293" i="5"/>
  <c r="DF319" i="5"/>
  <c r="DL319" i="5"/>
  <c r="DE319" i="5"/>
  <c r="DU267" i="5"/>
  <c r="DS285" i="5"/>
  <c r="DP306" i="5"/>
  <c r="DN315" i="5"/>
  <c r="EB168" i="5"/>
  <c r="DA322" i="5"/>
  <c r="DB321" i="5"/>
  <c r="DB322" i="5" l="1"/>
  <c r="DA323" i="5"/>
  <c r="DS286" i="5"/>
  <c r="EG149" i="5"/>
  <c r="EJ149" i="5" s="1"/>
  <c r="CB149" i="5" s="1"/>
  <c r="CC149" i="5" s="1"/>
  <c r="EA186" i="5"/>
  <c r="EC150" i="5"/>
  <c r="DW243" i="5"/>
  <c r="DY217" i="5"/>
  <c r="DV255" i="5"/>
  <c r="DU266" i="5"/>
  <c r="DP307" i="5"/>
  <c r="DK321" i="5"/>
  <c r="DD321" i="5"/>
  <c r="EC151" i="5"/>
  <c r="DO312" i="5"/>
  <c r="DQ301" i="5"/>
  <c r="DT277" i="5"/>
  <c r="DV257" i="5"/>
  <c r="DZ202" i="5"/>
  <c r="DR294" i="5"/>
  <c r="EB169" i="5"/>
  <c r="DM318" i="5"/>
  <c r="DF320" i="5"/>
  <c r="DL320" i="5"/>
  <c r="DE320" i="5"/>
  <c r="DS287" i="5" l="1"/>
  <c r="DU268" i="5"/>
  <c r="DR295" i="5"/>
  <c r="DP308" i="5"/>
  <c r="ED151" i="5"/>
  <c r="EE151" i="5"/>
  <c r="EF151" i="5"/>
  <c r="DF321" i="5"/>
  <c r="DE321" i="5"/>
  <c r="DL321" i="5"/>
  <c r="DM320" i="5" s="1"/>
  <c r="DQ302" i="5"/>
  <c r="DV256" i="5"/>
  <c r="DW244" i="5"/>
  <c r="DZ203" i="5"/>
  <c r="DX231" i="5"/>
  <c r="EE150" i="5"/>
  <c r="ED150" i="5"/>
  <c r="EF150" i="5"/>
  <c r="EB170" i="5"/>
  <c r="DB323" i="5"/>
  <c r="DA324" i="5"/>
  <c r="EC152" i="5"/>
  <c r="EA187" i="5"/>
  <c r="DW246" i="5"/>
  <c r="DN316" i="5"/>
  <c r="DT278" i="5"/>
  <c r="DM319" i="5"/>
  <c r="DD322" i="5"/>
  <c r="DK322" i="5"/>
  <c r="EG150" i="5" l="1"/>
  <c r="EJ150" i="5" s="1"/>
  <c r="CB150" i="5" s="1"/>
  <c r="CC150" i="5" s="1"/>
  <c r="DK323" i="5"/>
  <c r="DD323" i="5"/>
  <c r="DY218" i="5"/>
  <c r="EA188" i="5"/>
  <c r="DX232" i="5"/>
  <c r="DW245" i="5"/>
  <c r="DR296" i="5"/>
  <c r="DQ303" i="5"/>
  <c r="DS288" i="5"/>
  <c r="DV258" i="5"/>
  <c r="DT279" i="5"/>
  <c r="DL322" i="5"/>
  <c r="DM321" i="5" s="1"/>
  <c r="DE322" i="5"/>
  <c r="DF322" i="5"/>
  <c r="DU269" i="5"/>
  <c r="DO313" i="5"/>
  <c r="DN317" i="5"/>
  <c r="DN318" i="5"/>
  <c r="DX234" i="5"/>
  <c r="EB171" i="5"/>
  <c r="EE152" i="5"/>
  <c r="ED152" i="5"/>
  <c r="EF152" i="5"/>
  <c r="DA325" i="5"/>
  <c r="DB324" i="5"/>
  <c r="EC153" i="5"/>
  <c r="EG151" i="5"/>
  <c r="EJ151" i="5" s="1"/>
  <c r="CB151" i="5" s="1"/>
  <c r="CC151" i="5" s="1"/>
  <c r="EG152" i="5" l="1"/>
  <c r="EJ152" i="5" s="1"/>
  <c r="CB152" i="5" s="1"/>
  <c r="CC152" i="5" s="1"/>
  <c r="DN319" i="5"/>
  <c r="EC154" i="5"/>
  <c r="DY221" i="5"/>
  <c r="DO315" i="5"/>
  <c r="DU270" i="5"/>
  <c r="DW247" i="5"/>
  <c r="DT280" i="5"/>
  <c r="DR297" i="5"/>
  <c r="DA326" i="5"/>
  <c r="DB325" i="5"/>
  <c r="EE153" i="5"/>
  <c r="ED153" i="5"/>
  <c r="EF153" i="5"/>
  <c r="DK324" i="5"/>
  <c r="DD324" i="5"/>
  <c r="DO314" i="5"/>
  <c r="DP309" i="5"/>
  <c r="DV259" i="5"/>
  <c r="DS289" i="5"/>
  <c r="DX233" i="5"/>
  <c r="DY219" i="5"/>
  <c r="EB172" i="5"/>
  <c r="DZ204" i="5"/>
  <c r="DF323" i="5"/>
  <c r="DL323" i="5"/>
  <c r="DE323" i="5"/>
  <c r="EG153" i="5" l="1"/>
  <c r="EJ153" i="5" s="1"/>
  <c r="CB153" i="5" s="1"/>
  <c r="CC153" i="5" s="1"/>
  <c r="EC155" i="5"/>
  <c r="DT281" i="5"/>
  <c r="DK325" i="5"/>
  <c r="DD325" i="5"/>
  <c r="DS290" i="5"/>
  <c r="DU271" i="5"/>
  <c r="DX235" i="5"/>
  <c r="DV260" i="5"/>
  <c r="DP311" i="5"/>
  <c r="DZ207" i="5"/>
  <c r="EF154" i="5"/>
  <c r="EE154" i="5"/>
  <c r="ED154" i="5"/>
  <c r="DO316" i="5"/>
  <c r="EA189" i="5"/>
  <c r="DZ205" i="5"/>
  <c r="DY220" i="5"/>
  <c r="DM322" i="5"/>
  <c r="DW248" i="5"/>
  <c r="DQ304" i="5"/>
  <c r="DP310" i="5"/>
  <c r="DL324" i="5"/>
  <c r="DF324" i="5"/>
  <c r="DE324" i="5"/>
  <c r="DB326" i="5"/>
  <c r="DA327" i="5"/>
  <c r="EG154" i="5" l="1"/>
  <c r="EJ154" i="5" s="1"/>
  <c r="CB154" i="5" s="1"/>
  <c r="CC154" i="5" s="1"/>
  <c r="EA190" i="5"/>
  <c r="DA328" i="5"/>
  <c r="DB327" i="5"/>
  <c r="DZ206" i="5"/>
  <c r="EB173" i="5"/>
  <c r="DP312" i="5"/>
  <c r="DK326" i="5"/>
  <c r="DD326" i="5"/>
  <c r="DQ305" i="5"/>
  <c r="DR298" i="5"/>
  <c r="DX236" i="5"/>
  <c r="DN320" i="5"/>
  <c r="EA192" i="5"/>
  <c r="DQ306" i="5"/>
  <c r="DW249" i="5"/>
  <c r="DY222" i="5"/>
  <c r="DV261" i="5"/>
  <c r="DT282" i="5"/>
  <c r="DE325" i="5"/>
  <c r="DF325" i="5"/>
  <c r="DL325" i="5"/>
  <c r="DU272" i="5"/>
  <c r="ED155" i="5"/>
  <c r="EE155" i="5"/>
  <c r="EF155" i="5"/>
  <c r="DM323" i="5"/>
  <c r="DN321" i="5" l="1"/>
  <c r="DV262" i="5"/>
  <c r="DD327" i="5"/>
  <c r="DK327" i="5"/>
  <c r="EB174" i="5"/>
  <c r="EG155" i="5"/>
  <c r="EJ155" i="5" s="1"/>
  <c r="CB155" i="5" s="1"/>
  <c r="CC155" i="5" s="1"/>
  <c r="DU273" i="5"/>
  <c r="DW250" i="5"/>
  <c r="DZ208" i="5"/>
  <c r="DX237" i="5"/>
  <c r="DR300" i="5"/>
  <c r="EB176" i="5"/>
  <c r="DO317" i="5"/>
  <c r="DY223" i="5"/>
  <c r="DS291" i="5"/>
  <c r="DR299" i="5"/>
  <c r="DL326" i="5"/>
  <c r="DE326" i="5"/>
  <c r="DF326" i="5"/>
  <c r="DQ307" i="5"/>
  <c r="EC156" i="5"/>
  <c r="EA191" i="5"/>
  <c r="DM324" i="5"/>
  <c r="DA329" i="5"/>
  <c r="DB328" i="5"/>
  <c r="DD328" i="5" l="1"/>
  <c r="DK328" i="5"/>
  <c r="DT283" i="5"/>
  <c r="EC159" i="5"/>
  <c r="DY224" i="5"/>
  <c r="EA193" i="5"/>
  <c r="DX238" i="5"/>
  <c r="DV263" i="5"/>
  <c r="EC157" i="5"/>
  <c r="DW251" i="5"/>
  <c r="DO318" i="5"/>
  <c r="DN322" i="5"/>
  <c r="DS292" i="5"/>
  <c r="DZ209" i="5"/>
  <c r="DP313" i="5"/>
  <c r="DS293" i="5"/>
  <c r="DB329" i="5"/>
  <c r="DA330" i="5"/>
  <c r="EB175" i="5"/>
  <c r="ED156" i="5"/>
  <c r="EE156" i="5"/>
  <c r="EF156" i="5"/>
  <c r="DR301" i="5"/>
  <c r="DM325" i="5"/>
  <c r="DF327" i="5"/>
  <c r="DL327" i="5"/>
  <c r="DM326" i="5" s="1"/>
  <c r="DE327" i="5"/>
  <c r="EC158" i="5" l="1"/>
  <c r="DA331" i="5"/>
  <c r="DB330" i="5"/>
  <c r="DT285" i="5"/>
  <c r="DQ308" i="5"/>
  <c r="EA194" i="5"/>
  <c r="DT284" i="5"/>
  <c r="DO319" i="5"/>
  <c r="DP314" i="5"/>
  <c r="DX239" i="5"/>
  <c r="EE157" i="5"/>
  <c r="EF157" i="5"/>
  <c r="ED157" i="5"/>
  <c r="DW252" i="5"/>
  <c r="DY225" i="5"/>
  <c r="EB177" i="5"/>
  <c r="DZ210" i="5"/>
  <c r="EE159" i="5"/>
  <c r="EF159" i="5"/>
  <c r="ED159" i="5"/>
  <c r="DU274" i="5"/>
  <c r="DN323" i="5"/>
  <c r="DS294" i="5"/>
  <c r="EG156" i="5"/>
  <c r="EJ156" i="5" s="1"/>
  <c r="CB156" i="5" s="1"/>
  <c r="CC156" i="5" s="1"/>
  <c r="DD329" i="5"/>
  <c r="DK329" i="5"/>
  <c r="DN324" i="5"/>
  <c r="DF328" i="5"/>
  <c r="DE328" i="5"/>
  <c r="DL328" i="5"/>
  <c r="DM327" i="5" s="1"/>
  <c r="EG157" i="5" l="1"/>
  <c r="EJ157" i="5" s="1"/>
  <c r="CB157" i="5" s="1"/>
  <c r="CC157" i="5" s="1"/>
  <c r="DN325" i="5"/>
  <c r="DO321" i="5"/>
  <c r="DF329" i="5"/>
  <c r="DL329" i="5"/>
  <c r="DM328" i="5" s="1"/>
  <c r="DE329" i="5"/>
  <c r="DT286" i="5"/>
  <c r="DO320" i="5"/>
  <c r="EA195" i="5"/>
  <c r="EC160" i="5"/>
  <c r="DZ211" i="5"/>
  <c r="DX240" i="5"/>
  <c r="DA332" i="5"/>
  <c r="DB331" i="5"/>
  <c r="DV264" i="5"/>
  <c r="EG159" i="5"/>
  <c r="EJ159" i="5" s="1"/>
  <c r="CB159" i="5" s="1"/>
  <c r="CC159" i="5" s="1"/>
  <c r="DY226" i="5"/>
  <c r="DQ309" i="5"/>
  <c r="DP315" i="5"/>
  <c r="DU275" i="5"/>
  <c r="EB178" i="5"/>
  <c r="DR302" i="5"/>
  <c r="DU276" i="5"/>
  <c r="DD330" i="5"/>
  <c r="DK330" i="5"/>
  <c r="EE158" i="5"/>
  <c r="EF158" i="5"/>
  <c r="ED158" i="5"/>
  <c r="EG158" i="5" l="1"/>
  <c r="EJ158" i="5" s="1"/>
  <c r="CB158" i="5" s="1"/>
  <c r="CC158" i="5" s="1"/>
  <c r="DW253" i="5"/>
  <c r="DN326" i="5"/>
  <c r="DA333" i="5"/>
  <c r="DB332" i="5"/>
  <c r="DP317" i="5"/>
  <c r="DO322" i="5"/>
  <c r="DE330" i="5"/>
  <c r="DF330" i="5"/>
  <c r="DL330" i="5"/>
  <c r="DV266" i="5"/>
  <c r="DS295" i="5"/>
  <c r="EC161" i="5"/>
  <c r="DV265" i="5"/>
  <c r="DQ310" i="5"/>
  <c r="DR303" i="5"/>
  <c r="DZ212" i="5"/>
  <c r="DD331" i="5"/>
  <c r="DK331" i="5"/>
  <c r="DY227" i="5"/>
  <c r="EA196" i="5"/>
  <c r="ED160" i="5"/>
  <c r="EF160" i="5"/>
  <c r="EE160" i="5"/>
  <c r="EB179" i="5"/>
  <c r="DP316" i="5"/>
  <c r="DU277" i="5"/>
  <c r="EA197" i="5" l="1"/>
  <c r="DS296" i="5"/>
  <c r="DR304" i="5"/>
  <c r="DW254" i="5"/>
  <c r="EF161" i="5"/>
  <c r="EE161" i="5"/>
  <c r="ED161" i="5"/>
  <c r="DT287" i="5"/>
  <c r="DW255" i="5"/>
  <c r="DK332" i="5"/>
  <c r="DD332" i="5"/>
  <c r="DO323" i="5"/>
  <c r="DX241" i="5"/>
  <c r="EB180" i="5"/>
  <c r="DZ213" i="5"/>
  <c r="DV267" i="5"/>
  <c r="DQ311" i="5"/>
  <c r="EC162" i="5"/>
  <c r="EG160" i="5"/>
  <c r="EJ160" i="5" s="1"/>
  <c r="CB160" i="5" s="1"/>
  <c r="CC160" i="5" s="1"/>
  <c r="DE331" i="5"/>
  <c r="DL331" i="5"/>
  <c r="DM330" i="5" s="1"/>
  <c r="DF331" i="5"/>
  <c r="DP318" i="5"/>
  <c r="DQ312" i="5"/>
  <c r="DM329" i="5"/>
  <c r="DA334" i="5"/>
  <c r="DB333" i="5"/>
  <c r="DN328" i="5" l="1"/>
  <c r="DB334" i="5"/>
  <c r="DA335" i="5"/>
  <c r="DR306" i="5"/>
  <c r="DQ313" i="5"/>
  <c r="EF162" i="5"/>
  <c r="ED162" i="5"/>
  <c r="EE162" i="5"/>
  <c r="DR305" i="5"/>
  <c r="DW256" i="5"/>
  <c r="EA198" i="5"/>
  <c r="EC163" i="5"/>
  <c r="DY228" i="5"/>
  <c r="DP319" i="5"/>
  <c r="DE332" i="5"/>
  <c r="DF332" i="5"/>
  <c r="DL332" i="5"/>
  <c r="DX242" i="5"/>
  <c r="DS297" i="5"/>
  <c r="DT288" i="5"/>
  <c r="EB181" i="5"/>
  <c r="DD333" i="5"/>
  <c r="DK333" i="5"/>
  <c r="DN327" i="5"/>
  <c r="DX243" i="5"/>
  <c r="DU278" i="5"/>
  <c r="EG161" i="5"/>
  <c r="EJ161" i="5" s="1"/>
  <c r="CB161" i="5" s="1"/>
  <c r="CC161" i="5" s="1"/>
  <c r="EG162" i="5" l="1"/>
  <c r="EJ162" i="5" s="1"/>
  <c r="CB162" i="5" s="1"/>
  <c r="CC162" i="5" s="1"/>
  <c r="DO324" i="5"/>
  <c r="EC164" i="5"/>
  <c r="DT289" i="5"/>
  <c r="DY229" i="5"/>
  <c r="DR307" i="5"/>
  <c r="DS299" i="5"/>
  <c r="DB335" i="5"/>
  <c r="DA336" i="5"/>
  <c r="DO325" i="5"/>
  <c r="DU279" i="5"/>
  <c r="DV268" i="5"/>
  <c r="DY230" i="5"/>
  <c r="DM331" i="5"/>
  <c r="DL333" i="5"/>
  <c r="DF333" i="5"/>
  <c r="DE333" i="5"/>
  <c r="DQ314" i="5"/>
  <c r="DZ214" i="5"/>
  <c r="EE163" i="5"/>
  <c r="ED163" i="5"/>
  <c r="EF163" i="5"/>
  <c r="EB182" i="5"/>
  <c r="DX244" i="5"/>
  <c r="DS298" i="5"/>
  <c r="DD334" i="5"/>
  <c r="DK334" i="5"/>
  <c r="DT290" i="5" l="1"/>
  <c r="DN329" i="5"/>
  <c r="DV269" i="5"/>
  <c r="DP321" i="5"/>
  <c r="DB336" i="5"/>
  <c r="DA337" i="5"/>
  <c r="DT291" i="5"/>
  <c r="DS300" i="5"/>
  <c r="DZ215" i="5"/>
  <c r="DU280" i="5"/>
  <c r="EF164" i="5"/>
  <c r="ED164" i="5"/>
  <c r="EE164" i="5"/>
  <c r="DP320" i="5"/>
  <c r="DY231" i="5"/>
  <c r="EC165" i="5"/>
  <c r="DF334" i="5"/>
  <c r="DE334" i="5"/>
  <c r="DL334" i="5"/>
  <c r="DM333" i="5" s="1"/>
  <c r="EG163" i="5"/>
  <c r="EJ163" i="5" s="1"/>
  <c r="CB163" i="5" s="1"/>
  <c r="CC163" i="5" s="1"/>
  <c r="EA199" i="5"/>
  <c r="DR308" i="5"/>
  <c r="DZ216" i="5"/>
  <c r="DW257" i="5"/>
  <c r="DM332" i="5"/>
  <c r="DK335" i="5"/>
  <c r="DD335" i="5"/>
  <c r="EG164" i="5" l="1"/>
  <c r="EJ164" i="5" s="1"/>
  <c r="CB164" i="5" s="1"/>
  <c r="CC164" i="5" s="1"/>
  <c r="DV270" i="5"/>
  <c r="EA200" i="5"/>
  <c r="DT292" i="5"/>
  <c r="DU282" i="5"/>
  <c r="DB337" i="5"/>
  <c r="DA338" i="5"/>
  <c r="DQ316" i="5"/>
  <c r="DW258" i="5"/>
  <c r="DO326" i="5"/>
  <c r="DU281" i="5"/>
  <c r="DX245" i="5"/>
  <c r="EA201" i="5"/>
  <c r="DE335" i="5"/>
  <c r="DL335" i="5"/>
  <c r="DF335" i="5"/>
  <c r="DN330" i="5"/>
  <c r="DS301" i="5"/>
  <c r="EB183" i="5"/>
  <c r="EF165" i="5"/>
  <c r="EE165" i="5"/>
  <c r="ED165" i="5"/>
  <c r="DZ217" i="5"/>
  <c r="DQ315" i="5"/>
  <c r="DK336" i="5"/>
  <c r="DD336" i="5"/>
  <c r="DN331" i="5"/>
  <c r="EG165" i="5" l="1"/>
  <c r="EJ165" i="5" s="1"/>
  <c r="CB165" i="5" s="1"/>
  <c r="CC165" i="5" s="1"/>
  <c r="DF336" i="5"/>
  <c r="DE336" i="5"/>
  <c r="DL336" i="5"/>
  <c r="DM335" i="5" s="1"/>
  <c r="DR309" i="5"/>
  <c r="EA202" i="5"/>
  <c r="EB185" i="5"/>
  <c r="DY232" i="5"/>
  <c r="DV271" i="5"/>
  <c r="DP322" i="5"/>
  <c r="DX246" i="5"/>
  <c r="DR310" i="5"/>
  <c r="DA339" i="5"/>
  <c r="DB338" i="5"/>
  <c r="DV272" i="5"/>
  <c r="DU283" i="5"/>
  <c r="EB184" i="5"/>
  <c r="DW259" i="5"/>
  <c r="DM334" i="5"/>
  <c r="DO328" i="5"/>
  <c r="EC166" i="5"/>
  <c r="DT293" i="5"/>
  <c r="DO327" i="5"/>
  <c r="DK337" i="5"/>
  <c r="DD337" i="5"/>
  <c r="DX247" i="5" l="1"/>
  <c r="EC167" i="5"/>
  <c r="DV273" i="5"/>
  <c r="DW261" i="5"/>
  <c r="DK338" i="5"/>
  <c r="DD338" i="5"/>
  <c r="DS303" i="5"/>
  <c r="DY233" i="5"/>
  <c r="DQ317" i="5"/>
  <c r="DW260" i="5"/>
  <c r="DZ218" i="5"/>
  <c r="EC168" i="5"/>
  <c r="DN333" i="5"/>
  <c r="DF337" i="5"/>
  <c r="DE337" i="5"/>
  <c r="DL337" i="5"/>
  <c r="DM336" i="5" s="1"/>
  <c r="DP323" i="5"/>
  <c r="DU284" i="5"/>
  <c r="EE166" i="5"/>
  <c r="EF166" i="5"/>
  <c r="ED166" i="5"/>
  <c r="DP324" i="5"/>
  <c r="DN332" i="5"/>
  <c r="DA340" i="5"/>
  <c r="DB339" i="5"/>
  <c r="EB186" i="5"/>
  <c r="DS302" i="5"/>
  <c r="EG166" i="5" l="1"/>
  <c r="EJ166" i="5" s="1"/>
  <c r="CB166" i="5" s="1"/>
  <c r="CC166" i="5" s="1"/>
  <c r="DO330" i="5"/>
  <c r="ED168" i="5"/>
  <c r="EF168" i="5"/>
  <c r="EE168" i="5"/>
  <c r="EA203" i="5"/>
  <c r="DX248" i="5"/>
  <c r="DR311" i="5"/>
  <c r="DZ219" i="5"/>
  <c r="DT295" i="5"/>
  <c r="DL338" i="5"/>
  <c r="DM337" i="5" s="1"/>
  <c r="DF338" i="5"/>
  <c r="DE338" i="5"/>
  <c r="DX249" i="5"/>
  <c r="DW262" i="5"/>
  <c r="EF167" i="5"/>
  <c r="EE167" i="5"/>
  <c r="ED167" i="5"/>
  <c r="DY234" i="5"/>
  <c r="DT294" i="5"/>
  <c r="EC169" i="5"/>
  <c r="DD339" i="5"/>
  <c r="DK339" i="5"/>
  <c r="DO329" i="5"/>
  <c r="DQ319" i="5"/>
  <c r="DB340" i="5"/>
  <c r="DA341" i="5"/>
  <c r="DN334" i="5"/>
  <c r="DV274" i="5"/>
  <c r="DQ318" i="5"/>
  <c r="DL339" i="5" l="1"/>
  <c r="DM338" i="5" s="1"/>
  <c r="DF339" i="5"/>
  <c r="DE339" i="5"/>
  <c r="DX250" i="5"/>
  <c r="DY236" i="5"/>
  <c r="DP326" i="5"/>
  <c r="DN335" i="5"/>
  <c r="DA342" i="5"/>
  <c r="DB341" i="5"/>
  <c r="DR312" i="5"/>
  <c r="DW263" i="5"/>
  <c r="DO331" i="5"/>
  <c r="DD340" i="5"/>
  <c r="DK340" i="5"/>
  <c r="DR313" i="5"/>
  <c r="DP325" i="5"/>
  <c r="ED169" i="5"/>
  <c r="EF169" i="5"/>
  <c r="EE169" i="5"/>
  <c r="DU285" i="5"/>
  <c r="DZ220" i="5"/>
  <c r="EG167" i="5"/>
  <c r="EJ167" i="5" s="1"/>
  <c r="CB167" i="5" s="1"/>
  <c r="CC167" i="5" s="1"/>
  <c r="DU286" i="5"/>
  <c r="EA204" i="5"/>
  <c r="DS304" i="5"/>
  <c r="DY235" i="5"/>
  <c r="EB187" i="5"/>
  <c r="EG168" i="5"/>
  <c r="EJ168" i="5" s="1"/>
  <c r="CB168" i="5" s="1"/>
  <c r="CC168" i="5" s="1"/>
  <c r="DT296" i="5" l="1"/>
  <c r="DQ320" i="5"/>
  <c r="DS306" i="5"/>
  <c r="DP327" i="5"/>
  <c r="DX251" i="5"/>
  <c r="DS305" i="5"/>
  <c r="DD341" i="5"/>
  <c r="DK341" i="5"/>
  <c r="DO332" i="5"/>
  <c r="DQ321" i="5"/>
  <c r="DN336" i="5"/>
  <c r="EC170" i="5"/>
  <c r="DZ221" i="5"/>
  <c r="EB188" i="5"/>
  <c r="DV276" i="5"/>
  <c r="EA205" i="5"/>
  <c r="DV275" i="5"/>
  <c r="EG169" i="5"/>
  <c r="EJ169" i="5" s="1"/>
  <c r="CB169" i="5" s="1"/>
  <c r="CC169" i="5" s="1"/>
  <c r="DL340" i="5"/>
  <c r="DM339" i="5" s="1"/>
  <c r="DF340" i="5"/>
  <c r="DE340" i="5"/>
  <c r="DB342" i="5"/>
  <c r="DA343" i="5"/>
  <c r="DZ222" i="5"/>
  <c r="DY237" i="5"/>
  <c r="DA344" i="5" l="1"/>
  <c r="DB343" i="5"/>
  <c r="DW264" i="5"/>
  <c r="EB189" i="5"/>
  <c r="DW265" i="5"/>
  <c r="EC171" i="5"/>
  <c r="EA206" i="5"/>
  <c r="EE170" i="5"/>
  <c r="ED170" i="5"/>
  <c r="EF170" i="5"/>
  <c r="DO333" i="5"/>
  <c r="DR315" i="5"/>
  <c r="DP328" i="5"/>
  <c r="DT297" i="5"/>
  <c r="DY238" i="5"/>
  <c r="DQ322" i="5"/>
  <c r="DT298" i="5"/>
  <c r="DR314" i="5"/>
  <c r="DU287" i="5"/>
  <c r="DZ223" i="5"/>
  <c r="EA207" i="5"/>
  <c r="DN337" i="5"/>
  <c r="DD342" i="5"/>
  <c r="DK342" i="5"/>
  <c r="DF341" i="5"/>
  <c r="DL341" i="5"/>
  <c r="DE341" i="5"/>
  <c r="EB191" i="5" l="1"/>
  <c r="EA208" i="5"/>
  <c r="DV277" i="5"/>
  <c r="DS307" i="5"/>
  <c r="DU289" i="5"/>
  <c r="DR316" i="5"/>
  <c r="DZ224" i="5"/>
  <c r="DU288" i="5"/>
  <c r="DQ323" i="5"/>
  <c r="DS308" i="5"/>
  <c r="DP329" i="5"/>
  <c r="DD343" i="5"/>
  <c r="DK343" i="5"/>
  <c r="DO334" i="5"/>
  <c r="DL342" i="5"/>
  <c r="DF342" i="5"/>
  <c r="DE342" i="5"/>
  <c r="EG170" i="5"/>
  <c r="EJ170" i="5" s="1"/>
  <c r="CB170" i="5" s="1"/>
  <c r="CC170" i="5" s="1"/>
  <c r="EB190" i="5"/>
  <c r="EF171" i="5"/>
  <c r="ED171" i="5"/>
  <c r="EE171" i="5"/>
  <c r="DX253" i="5"/>
  <c r="EC172" i="5"/>
  <c r="DX252" i="5"/>
  <c r="DM340" i="5"/>
  <c r="DA345" i="5"/>
  <c r="DB344" i="5"/>
  <c r="DY239" i="5" l="1"/>
  <c r="DY240" i="5"/>
  <c r="DQ324" i="5"/>
  <c r="DT300" i="5"/>
  <c r="DR317" i="5"/>
  <c r="DV278" i="5"/>
  <c r="EA209" i="5"/>
  <c r="DS309" i="5"/>
  <c r="DV279" i="5"/>
  <c r="DT299" i="5"/>
  <c r="DW266" i="5"/>
  <c r="EB192" i="5"/>
  <c r="EC174" i="5"/>
  <c r="DB345" i="5"/>
  <c r="DA346" i="5"/>
  <c r="ED172" i="5"/>
  <c r="EE172" i="5"/>
  <c r="EF172" i="5"/>
  <c r="DD344" i="5"/>
  <c r="DK344" i="5"/>
  <c r="DN338" i="5"/>
  <c r="EG171" i="5"/>
  <c r="EJ171" i="5" s="1"/>
  <c r="CB171" i="5" s="1"/>
  <c r="CC171" i="5" s="1"/>
  <c r="EC173" i="5"/>
  <c r="DP330" i="5"/>
  <c r="DM341" i="5"/>
  <c r="DL343" i="5"/>
  <c r="DF343" i="5"/>
  <c r="DE343" i="5"/>
  <c r="DN339" i="5" l="1"/>
  <c r="DO335" i="5"/>
  <c r="EG172" i="5"/>
  <c r="EJ172" i="5" s="1"/>
  <c r="CB172" i="5" s="1"/>
  <c r="CC172" i="5" s="1"/>
  <c r="DD345" i="5"/>
  <c r="DK345" i="5"/>
  <c r="DZ226" i="5"/>
  <c r="DZ225" i="5"/>
  <c r="DQ325" i="5"/>
  <c r="ED173" i="5"/>
  <c r="EE173" i="5"/>
  <c r="EF173" i="5"/>
  <c r="DL344" i="5"/>
  <c r="DF344" i="5"/>
  <c r="DE344" i="5"/>
  <c r="DA347" i="5"/>
  <c r="DB346" i="5"/>
  <c r="EE174" i="5"/>
  <c r="ED174" i="5"/>
  <c r="EF174" i="5"/>
  <c r="EC175" i="5"/>
  <c r="DX254" i="5"/>
  <c r="DU290" i="5"/>
  <c r="DW268" i="5"/>
  <c r="DT301" i="5"/>
  <c r="EB193" i="5"/>
  <c r="DW267" i="5"/>
  <c r="DS310" i="5"/>
  <c r="DU291" i="5"/>
  <c r="DR318" i="5"/>
  <c r="DM342" i="5"/>
  <c r="DS311" i="5" l="1"/>
  <c r="DN340" i="5"/>
  <c r="EG174" i="5"/>
  <c r="EJ174" i="5" s="1"/>
  <c r="CB174" i="5" s="1"/>
  <c r="CC174" i="5" s="1"/>
  <c r="DK346" i="5"/>
  <c r="DD346" i="5"/>
  <c r="DR319" i="5"/>
  <c r="DM343" i="5"/>
  <c r="DF345" i="5"/>
  <c r="DE345" i="5"/>
  <c r="DL345" i="5"/>
  <c r="DP331" i="5"/>
  <c r="DO336" i="5"/>
  <c r="DV281" i="5"/>
  <c r="DT302" i="5"/>
  <c r="DX255" i="5"/>
  <c r="EC176" i="5"/>
  <c r="DU292" i="5"/>
  <c r="DX256" i="5"/>
  <c r="DV280" i="5"/>
  <c r="DY241" i="5"/>
  <c r="ED175" i="5"/>
  <c r="EF175" i="5"/>
  <c r="EE175" i="5"/>
  <c r="DA348" i="5"/>
  <c r="DB347" i="5"/>
  <c r="EG173" i="5"/>
  <c r="EJ173" i="5" s="1"/>
  <c r="CB173" i="5" s="1"/>
  <c r="CC173" i="5" s="1"/>
  <c r="EA210" i="5"/>
  <c r="EA211" i="5"/>
  <c r="DA349" i="5" l="1"/>
  <c r="DB348" i="5"/>
  <c r="DZ227" i="5"/>
  <c r="DW269" i="5"/>
  <c r="DY243" i="5"/>
  <c r="DV282" i="5"/>
  <c r="EE176" i="5"/>
  <c r="EF176" i="5"/>
  <c r="ED176" i="5"/>
  <c r="DY242" i="5"/>
  <c r="DU293" i="5"/>
  <c r="DW270" i="5"/>
  <c r="DP332" i="5"/>
  <c r="DQ326" i="5"/>
  <c r="DS312" i="5"/>
  <c r="DM344" i="5"/>
  <c r="DO337" i="5"/>
  <c r="DT303" i="5"/>
  <c r="EB195" i="5"/>
  <c r="EB194" i="5"/>
  <c r="DK347" i="5"/>
  <c r="DD347" i="5"/>
  <c r="EG175" i="5"/>
  <c r="EJ175" i="5" s="1"/>
  <c r="CB175" i="5" s="1"/>
  <c r="CC175" i="5" s="1"/>
  <c r="DN341" i="5"/>
  <c r="DL346" i="5"/>
  <c r="DM345" i="5" s="1"/>
  <c r="DE346" i="5"/>
  <c r="DF346" i="5"/>
  <c r="DN343" i="5" l="1"/>
  <c r="DO338" i="5"/>
  <c r="DT304" i="5"/>
  <c r="DW271" i="5"/>
  <c r="DZ229" i="5"/>
  <c r="DX257" i="5"/>
  <c r="EA212" i="5"/>
  <c r="DD348" i="5"/>
  <c r="DK348" i="5"/>
  <c r="DL347" i="5"/>
  <c r="DF347" i="5"/>
  <c r="DE347" i="5"/>
  <c r="EC177" i="5"/>
  <c r="EC178" i="5"/>
  <c r="DU294" i="5"/>
  <c r="DP333" i="5"/>
  <c r="DN342" i="5"/>
  <c r="DR320" i="5"/>
  <c r="DQ327" i="5"/>
  <c r="DX258" i="5"/>
  <c r="DV283" i="5"/>
  <c r="DZ228" i="5"/>
  <c r="EG176" i="5"/>
  <c r="EJ176" i="5" s="1"/>
  <c r="CB176" i="5" s="1"/>
  <c r="CC176" i="5" s="1"/>
  <c r="DB349" i="5"/>
  <c r="DA350" i="5"/>
  <c r="DD349" i="5" l="1"/>
  <c r="DK349" i="5"/>
  <c r="EA213" i="5"/>
  <c r="DW272" i="5"/>
  <c r="DY245" i="5"/>
  <c r="DR321" i="5"/>
  <c r="DS313" i="5"/>
  <c r="DO339" i="5"/>
  <c r="DQ328" i="5"/>
  <c r="DV284" i="5"/>
  <c r="EE178" i="5"/>
  <c r="EF178" i="5"/>
  <c r="ED178" i="5"/>
  <c r="EF177" i="5"/>
  <c r="EE177" i="5"/>
  <c r="ED177" i="5"/>
  <c r="EB196" i="5"/>
  <c r="DY244" i="5"/>
  <c r="EA214" i="5"/>
  <c r="DX259" i="5"/>
  <c r="DU295" i="5"/>
  <c r="DP334" i="5"/>
  <c r="DO340" i="5"/>
  <c r="DA351" i="5"/>
  <c r="DB350" i="5"/>
  <c r="DM346" i="5"/>
  <c r="DL348" i="5"/>
  <c r="DF348" i="5"/>
  <c r="DE348" i="5"/>
  <c r="EG177" i="5" l="1"/>
  <c r="EJ177" i="5" s="1"/>
  <c r="CB177" i="5" s="1"/>
  <c r="CC177" i="5" s="1"/>
  <c r="DW273" i="5"/>
  <c r="DR322" i="5"/>
  <c r="DP335" i="5"/>
  <c r="DT305" i="5"/>
  <c r="DS314" i="5"/>
  <c r="DZ231" i="5"/>
  <c r="DX260" i="5"/>
  <c r="EB197" i="5"/>
  <c r="DN344" i="5"/>
  <c r="DA352" i="5"/>
  <c r="DB351" i="5"/>
  <c r="DD350" i="5"/>
  <c r="DK350" i="5"/>
  <c r="DP336" i="5"/>
  <c r="DQ329" i="5"/>
  <c r="DV285" i="5"/>
  <c r="DY246" i="5"/>
  <c r="EB198" i="5"/>
  <c r="DZ230" i="5"/>
  <c r="EC179" i="5"/>
  <c r="DM347" i="5"/>
  <c r="EG178" i="5"/>
  <c r="EJ178" i="5" s="1"/>
  <c r="CB178" i="5" s="1"/>
  <c r="CC178" i="5" s="1"/>
  <c r="DE349" i="5"/>
  <c r="DF349" i="5"/>
  <c r="DL349" i="5"/>
  <c r="DN345" i="5" l="1"/>
  <c r="DF350" i="5"/>
  <c r="DE350" i="5"/>
  <c r="DL350" i="5"/>
  <c r="DM349" i="5" s="1"/>
  <c r="DK351" i="5"/>
  <c r="DD351" i="5"/>
  <c r="DO341" i="5"/>
  <c r="EC180" i="5"/>
  <c r="DY247" i="5"/>
  <c r="EA216" i="5"/>
  <c r="DT306" i="5"/>
  <c r="DU296" i="5"/>
  <c r="DQ330" i="5"/>
  <c r="DS315" i="5"/>
  <c r="DX261" i="5"/>
  <c r="ED179" i="5"/>
  <c r="EE179" i="5"/>
  <c r="EF179" i="5"/>
  <c r="EA215" i="5"/>
  <c r="EC181" i="5"/>
  <c r="DZ232" i="5"/>
  <c r="DW274" i="5"/>
  <c r="DR323" i="5"/>
  <c r="DQ331" i="5"/>
  <c r="DM348" i="5"/>
  <c r="DA353" i="5"/>
  <c r="DB352" i="5"/>
  <c r="DN346" i="5" l="1"/>
  <c r="DO342" i="5"/>
  <c r="DD352" i="5"/>
  <c r="DK352" i="5"/>
  <c r="DA354" i="5"/>
  <c r="DB353" i="5"/>
  <c r="DR325" i="5"/>
  <c r="DS316" i="5"/>
  <c r="DX262" i="5"/>
  <c r="EA217" i="5"/>
  <c r="EF181" i="5"/>
  <c r="ED181" i="5"/>
  <c r="EE181" i="5"/>
  <c r="EB199" i="5"/>
  <c r="EG179" i="5"/>
  <c r="EJ179" i="5" s="1"/>
  <c r="CB179" i="5" s="1"/>
  <c r="CC179" i="5" s="1"/>
  <c r="DY248" i="5"/>
  <c r="DT307" i="5"/>
  <c r="DR324" i="5"/>
  <c r="DV286" i="5"/>
  <c r="DU297" i="5"/>
  <c r="EB200" i="5"/>
  <c r="DZ233" i="5"/>
  <c r="EE180" i="5"/>
  <c r="EF180" i="5"/>
  <c r="ED180" i="5"/>
  <c r="DP337" i="5"/>
  <c r="DF351" i="5"/>
  <c r="DE351" i="5"/>
  <c r="DL351" i="5"/>
  <c r="DM350" i="5" s="1"/>
  <c r="DN347" i="5"/>
  <c r="EG180" i="5" l="1"/>
  <c r="EJ180" i="5" s="1"/>
  <c r="CB180" i="5" s="1"/>
  <c r="CC180" i="5" s="1"/>
  <c r="EC182" i="5"/>
  <c r="DB354" i="5"/>
  <c r="DA355" i="5"/>
  <c r="DL352" i="5"/>
  <c r="DM351" i="5" s="1"/>
  <c r="DF352" i="5"/>
  <c r="DE352" i="5"/>
  <c r="DO343" i="5"/>
  <c r="DQ332" i="5"/>
  <c r="DO344" i="5"/>
  <c r="EA218" i="5"/>
  <c r="EC183" i="5"/>
  <c r="DV287" i="5"/>
  <c r="DW275" i="5"/>
  <c r="DS317" i="5"/>
  <c r="DU298" i="5"/>
  <c r="DZ234" i="5"/>
  <c r="EG181" i="5"/>
  <c r="EJ181" i="5" s="1"/>
  <c r="CB181" i="5" s="1"/>
  <c r="CC181" i="5" s="1"/>
  <c r="EB201" i="5"/>
  <c r="DY249" i="5"/>
  <c r="DT308" i="5"/>
  <c r="DS318" i="5"/>
  <c r="DD353" i="5"/>
  <c r="DK353" i="5"/>
  <c r="DP338" i="5"/>
  <c r="DN348" i="5"/>
  <c r="DQ333" i="5" l="1"/>
  <c r="DT310" i="5"/>
  <c r="DZ235" i="5"/>
  <c r="EC184" i="5"/>
  <c r="DP340" i="5"/>
  <c r="DR326" i="5"/>
  <c r="DA356" i="5"/>
  <c r="DB355" i="5"/>
  <c r="EE182" i="5"/>
  <c r="EF182" i="5"/>
  <c r="ED182" i="5"/>
  <c r="DU299" i="5"/>
  <c r="DO345" i="5"/>
  <c r="DL353" i="5"/>
  <c r="DM352" i="5" s="1"/>
  <c r="DF353" i="5"/>
  <c r="DE353" i="5"/>
  <c r="EA219" i="5"/>
  <c r="DV288" i="5"/>
  <c r="DT309" i="5"/>
  <c r="DX263" i="5"/>
  <c r="DW276" i="5"/>
  <c r="ED183" i="5"/>
  <c r="EF183" i="5"/>
  <c r="EE183" i="5"/>
  <c r="EB202" i="5"/>
  <c r="DN349" i="5"/>
  <c r="DP339" i="5"/>
  <c r="DK354" i="5"/>
  <c r="DD354" i="5"/>
  <c r="EG182" i="5" l="1"/>
  <c r="EJ182" i="5" s="1"/>
  <c r="CB182" i="5" s="1"/>
  <c r="CC182" i="5" s="1"/>
  <c r="DL354" i="5"/>
  <c r="DM353" i="5" s="1"/>
  <c r="DF354" i="5"/>
  <c r="DE354" i="5"/>
  <c r="DN350" i="5"/>
  <c r="DX264" i="5"/>
  <c r="DY250" i="5"/>
  <c r="DU300" i="5"/>
  <c r="DW277" i="5"/>
  <c r="EB203" i="5"/>
  <c r="DD355" i="5"/>
  <c r="DK355" i="5"/>
  <c r="DS319" i="5"/>
  <c r="DQ335" i="5"/>
  <c r="ED184" i="5"/>
  <c r="EF184" i="5"/>
  <c r="EE184" i="5"/>
  <c r="EA220" i="5"/>
  <c r="DU301" i="5"/>
  <c r="DR327" i="5"/>
  <c r="DQ334" i="5"/>
  <c r="DO346" i="5"/>
  <c r="EC185" i="5"/>
  <c r="EG183" i="5"/>
  <c r="EJ183" i="5" s="1"/>
  <c r="CB183" i="5" s="1"/>
  <c r="CC183" i="5" s="1"/>
  <c r="DP341" i="5"/>
  <c r="DV289" i="5"/>
  <c r="DB356" i="5"/>
  <c r="DA357" i="5"/>
  <c r="DA358" i="5" l="1"/>
  <c r="DB357" i="5"/>
  <c r="DW278" i="5"/>
  <c r="DQ336" i="5"/>
  <c r="DR329" i="5"/>
  <c r="DT311" i="5"/>
  <c r="DN351" i="5"/>
  <c r="DD356" i="5"/>
  <c r="DK356" i="5"/>
  <c r="EF185" i="5"/>
  <c r="ED185" i="5"/>
  <c r="EE185" i="5"/>
  <c r="DP342" i="5"/>
  <c r="DR328" i="5"/>
  <c r="DS320" i="5"/>
  <c r="DV291" i="5"/>
  <c r="EB204" i="5"/>
  <c r="EG184" i="5"/>
  <c r="EJ184" i="5" s="1"/>
  <c r="CB184" i="5" s="1"/>
  <c r="CC184" i="5" s="1"/>
  <c r="DE355" i="5"/>
  <c r="DL355" i="5"/>
  <c r="DM354" i="5" s="1"/>
  <c r="DF355" i="5"/>
  <c r="EC186" i="5"/>
  <c r="DX265" i="5"/>
  <c r="DV290" i="5"/>
  <c r="DZ236" i="5"/>
  <c r="DY251" i="5"/>
  <c r="DO347" i="5"/>
  <c r="EG185" i="5" l="1"/>
  <c r="EJ185" i="5" s="1"/>
  <c r="CB185" i="5" s="1"/>
  <c r="CC185" i="5" s="1"/>
  <c r="DO348" i="5"/>
  <c r="DU302" i="5"/>
  <c r="DS322" i="5"/>
  <c r="DR330" i="5"/>
  <c r="DX266" i="5"/>
  <c r="DK357" i="5"/>
  <c r="DD357" i="5"/>
  <c r="DN352" i="5"/>
  <c r="DP343" i="5"/>
  <c r="DZ237" i="5"/>
  <c r="EA221" i="5"/>
  <c r="DW279" i="5"/>
  <c r="DY252" i="5"/>
  <c r="EF186" i="5"/>
  <c r="ED186" i="5"/>
  <c r="EE186" i="5"/>
  <c r="EC187" i="5"/>
  <c r="DW280" i="5"/>
  <c r="DT312" i="5"/>
  <c r="DS321" i="5"/>
  <c r="DQ337" i="5"/>
  <c r="DE356" i="5"/>
  <c r="DL356" i="5"/>
  <c r="DF356" i="5"/>
  <c r="DB358" i="5"/>
  <c r="DA359" i="5"/>
  <c r="DU303" i="5" l="1"/>
  <c r="DX268" i="5"/>
  <c r="ED187" i="5"/>
  <c r="EE187" i="5"/>
  <c r="EF187" i="5"/>
  <c r="DO349" i="5"/>
  <c r="DF357" i="5"/>
  <c r="DL357" i="5"/>
  <c r="DE357" i="5"/>
  <c r="DY253" i="5"/>
  <c r="DS323" i="5"/>
  <c r="DT314" i="5"/>
  <c r="DV292" i="5"/>
  <c r="DP344" i="5"/>
  <c r="DK358" i="5"/>
  <c r="DD358" i="5"/>
  <c r="DR331" i="5"/>
  <c r="DT313" i="5"/>
  <c r="DA360" i="5"/>
  <c r="DB359" i="5"/>
  <c r="EG186" i="5"/>
  <c r="EJ186" i="5" s="1"/>
  <c r="CB186" i="5" s="1"/>
  <c r="CC186" i="5" s="1"/>
  <c r="DZ238" i="5"/>
  <c r="DX267" i="5"/>
  <c r="EB205" i="5"/>
  <c r="EA222" i="5"/>
  <c r="DQ338" i="5"/>
  <c r="DM355" i="5"/>
  <c r="EB206" i="5" l="1"/>
  <c r="DY254" i="5"/>
  <c r="EA223" i="5"/>
  <c r="DA361" i="5"/>
  <c r="DB360" i="5"/>
  <c r="DP345" i="5"/>
  <c r="EG187" i="5"/>
  <c r="EJ187" i="5" s="1"/>
  <c r="CB187" i="5" s="1"/>
  <c r="CC187" i="5" s="1"/>
  <c r="DR332" i="5"/>
  <c r="EC188" i="5"/>
  <c r="DN353" i="5"/>
  <c r="DD359" i="5"/>
  <c r="DK359" i="5"/>
  <c r="DU304" i="5"/>
  <c r="DS324" i="5"/>
  <c r="DL358" i="5"/>
  <c r="DF358" i="5"/>
  <c r="DE358" i="5"/>
  <c r="DQ339" i="5"/>
  <c r="DW281" i="5"/>
  <c r="DU305" i="5"/>
  <c r="DT315" i="5"/>
  <c r="DZ239" i="5"/>
  <c r="DY255" i="5"/>
  <c r="DV293" i="5"/>
  <c r="DM356" i="5"/>
  <c r="DT316" i="5" l="1"/>
  <c r="DO350" i="5"/>
  <c r="EF188" i="5"/>
  <c r="EE188" i="5"/>
  <c r="ED188" i="5"/>
  <c r="DS325" i="5"/>
  <c r="DD360" i="5"/>
  <c r="DK360" i="5"/>
  <c r="EB207" i="5"/>
  <c r="DZ240" i="5"/>
  <c r="EC189" i="5"/>
  <c r="DN354" i="5"/>
  <c r="DV294" i="5"/>
  <c r="DW282" i="5"/>
  <c r="DZ241" i="5"/>
  <c r="EA224" i="5"/>
  <c r="DU306" i="5"/>
  <c r="DV295" i="5"/>
  <c r="DX269" i="5"/>
  <c r="DR333" i="5"/>
  <c r="DF359" i="5"/>
  <c r="DE359" i="5"/>
  <c r="DL359" i="5"/>
  <c r="DQ340" i="5"/>
  <c r="DM357" i="5"/>
  <c r="DB361" i="5"/>
  <c r="DA362" i="5"/>
  <c r="EG188" i="5" l="1"/>
  <c r="EJ188" i="5" s="1"/>
  <c r="CB188" i="5" s="1"/>
  <c r="CC188" i="5" s="1"/>
  <c r="DK361" i="5"/>
  <c r="DD361" i="5"/>
  <c r="DY256" i="5"/>
  <c r="DB362" i="5"/>
  <c r="DA363" i="5"/>
  <c r="DN355" i="5"/>
  <c r="DM358" i="5"/>
  <c r="DE360" i="5"/>
  <c r="DF360" i="5"/>
  <c r="DL360" i="5"/>
  <c r="DP346" i="5"/>
  <c r="DU307" i="5"/>
  <c r="DR334" i="5"/>
  <c r="DS326" i="5"/>
  <c r="DW284" i="5"/>
  <c r="DV296" i="5"/>
  <c r="EB208" i="5"/>
  <c r="EA226" i="5"/>
  <c r="DX270" i="5"/>
  <c r="DW283" i="5"/>
  <c r="DO351" i="5"/>
  <c r="EF189" i="5"/>
  <c r="EE189" i="5"/>
  <c r="ED189" i="5"/>
  <c r="EA225" i="5"/>
  <c r="EC190" i="5"/>
  <c r="DT317" i="5"/>
  <c r="EG189" i="5" l="1"/>
  <c r="EJ189" i="5" s="1"/>
  <c r="CB189" i="5" s="1"/>
  <c r="CC189" i="5" s="1"/>
  <c r="DU308" i="5"/>
  <c r="EE190" i="5"/>
  <c r="ED190" i="5"/>
  <c r="EF190" i="5"/>
  <c r="EB209" i="5"/>
  <c r="DN356" i="5"/>
  <c r="DK362" i="5"/>
  <c r="DD362" i="5"/>
  <c r="DF361" i="5"/>
  <c r="DL361" i="5"/>
  <c r="DM360" i="5" s="1"/>
  <c r="DN358" i="5" s="1"/>
  <c r="DE361" i="5"/>
  <c r="DP347" i="5"/>
  <c r="DX271" i="5"/>
  <c r="DY257" i="5"/>
  <c r="EB210" i="5"/>
  <c r="EC191" i="5"/>
  <c r="DW285" i="5"/>
  <c r="DX272" i="5"/>
  <c r="DT318" i="5"/>
  <c r="DS327" i="5"/>
  <c r="DV297" i="5"/>
  <c r="DQ341" i="5"/>
  <c r="DO352" i="5"/>
  <c r="DA364" i="5"/>
  <c r="DB363" i="5"/>
  <c r="DZ242" i="5"/>
  <c r="DM359" i="5"/>
  <c r="EG190" i="5" l="1"/>
  <c r="EJ190" i="5" s="1"/>
  <c r="CB190" i="5" s="1"/>
  <c r="CC190" i="5" s="1"/>
  <c r="DO355" i="5"/>
  <c r="DT319" i="5"/>
  <c r="DY259" i="5"/>
  <c r="EC193" i="5"/>
  <c r="DZ243" i="5"/>
  <c r="DY258" i="5"/>
  <c r="DQ342" i="5"/>
  <c r="DV298" i="5"/>
  <c r="DN357" i="5"/>
  <c r="DA365" i="5"/>
  <c r="DB364" i="5"/>
  <c r="DR335" i="5"/>
  <c r="DW286" i="5"/>
  <c r="DU309" i="5"/>
  <c r="DX273" i="5"/>
  <c r="EF191" i="5"/>
  <c r="ED191" i="5"/>
  <c r="EE191" i="5"/>
  <c r="EA227" i="5"/>
  <c r="DK363" i="5"/>
  <c r="DD363" i="5"/>
  <c r="DP348" i="5"/>
  <c r="DL362" i="5"/>
  <c r="DF362" i="5"/>
  <c r="DE362" i="5"/>
  <c r="DO353" i="5"/>
  <c r="EC192" i="5"/>
  <c r="EG191" i="5" l="1"/>
  <c r="EJ191" i="5" s="1"/>
  <c r="CB191" i="5" s="1"/>
  <c r="CC191" i="5" s="1"/>
  <c r="EF192" i="5"/>
  <c r="ED192" i="5"/>
  <c r="EE192" i="5"/>
  <c r="DY260" i="5"/>
  <c r="DV299" i="5"/>
  <c r="DX274" i="5"/>
  <c r="DS328" i="5"/>
  <c r="DK364" i="5"/>
  <c r="DD364" i="5"/>
  <c r="DO354" i="5"/>
  <c r="DW287" i="5"/>
  <c r="DR336" i="5"/>
  <c r="DZ244" i="5"/>
  <c r="EA228" i="5"/>
  <c r="ED193" i="5"/>
  <c r="EF193" i="5"/>
  <c r="EE193" i="5"/>
  <c r="DZ245" i="5"/>
  <c r="DU310" i="5"/>
  <c r="DP351" i="5"/>
  <c r="DP349" i="5"/>
  <c r="DM361" i="5"/>
  <c r="DQ343" i="5"/>
  <c r="DE363" i="5"/>
  <c r="DL363" i="5"/>
  <c r="DF363" i="5"/>
  <c r="EB211" i="5"/>
  <c r="DB365" i="5"/>
  <c r="DA366" i="5"/>
  <c r="EG192" i="5" l="1"/>
  <c r="EJ192" i="5" s="1"/>
  <c r="CB192" i="5" s="1"/>
  <c r="CC192" i="5" s="1"/>
  <c r="DR337" i="5"/>
  <c r="DQ346" i="5"/>
  <c r="EA230" i="5"/>
  <c r="EG193" i="5"/>
  <c r="EJ193" i="5" s="1"/>
  <c r="CB193" i="5" s="1"/>
  <c r="CC193" i="5" s="1"/>
  <c r="DK365" i="5"/>
  <c r="DD365" i="5"/>
  <c r="DN359" i="5"/>
  <c r="DQ344" i="5"/>
  <c r="DV300" i="5"/>
  <c r="DB366" i="5"/>
  <c r="DA367" i="5"/>
  <c r="EC194" i="5"/>
  <c r="DM362" i="5"/>
  <c r="EB212" i="5"/>
  <c r="EA229" i="5"/>
  <c r="DS329" i="5"/>
  <c r="DX275" i="5"/>
  <c r="DP350" i="5"/>
  <c r="DL364" i="5"/>
  <c r="DF364" i="5"/>
  <c r="DE364" i="5"/>
  <c r="DT320" i="5"/>
  <c r="DY261" i="5"/>
  <c r="DW288" i="5"/>
  <c r="DZ246" i="5"/>
  <c r="DZ247" i="5" l="1"/>
  <c r="DU311" i="5"/>
  <c r="EE194" i="5"/>
  <c r="ED194" i="5"/>
  <c r="EF194" i="5"/>
  <c r="DA368" i="5"/>
  <c r="DB367" i="5"/>
  <c r="DW289" i="5"/>
  <c r="DR338" i="5"/>
  <c r="DO356" i="5"/>
  <c r="DM363" i="5"/>
  <c r="EB214" i="5"/>
  <c r="DR340" i="5"/>
  <c r="DS330" i="5"/>
  <c r="EA231" i="5"/>
  <c r="DX276" i="5"/>
  <c r="DQ345" i="5"/>
  <c r="DY262" i="5"/>
  <c r="DT321" i="5"/>
  <c r="EB213" i="5"/>
  <c r="EC195" i="5"/>
  <c r="DN360" i="5"/>
  <c r="DK366" i="5"/>
  <c r="DD366" i="5"/>
  <c r="DF365" i="5"/>
  <c r="DL365" i="5"/>
  <c r="DE365" i="5"/>
  <c r="DP352" i="5" l="1"/>
  <c r="DS331" i="5"/>
  <c r="DX277" i="5"/>
  <c r="DK367" i="5"/>
  <c r="DD367" i="5"/>
  <c r="DV301" i="5"/>
  <c r="EA232" i="5"/>
  <c r="DE366" i="5"/>
  <c r="DF366" i="5"/>
  <c r="DL366" i="5"/>
  <c r="DO357" i="5"/>
  <c r="ED195" i="5"/>
  <c r="EE195" i="5"/>
  <c r="EF195" i="5"/>
  <c r="EC196" i="5"/>
  <c r="DU312" i="5"/>
  <c r="DZ248" i="5"/>
  <c r="DR339" i="5"/>
  <c r="DY263" i="5"/>
  <c r="EB215" i="5"/>
  <c r="DT322" i="5"/>
  <c r="DS333" i="5"/>
  <c r="EC197" i="5"/>
  <c r="DN361" i="5"/>
  <c r="DB368" i="5"/>
  <c r="DA369" i="5"/>
  <c r="EG194" i="5"/>
  <c r="EJ194" i="5" s="1"/>
  <c r="CB194" i="5" s="1"/>
  <c r="CC194" i="5" s="1"/>
  <c r="DM364" i="5"/>
  <c r="DP353" i="5" l="1"/>
  <c r="EB216" i="5"/>
  <c r="DW290" i="5"/>
  <c r="DF367" i="5"/>
  <c r="DL367" i="5"/>
  <c r="DE367" i="5"/>
  <c r="DY264" i="5"/>
  <c r="DT323" i="5"/>
  <c r="DQ347" i="5"/>
  <c r="DD368" i="5"/>
  <c r="DK368" i="5"/>
  <c r="DN362" i="5"/>
  <c r="DA370" i="5"/>
  <c r="DB369" i="5"/>
  <c r="DO358" i="5"/>
  <c r="ED197" i="5"/>
  <c r="EE197" i="5"/>
  <c r="EF197" i="5"/>
  <c r="DT325" i="5"/>
  <c r="DU313" i="5"/>
  <c r="EC198" i="5"/>
  <c r="DZ249" i="5"/>
  <c r="DS332" i="5"/>
  <c r="EA233" i="5"/>
  <c r="DV302" i="5"/>
  <c r="EF196" i="5"/>
  <c r="EE196" i="5"/>
  <c r="ED196" i="5"/>
  <c r="EG195" i="5"/>
  <c r="EJ195" i="5" s="1"/>
  <c r="CB195" i="5" s="1"/>
  <c r="CC195" i="5" s="1"/>
  <c r="DM365" i="5"/>
  <c r="EG196" i="5" l="1"/>
  <c r="EJ196" i="5" s="1"/>
  <c r="CB196" i="5" s="1"/>
  <c r="CC196" i="5" s="1"/>
  <c r="DN363" i="5"/>
  <c r="DP354" i="5"/>
  <c r="DK369" i="5"/>
  <c r="DD369" i="5"/>
  <c r="DO359" i="5"/>
  <c r="DR341" i="5"/>
  <c r="DU314" i="5"/>
  <c r="DZ250" i="5"/>
  <c r="DQ348" i="5"/>
  <c r="DW291" i="5"/>
  <c r="EB217" i="5"/>
  <c r="DT324" i="5"/>
  <c r="EA234" i="5"/>
  <c r="EE198" i="5"/>
  <c r="ED198" i="5"/>
  <c r="EF198" i="5"/>
  <c r="DV303" i="5"/>
  <c r="DU316" i="5"/>
  <c r="EG197" i="5"/>
  <c r="EJ197" i="5" s="1"/>
  <c r="CB197" i="5" s="1"/>
  <c r="CC197" i="5" s="1"/>
  <c r="DB370" i="5"/>
  <c r="DA371" i="5"/>
  <c r="DE368" i="5"/>
  <c r="DF368" i="5"/>
  <c r="DL368" i="5"/>
  <c r="DM367" i="5" s="1"/>
  <c r="DX278" i="5"/>
  <c r="EC199" i="5"/>
  <c r="DM366" i="5"/>
  <c r="EG198" i="5" l="1"/>
  <c r="EJ198" i="5" s="1"/>
  <c r="CB198" i="5" s="1"/>
  <c r="CC198" i="5" s="1"/>
  <c r="EE199" i="5"/>
  <c r="ED199" i="5"/>
  <c r="EF199" i="5"/>
  <c r="DY265" i="5"/>
  <c r="DB371" i="5"/>
  <c r="DA372" i="5"/>
  <c r="EB218" i="5"/>
  <c r="DU315" i="5"/>
  <c r="EC200" i="5"/>
  <c r="DX279" i="5"/>
  <c r="DR342" i="5"/>
  <c r="EA235" i="5"/>
  <c r="DV304" i="5"/>
  <c r="DS334" i="5"/>
  <c r="DP355" i="5"/>
  <c r="DE369" i="5"/>
  <c r="DF369" i="5"/>
  <c r="DL369" i="5"/>
  <c r="DM368" i="5" s="1"/>
  <c r="DN366" i="5" s="1"/>
  <c r="DQ349" i="5"/>
  <c r="DO360" i="5"/>
  <c r="DN364" i="5"/>
  <c r="DK370" i="5"/>
  <c r="DD370" i="5"/>
  <c r="DV306" i="5"/>
  <c r="DW292" i="5"/>
  <c r="DN365" i="5"/>
  <c r="EG199" i="5" l="1"/>
  <c r="EJ199" i="5" s="1"/>
  <c r="CB199" i="5" s="1"/>
  <c r="CC199" i="5" s="1"/>
  <c r="DO363" i="5"/>
  <c r="DW295" i="5"/>
  <c r="DL370" i="5"/>
  <c r="DM369" i="5" s="1"/>
  <c r="DE370" i="5"/>
  <c r="DF370" i="5"/>
  <c r="DD371" i="5"/>
  <c r="DK371" i="5"/>
  <c r="DX280" i="5"/>
  <c r="DP356" i="5"/>
  <c r="DR343" i="5"/>
  <c r="DO362" i="5"/>
  <c r="DO361" i="5"/>
  <c r="DQ350" i="5"/>
  <c r="DT326" i="5"/>
  <c r="DW293" i="5"/>
  <c r="EB219" i="5"/>
  <c r="DS335" i="5"/>
  <c r="DY266" i="5"/>
  <c r="ED200" i="5"/>
  <c r="EE200" i="5"/>
  <c r="EF200" i="5"/>
  <c r="DV305" i="5"/>
  <c r="EC201" i="5"/>
  <c r="DB372" i="5"/>
  <c r="DA373" i="5"/>
  <c r="DZ251" i="5"/>
  <c r="DB373" i="5" l="1"/>
  <c r="DA374" i="5"/>
  <c r="DW294" i="5"/>
  <c r="DY267" i="5"/>
  <c r="DN367" i="5"/>
  <c r="DX283" i="5"/>
  <c r="DP359" i="5"/>
  <c r="EA236" i="5"/>
  <c r="EF201" i="5"/>
  <c r="EE201" i="5"/>
  <c r="ED201" i="5"/>
  <c r="EG200" i="5"/>
  <c r="EJ200" i="5" s="1"/>
  <c r="CB200" i="5" s="1"/>
  <c r="CC200" i="5" s="1"/>
  <c r="DK372" i="5"/>
  <c r="DD372" i="5"/>
  <c r="DZ252" i="5"/>
  <c r="DT327" i="5"/>
  <c r="EC202" i="5"/>
  <c r="DX281" i="5"/>
  <c r="DU317" i="5"/>
  <c r="DR344" i="5"/>
  <c r="DP357" i="5"/>
  <c r="DP358" i="5"/>
  <c r="DS336" i="5"/>
  <c r="DQ351" i="5"/>
  <c r="DF371" i="5"/>
  <c r="DE371" i="5"/>
  <c r="DL371" i="5"/>
  <c r="DM370" i="5" s="1"/>
  <c r="DQ353" i="5" l="1"/>
  <c r="DV307" i="5"/>
  <c r="DU318" i="5"/>
  <c r="DL372" i="5"/>
  <c r="DM371" i="5" s="1"/>
  <c r="DF372" i="5"/>
  <c r="DE372" i="5"/>
  <c r="EB220" i="5"/>
  <c r="DQ354" i="5"/>
  <c r="DY270" i="5"/>
  <c r="DO364" i="5"/>
  <c r="DZ253" i="5"/>
  <c r="DX282" i="5"/>
  <c r="DB374" i="5"/>
  <c r="DA375" i="5"/>
  <c r="DN368" i="5"/>
  <c r="DR345" i="5"/>
  <c r="DT328" i="5"/>
  <c r="DQ352" i="5"/>
  <c r="DS337" i="5"/>
  <c r="DY268" i="5"/>
  <c r="EE202" i="5"/>
  <c r="ED202" i="5"/>
  <c r="EF202" i="5"/>
  <c r="EA237" i="5"/>
  <c r="EG201" i="5"/>
  <c r="EJ201" i="5" s="1"/>
  <c r="CB201" i="5" s="1"/>
  <c r="CC201" i="5" s="1"/>
  <c r="DD373" i="5"/>
  <c r="DK373" i="5"/>
  <c r="DD374" i="5" l="1"/>
  <c r="DK374" i="5"/>
  <c r="DV308" i="5"/>
  <c r="DW296" i="5"/>
  <c r="DR347" i="5"/>
  <c r="EB221" i="5"/>
  <c r="DE373" i="5"/>
  <c r="DL373" i="5"/>
  <c r="DM372" i="5" s="1"/>
  <c r="DF373" i="5"/>
  <c r="DN369" i="5"/>
  <c r="EG202" i="5"/>
  <c r="EJ202" i="5" s="1"/>
  <c r="CB202" i="5" s="1"/>
  <c r="CC202" i="5" s="1"/>
  <c r="DZ254" i="5"/>
  <c r="DT329" i="5"/>
  <c r="DR346" i="5"/>
  <c r="DU319" i="5"/>
  <c r="DS338" i="5"/>
  <c r="DO365" i="5"/>
  <c r="DA376" i="5"/>
  <c r="DB375" i="5"/>
  <c r="DY269" i="5"/>
  <c r="EA238" i="5"/>
  <c r="DP360" i="5"/>
  <c r="DZ256" i="5"/>
  <c r="DR348" i="5"/>
  <c r="EC203" i="5"/>
  <c r="DS341" i="5" l="1"/>
  <c r="DQ355" i="5"/>
  <c r="DD375" i="5"/>
  <c r="DK375" i="5"/>
  <c r="DT330" i="5"/>
  <c r="DS339" i="5"/>
  <c r="DU320" i="5"/>
  <c r="EA239" i="5"/>
  <c r="EC204" i="5"/>
  <c r="DS340" i="5"/>
  <c r="DX284" i="5"/>
  <c r="DW297" i="5"/>
  <c r="EE203" i="5"/>
  <c r="EF203" i="5"/>
  <c r="ED203" i="5"/>
  <c r="EA241" i="5"/>
  <c r="EB222" i="5"/>
  <c r="DZ255" i="5"/>
  <c r="DP361" i="5"/>
  <c r="DV309" i="5"/>
  <c r="DN370" i="5"/>
  <c r="DB376" i="5"/>
  <c r="DA377" i="5"/>
  <c r="DO366" i="5"/>
  <c r="DE374" i="5"/>
  <c r="DL374" i="5"/>
  <c r="DF374" i="5"/>
  <c r="EG203" i="5" l="1"/>
  <c r="EJ203" i="5" s="1"/>
  <c r="CB203" i="5" s="1"/>
  <c r="CC203" i="5" s="1"/>
  <c r="DP362" i="5"/>
  <c r="DB377" i="5"/>
  <c r="DA378" i="5"/>
  <c r="DO367" i="5"/>
  <c r="DW298" i="5"/>
  <c r="DQ356" i="5"/>
  <c r="EA240" i="5"/>
  <c r="EC205" i="5"/>
  <c r="EB225" i="5"/>
  <c r="EB223" i="5"/>
  <c r="DV310" i="5"/>
  <c r="DT331" i="5"/>
  <c r="DU321" i="5"/>
  <c r="DR349" i="5"/>
  <c r="DT333" i="5"/>
  <c r="DK376" i="5"/>
  <c r="DD376" i="5"/>
  <c r="DX285" i="5"/>
  <c r="DY271" i="5"/>
  <c r="DT332" i="5"/>
  <c r="EF204" i="5"/>
  <c r="ED204" i="5"/>
  <c r="EE204" i="5"/>
  <c r="DM373" i="5"/>
  <c r="DE375" i="5"/>
  <c r="DL375" i="5"/>
  <c r="DF375" i="5"/>
  <c r="DD377" i="5" l="1"/>
  <c r="DK377" i="5"/>
  <c r="DN371" i="5"/>
  <c r="EG204" i="5"/>
  <c r="EJ204" i="5" s="1"/>
  <c r="CB204" i="5" s="1"/>
  <c r="CC204" i="5" s="1"/>
  <c r="DU323" i="5"/>
  <c r="DZ257" i="5"/>
  <c r="DY272" i="5"/>
  <c r="DE376" i="5"/>
  <c r="DL376" i="5"/>
  <c r="DF376" i="5"/>
  <c r="DU324" i="5"/>
  <c r="DS342" i="5"/>
  <c r="DV311" i="5"/>
  <c r="DU322" i="5"/>
  <c r="DW299" i="5"/>
  <c r="EC206" i="5"/>
  <c r="EC208" i="5"/>
  <c r="EE205" i="5"/>
  <c r="ED205" i="5"/>
  <c r="EF205" i="5"/>
  <c r="EB224" i="5"/>
  <c r="DR350" i="5"/>
  <c r="DX286" i="5"/>
  <c r="DP363" i="5"/>
  <c r="DB378" i="5"/>
  <c r="DA379" i="5"/>
  <c r="DQ357" i="5"/>
  <c r="DM374" i="5"/>
  <c r="DR351" i="5" l="1"/>
  <c r="DQ358" i="5"/>
  <c r="DS343" i="5"/>
  <c r="DZ258" i="5"/>
  <c r="EA242" i="5"/>
  <c r="DV313" i="5"/>
  <c r="DE377" i="5"/>
  <c r="DL377" i="5"/>
  <c r="DF377" i="5"/>
  <c r="DA380" i="5"/>
  <c r="DB379" i="5"/>
  <c r="DY273" i="5"/>
  <c r="EC207" i="5"/>
  <c r="DN372" i="5"/>
  <c r="DK378" i="5"/>
  <c r="DD378" i="5"/>
  <c r="EG205" i="5"/>
  <c r="EJ205" i="5" s="1"/>
  <c r="CB205" i="5" s="1"/>
  <c r="CC205" i="5" s="1"/>
  <c r="EE208" i="5"/>
  <c r="ED208" i="5"/>
  <c r="EF208" i="5"/>
  <c r="EF206" i="5"/>
  <c r="ED206" i="5"/>
  <c r="EE206" i="5"/>
  <c r="DX287" i="5"/>
  <c r="DV312" i="5"/>
  <c r="DW300" i="5"/>
  <c r="DT334" i="5"/>
  <c r="DV314" i="5"/>
  <c r="DO368" i="5"/>
  <c r="DM375" i="5"/>
  <c r="EG208" i="5" l="1"/>
  <c r="EJ208" i="5" s="1"/>
  <c r="CB208" i="5" s="1"/>
  <c r="CC208" i="5" s="1"/>
  <c r="DW303" i="5"/>
  <c r="DX288" i="5"/>
  <c r="DW301" i="5"/>
  <c r="DN373" i="5"/>
  <c r="EG206" i="5"/>
  <c r="EJ206" i="5" s="1"/>
  <c r="CB206" i="5" s="1"/>
  <c r="CC206" i="5" s="1"/>
  <c r="DL378" i="5"/>
  <c r="DM377" i="5" s="1"/>
  <c r="DF378" i="5"/>
  <c r="DE378" i="5"/>
  <c r="DO369" i="5"/>
  <c r="EF207" i="5"/>
  <c r="ED207" i="5"/>
  <c r="EE207" i="5"/>
  <c r="DZ259" i="5"/>
  <c r="DD379" i="5"/>
  <c r="DK379" i="5"/>
  <c r="DT335" i="5"/>
  <c r="DR352" i="5"/>
  <c r="DS344" i="5"/>
  <c r="DP364" i="5"/>
  <c r="DU325" i="5"/>
  <c r="DY274" i="5"/>
  <c r="DB380" i="5"/>
  <c r="DA381" i="5"/>
  <c r="DW302" i="5"/>
  <c r="EB226" i="5"/>
  <c r="EA243" i="5"/>
  <c r="DM376" i="5"/>
  <c r="EB227" i="5" l="1"/>
  <c r="EC209" i="5"/>
  <c r="DX290" i="5"/>
  <c r="DD380" i="5"/>
  <c r="DK380" i="5"/>
  <c r="DL379" i="5"/>
  <c r="DM378" i="5" s="1"/>
  <c r="DN376" i="5" s="1"/>
  <c r="DE379" i="5"/>
  <c r="DF379" i="5"/>
  <c r="EG207" i="5"/>
  <c r="EJ207" i="5" s="1"/>
  <c r="CB207" i="5" s="1"/>
  <c r="CC207" i="5" s="1"/>
  <c r="DP365" i="5"/>
  <c r="DO370" i="5"/>
  <c r="DX289" i="5"/>
  <c r="DY275" i="5"/>
  <c r="DX291" i="5"/>
  <c r="DN374" i="5"/>
  <c r="DB381" i="5"/>
  <c r="DA382" i="5"/>
  <c r="DZ260" i="5"/>
  <c r="DV315" i="5"/>
  <c r="DQ359" i="5"/>
  <c r="DT336" i="5"/>
  <c r="DS345" i="5"/>
  <c r="DU326" i="5"/>
  <c r="EA244" i="5"/>
  <c r="DN375" i="5"/>
  <c r="DO372" i="5" l="1"/>
  <c r="EB228" i="5"/>
  <c r="DV316" i="5"/>
  <c r="DT337" i="5"/>
  <c r="DU327" i="5"/>
  <c r="DR353" i="5"/>
  <c r="DW304" i="5"/>
  <c r="EA245" i="5"/>
  <c r="DA383" i="5"/>
  <c r="DB382" i="5"/>
  <c r="DO371" i="5"/>
  <c r="DY278" i="5"/>
  <c r="DZ261" i="5"/>
  <c r="DY276" i="5"/>
  <c r="DP366" i="5"/>
  <c r="DM379" i="5"/>
  <c r="DL380" i="5"/>
  <c r="DF380" i="5"/>
  <c r="DE380" i="5"/>
  <c r="DY277" i="5"/>
  <c r="EF209" i="5"/>
  <c r="ED209" i="5"/>
  <c r="EE209" i="5"/>
  <c r="EC210" i="5"/>
  <c r="DK381" i="5"/>
  <c r="DD381" i="5"/>
  <c r="DO373" i="5"/>
  <c r="DQ360" i="5"/>
  <c r="DR354" i="5" l="1"/>
  <c r="DF381" i="5"/>
  <c r="DE381" i="5"/>
  <c r="DL381" i="5"/>
  <c r="DM380" i="5" s="1"/>
  <c r="DN377" i="5"/>
  <c r="DQ361" i="5"/>
  <c r="DZ262" i="5"/>
  <c r="EA246" i="5"/>
  <c r="DZ264" i="5"/>
  <c r="DP367" i="5"/>
  <c r="DK382" i="5"/>
  <c r="DD382" i="5"/>
  <c r="EB229" i="5"/>
  <c r="DX292" i="5"/>
  <c r="DS346" i="5"/>
  <c r="DV317" i="5"/>
  <c r="DU328" i="5"/>
  <c r="DW305" i="5"/>
  <c r="EC211" i="5"/>
  <c r="DP368" i="5"/>
  <c r="DP369" i="5"/>
  <c r="EF210" i="5"/>
  <c r="ED210" i="5"/>
  <c r="EE210" i="5"/>
  <c r="EG209" i="5"/>
  <c r="EJ209" i="5" s="1"/>
  <c r="CB209" i="5" s="1"/>
  <c r="CC209" i="5" s="1"/>
  <c r="DZ263" i="5"/>
  <c r="DA384" i="5"/>
  <c r="DB383" i="5"/>
  <c r="EG210" i="5" l="1"/>
  <c r="EJ210" i="5" s="1"/>
  <c r="CB210" i="5" s="1"/>
  <c r="CC210" i="5" s="1"/>
  <c r="DD383" i="5"/>
  <c r="DK383" i="5"/>
  <c r="DN378" i="5"/>
  <c r="DS347" i="5"/>
  <c r="DB384" i="5"/>
  <c r="DA385" i="5"/>
  <c r="EA248" i="5"/>
  <c r="DQ364" i="5"/>
  <c r="DQ363" i="5"/>
  <c r="EF211" i="5"/>
  <c r="EE211" i="5"/>
  <c r="ED211" i="5"/>
  <c r="DX293" i="5"/>
  <c r="DV318" i="5"/>
  <c r="DW306" i="5"/>
  <c r="DT338" i="5"/>
  <c r="DY279" i="5"/>
  <c r="EC212" i="5"/>
  <c r="DF382" i="5"/>
  <c r="DE382" i="5"/>
  <c r="DL382" i="5"/>
  <c r="DQ362" i="5"/>
  <c r="EA249" i="5"/>
  <c r="EB230" i="5"/>
  <c r="EA247" i="5"/>
  <c r="DR355" i="5"/>
  <c r="DO374" i="5"/>
  <c r="DS348" i="5" l="1"/>
  <c r="EC213" i="5"/>
  <c r="DR356" i="5"/>
  <c r="DR357" i="5"/>
  <c r="DR358" i="5"/>
  <c r="EB232" i="5"/>
  <c r="DA386" i="5"/>
  <c r="DB385" i="5"/>
  <c r="DT339" i="5"/>
  <c r="DO375" i="5"/>
  <c r="DP370" i="5"/>
  <c r="EB231" i="5"/>
  <c r="EB233" i="5"/>
  <c r="DM381" i="5"/>
  <c r="ED212" i="5"/>
  <c r="EE212" i="5"/>
  <c r="EF212" i="5"/>
  <c r="DZ265" i="5"/>
  <c r="DU329" i="5"/>
  <c r="DX294" i="5"/>
  <c r="DW307" i="5"/>
  <c r="DY280" i="5"/>
  <c r="EG211" i="5"/>
  <c r="EJ211" i="5" s="1"/>
  <c r="CB211" i="5" s="1"/>
  <c r="CC211" i="5" s="1"/>
  <c r="DK384" i="5"/>
  <c r="DD384" i="5"/>
  <c r="DL383" i="5"/>
  <c r="DF383" i="5"/>
  <c r="DE383" i="5"/>
  <c r="DN379" i="5" l="1"/>
  <c r="EC216" i="5"/>
  <c r="EC214" i="5"/>
  <c r="DQ365" i="5"/>
  <c r="DP371" i="5"/>
  <c r="DU330" i="5"/>
  <c r="DD385" i="5"/>
  <c r="DK385" i="5"/>
  <c r="EC215" i="5"/>
  <c r="DS351" i="5"/>
  <c r="DS350" i="5"/>
  <c r="DS349" i="5"/>
  <c r="ED213" i="5"/>
  <c r="EE213" i="5"/>
  <c r="EF213" i="5"/>
  <c r="DT340" i="5"/>
  <c r="DE384" i="5"/>
  <c r="DL384" i="5"/>
  <c r="DM383" i="5" s="1"/>
  <c r="DF384" i="5"/>
  <c r="DZ266" i="5"/>
  <c r="DX295" i="5"/>
  <c r="DY281" i="5"/>
  <c r="DV319" i="5"/>
  <c r="EA250" i="5"/>
  <c r="EG212" i="5"/>
  <c r="EJ212" i="5" s="1"/>
  <c r="CB212" i="5" s="1"/>
  <c r="CC212" i="5" s="1"/>
  <c r="DM382" i="5"/>
  <c r="DA387" i="5"/>
  <c r="DB386" i="5"/>
  <c r="DB387" i="5" l="1"/>
  <c r="DA388" i="5"/>
  <c r="DT341" i="5"/>
  <c r="DT342" i="5"/>
  <c r="DT343" i="5"/>
  <c r="EE215" i="5"/>
  <c r="ED215" i="5"/>
  <c r="EF215" i="5"/>
  <c r="DV320" i="5"/>
  <c r="DQ366" i="5"/>
  <c r="DR359" i="5"/>
  <c r="ED214" i="5"/>
  <c r="EF214" i="5"/>
  <c r="EE214" i="5"/>
  <c r="ED216" i="5"/>
  <c r="EE216" i="5"/>
  <c r="EF216" i="5"/>
  <c r="DO376" i="5"/>
  <c r="DD386" i="5"/>
  <c r="DK386" i="5"/>
  <c r="DN380" i="5"/>
  <c r="EB234" i="5"/>
  <c r="DW308" i="5"/>
  <c r="DZ267" i="5"/>
  <c r="DY282" i="5"/>
  <c r="EA251" i="5"/>
  <c r="DU331" i="5"/>
  <c r="EG213" i="5"/>
  <c r="EJ213" i="5" s="1"/>
  <c r="CB213" i="5" s="1"/>
  <c r="CC213" i="5" s="1"/>
  <c r="DL385" i="5"/>
  <c r="DE385" i="5"/>
  <c r="DF385" i="5"/>
  <c r="DN381" i="5"/>
  <c r="EG215" i="5" l="1"/>
  <c r="EJ215" i="5" s="1"/>
  <c r="CB215" i="5" s="1"/>
  <c r="CC215" i="5" s="1"/>
  <c r="DO378" i="5"/>
  <c r="DE386" i="5"/>
  <c r="DL386" i="5"/>
  <c r="DM385" i="5" s="1"/>
  <c r="DF386" i="5"/>
  <c r="EG214" i="5"/>
  <c r="EJ214" i="5" s="1"/>
  <c r="CB214" i="5" s="1"/>
  <c r="CC214" i="5" s="1"/>
  <c r="DU334" i="5"/>
  <c r="DU333" i="5"/>
  <c r="DU332" i="5"/>
  <c r="DA389" i="5"/>
  <c r="DB388" i="5"/>
  <c r="DV321" i="5"/>
  <c r="DM384" i="5"/>
  <c r="EB235" i="5"/>
  <c r="DZ268" i="5"/>
  <c r="EA252" i="5"/>
  <c r="DX296" i="5"/>
  <c r="EC217" i="5"/>
  <c r="DO377" i="5"/>
  <c r="DP372" i="5"/>
  <c r="EG216" i="5"/>
  <c r="EJ216" i="5" s="1"/>
  <c r="CB216" i="5" s="1"/>
  <c r="CC216" i="5" s="1"/>
  <c r="DS352" i="5"/>
  <c r="DR360" i="5"/>
  <c r="DW309" i="5"/>
  <c r="DD387" i="5"/>
  <c r="DK387" i="5"/>
  <c r="DQ367" i="5" l="1"/>
  <c r="EF217" i="5"/>
  <c r="EE217" i="5"/>
  <c r="ED217" i="5"/>
  <c r="DY283" i="5"/>
  <c r="EB236" i="5"/>
  <c r="EA253" i="5"/>
  <c r="EC218" i="5"/>
  <c r="DN382" i="5"/>
  <c r="DK388" i="5"/>
  <c r="DD388" i="5"/>
  <c r="DV322" i="5"/>
  <c r="DV323" i="5"/>
  <c r="DV324" i="5"/>
  <c r="DP374" i="5"/>
  <c r="DF387" i="5"/>
  <c r="DL387" i="5"/>
  <c r="DE387" i="5"/>
  <c r="DP373" i="5"/>
  <c r="DX297" i="5"/>
  <c r="DS353" i="5"/>
  <c r="DT344" i="5"/>
  <c r="DW310" i="5"/>
  <c r="DN383" i="5"/>
  <c r="DA390" i="5"/>
  <c r="DB389" i="5"/>
  <c r="EG217" i="5" l="1"/>
  <c r="EJ217" i="5" s="1"/>
  <c r="CB217" i="5" s="1"/>
  <c r="CC217" i="5" s="1"/>
  <c r="DK389" i="5"/>
  <c r="DD389" i="5"/>
  <c r="DX298" i="5"/>
  <c r="DA391" i="5"/>
  <c r="DB390" i="5"/>
  <c r="DQ369" i="5"/>
  <c r="DM386" i="5"/>
  <c r="DR361" i="5"/>
  <c r="DO380" i="5"/>
  <c r="DU335" i="5"/>
  <c r="DT345" i="5"/>
  <c r="DY284" i="5"/>
  <c r="DQ368" i="5"/>
  <c r="DW313" i="5"/>
  <c r="DW312" i="5"/>
  <c r="DW311" i="5"/>
  <c r="DL388" i="5"/>
  <c r="DE388" i="5"/>
  <c r="DF388" i="5"/>
  <c r="DO379" i="5"/>
  <c r="EE218" i="5"/>
  <c r="EF218" i="5"/>
  <c r="ED218" i="5"/>
  <c r="EB237" i="5"/>
  <c r="EC219" i="5"/>
  <c r="DZ269" i="5"/>
  <c r="EG218" i="5" l="1"/>
  <c r="EJ218" i="5" s="1"/>
  <c r="CB218" i="5" s="1"/>
  <c r="CC218" i="5" s="1"/>
  <c r="DX299" i="5"/>
  <c r="DX300" i="5"/>
  <c r="DX301" i="5"/>
  <c r="DR362" i="5"/>
  <c r="DZ270" i="5"/>
  <c r="DU336" i="5"/>
  <c r="DV325" i="5"/>
  <c r="DP376" i="5"/>
  <c r="DS354" i="5"/>
  <c r="DN384" i="5"/>
  <c r="DD390" i="5"/>
  <c r="DK390" i="5"/>
  <c r="DY285" i="5"/>
  <c r="DL389" i="5"/>
  <c r="DM388" i="5" s="1"/>
  <c r="DF389" i="5"/>
  <c r="DE389" i="5"/>
  <c r="EA254" i="5"/>
  <c r="ED219" i="5"/>
  <c r="EF219" i="5"/>
  <c r="EE219" i="5"/>
  <c r="EC220" i="5"/>
  <c r="DP375" i="5"/>
  <c r="DR363" i="5"/>
  <c r="DM387" i="5"/>
  <c r="DB391" i="5"/>
  <c r="DA392" i="5"/>
  <c r="DN385" i="5" l="1"/>
  <c r="DQ370" i="5"/>
  <c r="EG219" i="5"/>
  <c r="EJ219" i="5" s="1"/>
  <c r="CB219" i="5" s="1"/>
  <c r="CC219" i="5" s="1"/>
  <c r="DZ271" i="5"/>
  <c r="DO381" i="5"/>
  <c r="DT346" i="5"/>
  <c r="DQ371" i="5"/>
  <c r="DW314" i="5"/>
  <c r="DV326" i="5"/>
  <c r="EA255" i="5"/>
  <c r="DS355" i="5"/>
  <c r="DY288" i="5"/>
  <c r="DY287" i="5"/>
  <c r="DY286" i="5"/>
  <c r="DA393" i="5"/>
  <c r="DB392" i="5"/>
  <c r="EF220" i="5"/>
  <c r="ED220" i="5"/>
  <c r="EE220" i="5"/>
  <c r="DK391" i="5"/>
  <c r="DD391" i="5"/>
  <c r="DS356" i="5"/>
  <c r="EB238" i="5"/>
  <c r="DF390" i="5"/>
  <c r="DL390" i="5"/>
  <c r="DE390" i="5"/>
  <c r="DN386" i="5"/>
  <c r="EG220" i="5" l="1"/>
  <c r="EJ220" i="5" s="1"/>
  <c r="CB220" i="5" s="1"/>
  <c r="CC220" i="5" s="1"/>
  <c r="EC221" i="5"/>
  <c r="DO383" i="5"/>
  <c r="DM389" i="5"/>
  <c r="DT348" i="5"/>
  <c r="DL391" i="5"/>
  <c r="DF391" i="5"/>
  <c r="DE391" i="5"/>
  <c r="DB393" i="5"/>
  <c r="DA394" i="5"/>
  <c r="DR364" i="5"/>
  <c r="DO382" i="5"/>
  <c r="DK392" i="5"/>
  <c r="DD392" i="5"/>
  <c r="DZ272" i="5"/>
  <c r="DZ273" i="5"/>
  <c r="DZ274" i="5"/>
  <c r="DT347" i="5"/>
  <c r="EB239" i="5"/>
  <c r="DW315" i="5"/>
  <c r="DX302" i="5"/>
  <c r="DR365" i="5"/>
  <c r="DU337" i="5"/>
  <c r="DP377" i="5"/>
  <c r="EA256" i="5"/>
  <c r="DD393" i="5" l="1"/>
  <c r="DK393" i="5"/>
  <c r="DU339" i="5"/>
  <c r="DN387" i="5"/>
  <c r="DP379" i="5"/>
  <c r="EE221" i="5"/>
  <c r="ED221" i="5"/>
  <c r="EF221" i="5"/>
  <c r="EB240" i="5"/>
  <c r="DQ372" i="5"/>
  <c r="DV327" i="5"/>
  <c r="DS358" i="5"/>
  <c r="DY289" i="5"/>
  <c r="DX303" i="5"/>
  <c r="EC222" i="5"/>
  <c r="DU338" i="5"/>
  <c r="EA259" i="5"/>
  <c r="EA258" i="5"/>
  <c r="EA257" i="5"/>
  <c r="DE392" i="5"/>
  <c r="DL392" i="5"/>
  <c r="DM391" i="5" s="1"/>
  <c r="DF392" i="5"/>
  <c r="DP378" i="5"/>
  <c r="DS357" i="5"/>
  <c r="DA395" i="5"/>
  <c r="DB394" i="5"/>
  <c r="DM390" i="5"/>
  <c r="EG221" i="5" l="1"/>
  <c r="EJ221" i="5" s="1"/>
  <c r="CB221" i="5" s="1"/>
  <c r="CC221" i="5" s="1"/>
  <c r="DK394" i="5"/>
  <c r="DD394" i="5"/>
  <c r="DQ373" i="5"/>
  <c r="DQ374" i="5"/>
  <c r="DO384" i="5"/>
  <c r="DV329" i="5"/>
  <c r="DN388" i="5"/>
  <c r="DT349" i="5"/>
  <c r="DB395" i="5"/>
  <c r="DA396" i="5"/>
  <c r="EB241" i="5"/>
  <c r="EB242" i="5"/>
  <c r="EB243" i="5"/>
  <c r="DV328" i="5"/>
  <c r="EF222" i="5"/>
  <c r="EE222" i="5"/>
  <c r="ED222" i="5"/>
  <c r="DY290" i="5"/>
  <c r="DZ275" i="5"/>
  <c r="DT350" i="5"/>
  <c r="DW316" i="5"/>
  <c r="DR366" i="5"/>
  <c r="EC223" i="5"/>
  <c r="DN389" i="5"/>
  <c r="DF393" i="5"/>
  <c r="DE393" i="5"/>
  <c r="DL393" i="5"/>
  <c r="DM392" i="5" s="1"/>
  <c r="DN390" i="5" l="1"/>
  <c r="DO386" i="5"/>
  <c r="DW317" i="5"/>
  <c r="EC226" i="5"/>
  <c r="EC225" i="5"/>
  <c r="EC224" i="5"/>
  <c r="DK395" i="5"/>
  <c r="DD395" i="5"/>
  <c r="DU340" i="5"/>
  <c r="DO385" i="5"/>
  <c r="DW318" i="5"/>
  <c r="DP380" i="5"/>
  <c r="DR368" i="5"/>
  <c r="DR367" i="5"/>
  <c r="DF394" i="5"/>
  <c r="DE394" i="5"/>
  <c r="DL394" i="5"/>
  <c r="DM393" i="5" s="1"/>
  <c r="EF223" i="5"/>
  <c r="EE223" i="5"/>
  <c r="ED223" i="5"/>
  <c r="DS359" i="5"/>
  <c r="DX304" i="5"/>
  <c r="DU341" i="5"/>
  <c r="EA260" i="5"/>
  <c r="DZ276" i="5"/>
  <c r="EG222" i="5"/>
  <c r="EJ222" i="5" s="1"/>
  <c r="CB222" i="5" s="1"/>
  <c r="CC222" i="5" s="1"/>
  <c r="DB396" i="5"/>
  <c r="DA397" i="5"/>
  <c r="DN391" i="5" l="1"/>
  <c r="DS360" i="5"/>
  <c r="DS361" i="5"/>
  <c r="DQ375" i="5"/>
  <c r="DX306" i="5"/>
  <c r="DP381" i="5"/>
  <c r="DV330" i="5"/>
  <c r="DE395" i="5"/>
  <c r="DL395" i="5"/>
  <c r="DF395" i="5"/>
  <c r="ED224" i="5"/>
  <c r="EE224" i="5"/>
  <c r="EF224" i="5"/>
  <c r="EF225" i="5"/>
  <c r="EE225" i="5"/>
  <c r="ED225" i="5"/>
  <c r="EE226" i="5"/>
  <c r="EF226" i="5"/>
  <c r="ED226" i="5"/>
  <c r="DX305" i="5"/>
  <c r="DP382" i="5"/>
  <c r="DO387" i="5"/>
  <c r="DA398" i="5"/>
  <c r="DB397" i="5"/>
  <c r="DK396" i="5"/>
  <c r="DD396" i="5"/>
  <c r="EA261" i="5"/>
  <c r="EB244" i="5"/>
  <c r="DV331" i="5"/>
  <c r="DY291" i="5"/>
  <c r="DT351" i="5"/>
  <c r="EG223" i="5"/>
  <c r="EJ223" i="5" s="1"/>
  <c r="CB223" i="5" s="1"/>
  <c r="CC223" i="5" s="1"/>
  <c r="DM394" i="5"/>
  <c r="EG226" i="5" l="1"/>
  <c r="EJ226" i="5" s="1"/>
  <c r="CB226" i="5" s="1"/>
  <c r="CC226" i="5" s="1"/>
  <c r="DN392" i="5"/>
  <c r="DZ277" i="5"/>
  <c r="EC227" i="5"/>
  <c r="DD397" i="5"/>
  <c r="DK397" i="5"/>
  <c r="DP383" i="5"/>
  <c r="DQ377" i="5"/>
  <c r="DY292" i="5"/>
  <c r="EG224" i="5"/>
  <c r="EJ224" i="5" s="1"/>
  <c r="CB224" i="5" s="1"/>
  <c r="CC224" i="5" s="1"/>
  <c r="DW319" i="5"/>
  <c r="DQ376" i="5"/>
  <c r="DY293" i="5"/>
  <c r="DR369" i="5"/>
  <c r="DT353" i="5"/>
  <c r="DT352" i="5"/>
  <c r="DO388" i="5"/>
  <c r="DU342" i="5"/>
  <c r="DW320" i="5"/>
  <c r="EB245" i="5"/>
  <c r="DF396" i="5"/>
  <c r="DL396" i="5"/>
  <c r="DM395" i="5" s="1"/>
  <c r="DE396" i="5"/>
  <c r="DA399" i="5"/>
  <c r="DB398" i="5"/>
  <c r="EG225" i="5"/>
  <c r="EJ225" i="5" s="1"/>
  <c r="CB225" i="5" s="1"/>
  <c r="CC225" i="5" s="1"/>
  <c r="DN393" i="5" l="1"/>
  <c r="DA400" i="5"/>
  <c r="DB399" i="5"/>
  <c r="EC228" i="5"/>
  <c r="DX308" i="5"/>
  <c r="DV332" i="5"/>
  <c r="DP384" i="5"/>
  <c r="DU343" i="5"/>
  <c r="DU344" i="5"/>
  <c r="DS362" i="5"/>
  <c r="DZ279" i="5"/>
  <c r="DR370" i="5"/>
  <c r="DX307" i="5"/>
  <c r="DZ278" i="5"/>
  <c r="DR371" i="5"/>
  <c r="DQ378" i="5"/>
  <c r="EF227" i="5"/>
  <c r="ED227" i="5"/>
  <c r="EE227" i="5"/>
  <c r="EA262" i="5"/>
  <c r="DO389" i="5"/>
  <c r="DK398" i="5"/>
  <c r="DD398" i="5"/>
  <c r="DF397" i="5"/>
  <c r="DL397" i="5"/>
  <c r="DE397" i="5"/>
  <c r="EG227" i="5" l="1"/>
  <c r="EJ227" i="5" s="1"/>
  <c r="CB227" i="5" s="1"/>
  <c r="CC227" i="5" s="1"/>
  <c r="DR372" i="5"/>
  <c r="DS364" i="5"/>
  <c r="EA263" i="5"/>
  <c r="DY294" i="5"/>
  <c r="DS363" i="5"/>
  <c r="EA264" i="5"/>
  <c r="DT354" i="5"/>
  <c r="DV334" i="5"/>
  <c r="DV333" i="5"/>
  <c r="DQ379" i="5"/>
  <c r="DW321" i="5"/>
  <c r="DY295" i="5"/>
  <c r="ED228" i="5"/>
  <c r="EE228" i="5"/>
  <c r="EF228" i="5"/>
  <c r="DD399" i="5"/>
  <c r="DK399" i="5"/>
  <c r="DO390" i="5"/>
  <c r="DE398" i="5"/>
  <c r="DF398" i="5"/>
  <c r="DL398" i="5"/>
  <c r="DM397" i="5" s="1"/>
  <c r="DM396" i="5"/>
  <c r="DP385" i="5"/>
  <c r="EB246" i="5"/>
  <c r="DA401" i="5"/>
  <c r="DB400" i="5"/>
  <c r="DK400" i="5" l="1"/>
  <c r="DD400" i="5"/>
  <c r="DN394" i="5"/>
  <c r="DN395" i="5"/>
  <c r="DE399" i="5"/>
  <c r="DL399" i="5"/>
  <c r="DM398" i="5" s="1"/>
  <c r="DF399" i="5"/>
  <c r="DZ281" i="5"/>
  <c r="DX309" i="5"/>
  <c r="DR373" i="5"/>
  <c r="DW322" i="5"/>
  <c r="DW323" i="5"/>
  <c r="DU345" i="5"/>
  <c r="EB248" i="5"/>
  <c r="DT355" i="5"/>
  <c r="DZ280" i="5"/>
  <c r="EB247" i="5"/>
  <c r="DT356" i="5"/>
  <c r="DS365" i="5"/>
  <c r="EC229" i="5"/>
  <c r="DQ380" i="5"/>
  <c r="DA402" i="5"/>
  <c r="DB401" i="5"/>
  <c r="DP386" i="5"/>
  <c r="EG228" i="5"/>
  <c r="EJ228" i="5" s="1"/>
  <c r="CB228" i="5" s="1"/>
  <c r="CC228" i="5" s="1"/>
  <c r="DA403" i="5" l="1"/>
  <c r="DB402" i="5"/>
  <c r="DO392" i="5"/>
  <c r="DO391" i="5"/>
  <c r="DF400" i="5"/>
  <c r="DF8" i="5" s="1"/>
  <c r="DE400" i="5"/>
  <c r="DE8" i="5" s="1"/>
  <c r="DL400" i="5"/>
  <c r="DQ381" i="5"/>
  <c r="DD401" i="5"/>
  <c r="DK401" i="5"/>
  <c r="DR374" i="5"/>
  <c r="ED229" i="5"/>
  <c r="EE229" i="5"/>
  <c r="EF229" i="5"/>
  <c r="DT357" i="5"/>
  <c r="DU347" i="5"/>
  <c r="EC230" i="5"/>
  <c r="EA265" i="5"/>
  <c r="DU346" i="5"/>
  <c r="EC231" i="5"/>
  <c r="DV335" i="5"/>
  <c r="DX311" i="5"/>
  <c r="DX310" i="5"/>
  <c r="DS366" i="5"/>
  <c r="DY296" i="5"/>
  <c r="EA266" i="5"/>
  <c r="DN396" i="5"/>
  <c r="DO393" i="5" l="1"/>
  <c r="DS367" i="5"/>
  <c r="EB250" i="5"/>
  <c r="DZ282" i="5"/>
  <c r="DT358" i="5"/>
  <c r="DY297" i="5"/>
  <c r="DY298" i="5"/>
  <c r="DW324" i="5"/>
  <c r="EF231" i="5"/>
  <c r="ED231" i="5"/>
  <c r="EE231" i="5"/>
  <c r="DV336" i="5"/>
  <c r="EB249" i="5"/>
  <c r="ED230" i="5"/>
  <c r="EE230" i="5"/>
  <c r="EF230" i="5"/>
  <c r="DV337" i="5"/>
  <c r="DU348" i="5"/>
  <c r="EG229" i="5"/>
  <c r="EJ229" i="5" s="1"/>
  <c r="CB229" i="5" s="1"/>
  <c r="CC229" i="5" s="1"/>
  <c r="DL401" i="5"/>
  <c r="DF401" i="5"/>
  <c r="DE401" i="5"/>
  <c r="DP387" i="5"/>
  <c r="DP388" i="5"/>
  <c r="DM399" i="5"/>
  <c r="DA404" i="5"/>
  <c r="DB403" i="5"/>
  <c r="DR375" i="5"/>
  <c r="DK402" i="5"/>
  <c r="DD402" i="5"/>
  <c r="DE402" i="5" l="1"/>
  <c r="DF402" i="5"/>
  <c r="DL402" i="5"/>
  <c r="DM401" i="5" s="1"/>
  <c r="DN397" i="5"/>
  <c r="EC232" i="5"/>
  <c r="DW325" i="5"/>
  <c r="DT359" i="5"/>
  <c r="DP389" i="5"/>
  <c r="DS368" i="5"/>
  <c r="DK403" i="5"/>
  <c r="DD403" i="5"/>
  <c r="DB404" i="5"/>
  <c r="DA405" i="5"/>
  <c r="DQ383" i="5"/>
  <c r="DQ382" i="5"/>
  <c r="DV338" i="5"/>
  <c r="DW326" i="5"/>
  <c r="EG230" i="5"/>
  <c r="EJ230" i="5" s="1"/>
  <c r="CB230" i="5" s="1"/>
  <c r="CC230" i="5" s="1"/>
  <c r="EG231" i="5"/>
  <c r="EJ231" i="5" s="1"/>
  <c r="CB231" i="5" s="1"/>
  <c r="CC231" i="5" s="1"/>
  <c r="DX312" i="5"/>
  <c r="DZ284" i="5"/>
  <c r="DZ283" i="5"/>
  <c r="DU349" i="5"/>
  <c r="EA267" i="5"/>
  <c r="EC233" i="5"/>
  <c r="DM400" i="5"/>
  <c r="EB251" i="5" l="1"/>
  <c r="DV339" i="5"/>
  <c r="EA268" i="5"/>
  <c r="EA269" i="5"/>
  <c r="DY299" i="5"/>
  <c r="DX314" i="5"/>
  <c r="DW327" i="5"/>
  <c r="DK404" i="5"/>
  <c r="DD404" i="5"/>
  <c r="DN399" i="5"/>
  <c r="EF233" i="5"/>
  <c r="ED233" i="5"/>
  <c r="EE233" i="5"/>
  <c r="DN398" i="5"/>
  <c r="DR376" i="5"/>
  <c r="DR377" i="5"/>
  <c r="DA406" i="5"/>
  <c r="DB405" i="5"/>
  <c r="DL403" i="5"/>
  <c r="DM402" i="5" s="1"/>
  <c r="DF403" i="5"/>
  <c r="DE403" i="5"/>
  <c r="DT360" i="5"/>
  <c r="DQ384" i="5"/>
  <c r="DU350" i="5"/>
  <c r="DX313" i="5"/>
  <c r="EF232" i="5"/>
  <c r="ED232" i="5"/>
  <c r="EE232" i="5"/>
  <c r="DO394" i="5"/>
  <c r="EG233" i="5" l="1"/>
  <c r="EJ233" i="5" s="1"/>
  <c r="CB233" i="5" s="1"/>
  <c r="CC233" i="5" s="1"/>
  <c r="EG232" i="5"/>
  <c r="EJ232" i="5" s="1"/>
  <c r="CB232" i="5" s="1"/>
  <c r="CC232" i="5" s="1"/>
  <c r="DV340" i="5"/>
  <c r="DU351" i="5"/>
  <c r="DN400" i="5"/>
  <c r="DO399" i="5"/>
  <c r="DP399" i="5" s="1"/>
  <c r="DQ399" i="5" s="1"/>
  <c r="DR399" i="5" s="1"/>
  <c r="DS399" i="5" s="1"/>
  <c r="DT399" i="5" s="1"/>
  <c r="DU399" i="5" s="1"/>
  <c r="DV399" i="5" s="1"/>
  <c r="DW399" i="5" s="1"/>
  <c r="DX399" i="5" s="1"/>
  <c r="DY399" i="5" s="1"/>
  <c r="DZ399" i="5" s="1"/>
  <c r="EA399" i="5" s="1"/>
  <c r="EB399" i="5" s="1"/>
  <c r="EC399" i="5" s="1"/>
  <c r="DO396" i="5"/>
  <c r="DX315" i="5"/>
  <c r="DY301" i="5"/>
  <c r="DZ285" i="5"/>
  <c r="EB253" i="5"/>
  <c r="EB252" i="5"/>
  <c r="DW328" i="5"/>
  <c r="EC234" i="5"/>
  <c r="DY300" i="5"/>
  <c r="DR378" i="5"/>
  <c r="DA407" i="5"/>
  <c r="DB406" i="5"/>
  <c r="DP390" i="5"/>
  <c r="DK405" i="5"/>
  <c r="DD405" i="5"/>
  <c r="DS370" i="5"/>
  <c r="DS369" i="5"/>
  <c r="DO398" i="5"/>
  <c r="DP398" i="5" s="1"/>
  <c r="DQ398" i="5" s="1"/>
  <c r="DR398" i="5" s="1"/>
  <c r="DS398" i="5" s="1"/>
  <c r="DT398" i="5" s="1"/>
  <c r="DU398" i="5" s="1"/>
  <c r="DV398" i="5" s="1"/>
  <c r="DW398" i="5" s="1"/>
  <c r="DX398" i="5" s="1"/>
  <c r="DY398" i="5" s="1"/>
  <c r="DZ398" i="5" s="1"/>
  <c r="EA398" i="5" s="1"/>
  <c r="EB398" i="5" s="1"/>
  <c r="EC398" i="5" s="1"/>
  <c r="DO395" i="5"/>
  <c r="DF404" i="5"/>
  <c r="DL404" i="5"/>
  <c r="DM403" i="5" s="1"/>
  <c r="DE404" i="5"/>
  <c r="DN401" i="5" l="1"/>
  <c r="DO401" i="5" s="1"/>
  <c r="DP401" i="5" s="1"/>
  <c r="DQ401" i="5" s="1"/>
  <c r="DR401" i="5" s="1"/>
  <c r="DS401" i="5" s="1"/>
  <c r="DT401" i="5" s="1"/>
  <c r="DU401" i="5" s="1"/>
  <c r="DV401" i="5" s="1"/>
  <c r="DW401" i="5" s="1"/>
  <c r="DX401" i="5" s="1"/>
  <c r="DY401" i="5" s="1"/>
  <c r="DZ401" i="5" s="1"/>
  <c r="EA401" i="5" s="1"/>
  <c r="EB401" i="5" s="1"/>
  <c r="EC401" i="5" s="1"/>
  <c r="DA408" i="5"/>
  <c r="DB407" i="5"/>
  <c r="ED399" i="5"/>
  <c r="EE399" i="5"/>
  <c r="EF399" i="5"/>
  <c r="EF398" i="5"/>
  <c r="ED398" i="5"/>
  <c r="EE398" i="5"/>
  <c r="DP394" i="5"/>
  <c r="DP395" i="5"/>
  <c r="DQ390" i="5" s="1"/>
  <c r="DP391" i="5"/>
  <c r="DT361" i="5"/>
  <c r="DT362" i="5"/>
  <c r="DE405" i="5"/>
  <c r="DF405" i="5"/>
  <c r="DL405" i="5"/>
  <c r="DM404" i="5" s="1"/>
  <c r="DQ385" i="5"/>
  <c r="DK406" i="5"/>
  <c r="DD406" i="5"/>
  <c r="DS371" i="5"/>
  <c r="DZ286" i="5"/>
  <c r="EF234" i="5"/>
  <c r="ED234" i="5"/>
  <c r="EE234" i="5"/>
  <c r="DX316" i="5"/>
  <c r="EC235" i="5"/>
  <c r="EC236" i="5"/>
  <c r="EA270" i="5"/>
  <c r="DZ287" i="5"/>
  <c r="DY302" i="5"/>
  <c r="DP392" i="5"/>
  <c r="DO400" i="5"/>
  <c r="DP400" i="5" s="1"/>
  <c r="DQ400" i="5" s="1"/>
  <c r="DR400" i="5" s="1"/>
  <c r="DS400" i="5" s="1"/>
  <c r="DT400" i="5" s="1"/>
  <c r="DU400" i="5" s="1"/>
  <c r="DV400" i="5" s="1"/>
  <c r="DW400" i="5" s="1"/>
  <c r="DX400" i="5" s="1"/>
  <c r="DY400" i="5" s="1"/>
  <c r="DZ400" i="5" s="1"/>
  <c r="EA400" i="5" s="1"/>
  <c r="EB400" i="5" s="1"/>
  <c r="EC400" i="5" s="1"/>
  <c r="DO397" i="5"/>
  <c r="DV341" i="5"/>
  <c r="DW329" i="5"/>
  <c r="DX317" i="5" l="1"/>
  <c r="DW330" i="5"/>
  <c r="DP397" i="5"/>
  <c r="DQ397" i="5" s="1"/>
  <c r="DR397" i="5" s="1"/>
  <c r="DS397" i="5" s="1"/>
  <c r="DT397" i="5" s="1"/>
  <c r="DU397" i="5" s="1"/>
  <c r="DV397" i="5" s="1"/>
  <c r="DW397" i="5" s="1"/>
  <c r="DX397" i="5" s="1"/>
  <c r="DY397" i="5" s="1"/>
  <c r="DZ397" i="5" s="1"/>
  <c r="EA397" i="5" s="1"/>
  <c r="EB397" i="5" s="1"/>
  <c r="EC397" i="5" s="1"/>
  <c r="DP393" i="5"/>
  <c r="DQ387" i="5"/>
  <c r="DZ288" i="5"/>
  <c r="EA272" i="5"/>
  <c r="EB254" i="5"/>
  <c r="EE236" i="5"/>
  <c r="EF236" i="5"/>
  <c r="ED236" i="5"/>
  <c r="ED235" i="5"/>
  <c r="EF235" i="5"/>
  <c r="EE235" i="5"/>
  <c r="DY303" i="5"/>
  <c r="DR384" i="5"/>
  <c r="DU353" i="5"/>
  <c r="DU352" i="5"/>
  <c r="DQ386" i="5"/>
  <c r="DN402" i="5"/>
  <c r="DO402" i="5" s="1"/>
  <c r="DP402" i="5" s="1"/>
  <c r="DQ402" i="5" s="1"/>
  <c r="DR402" i="5" s="1"/>
  <c r="DS402" i="5" s="1"/>
  <c r="DT402" i="5" s="1"/>
  <c r="DU402" i="5" s="1"/>
  <c r="DV402" i="5" s="1"/>
  <c r="DW402" i="5" s="1"/>
  <c r="DX402" i="5" s="1"/>
  <c r="DY402" i="5" s="1"/>
  <c r="DZ402" i="5" s="1"/>
  <c r="EA402" i="5" s="1"/>
  <c r="EB402" i="5" s="1"/>
  <c r="EC402" i="5" s="1"/>
  <c r="DD407" i="5"/>
  <c r="DK407" i="5"/>
  <c r="ED401" i="5"/>
  <c r="EE401" i="5"/>
  <c r="EF401" i="5"/>
  <c r="ED400" i="5"/>
  <c r="EE400" i="5"/>
  <c r="EF400" i="5"/>
  <c r="DP396" i="5"/>
  <c r="DQ396" i="5" s="1"/>
  <c r="DR396" i="5" s="1"/>
  <c r="DS396" i="5" s="1"/>
  <c r="DT396" i="5" s="1"/>
  <c r="DU396" i="5" s="1"/>
  <c r="DV396" i="5" s="1"/>
  <c r="DW396" i="5" s="1"/>
  <c r="DX396" i="5" s="1"/>
  <c r="DY396" i="5" s="1"/>
  <c r="DZ396" i="5" s="1"/>
  <c r="EA396" i="5" s="1"/>
  <c r="EB396" i="5" s="1"/>
  <c r="EC396" i="5" s="1"/>
  <c r="EG234" i="5"/>
  <c r="EJ234" i="5" s="1"/>
  <c r="CB234" i="5" s="1"/>
  <c r="CC234" i="5" s="1"/>
  <c r="EA271" i="5"/>
  <c r="DT363" i="5"/>
  <c r="DF406" i="5"/>
  <c r="DE406" i="5"/>
  <c r="DL406" i="5"/>
  <c r="DM405" i="5" s="1"/>
  <c r="DR379" i="5"/>
  <c r="DQ395" i="5"/>
  <c r="DR395" i="5" s="1"/>
  <c r="DS395" i="5" s="1"/>
  <c r="DT395" i="5" s="1"/>
  <c r="DU395" i="5" s="1"/>
  <c r="DV395" i="5" s="1"/>
  <c r="DW395" i="5" s="1"/>
  <c r="DX395" i="5" s="1"/>
  <c r="DY395" i="5" s="1"/>
  <c r="DZ395" i="5" s="1"/>
  <c r="EA395" i="5" s="1"/>
  <c r="EB395" i="5" s="1"/>
  <c r="EC395" i="5" s="1"/>
  <c r="DQ394" i="5"/>
  <c r="DR394" i="5" s="1"/>
  <c r="DS394" i="5" s="1"/>
  <c r="DT394" i="5" s="1"/>
  <c r="DU394" i="5" s="1"/>
  <c r="DV394" i="5" s="1"/>
  <c r="DW394" i="5" s="1"/>
  <c r="DX394" i="5" s="1"/>
  <c r="DY394" i="5" s="1"/>
  <c r="DZ394" i="5" s="1"/>
  <c r="EA394" i="5" s="1"/>
  <c r="EB394" i="5" s="1"/>
  <c r="EC394" i="5" s="1"/>
  <c r="DQ389" i="5"/>
  <c r="EG398" i="5"/>
  <c r="EJ398" i="5" s="1"/>
  <c r="CB398" i="5" s="1"/>
  <c r="CC398" i="5" s="1"/>
  <c r="EG399" i="5"/>
  <c r="EJ399" i="5" s="1"/>
  <c r="CB399" i="5" s="1"/>
  <c r="CC399" i="5" s="1"/>
  <c r="DA409" i="5"/>
  <c r="DB408" i="5"/>
  <c r="EG236" i="5" l="1"/>
  <c r="EJ236" i="5" s="1"/>
  <c r="CB236" i="5" s="1"/>
  <c r="CC236" i="5" s="1"/>
  <c r="DQ392" i="5"/>
  <c r="DR392" i="5" s="1"/>
  <c r="DS392" i="5" s="1"/>
  <c r="DT392" i="5" s="1"/>
  <c r="DU392" i="5" s="1"/>
  <c r="DV392" i="5" s="1"/>
  <c r="DW392" i="5" s="1"/>
  <c r="DX392" i="5" s="1"/>
  <c r="DY392" i="5" s="1"/>
  <c r="DZ392" i="5" s="1"/>
  <c r="EA392" i="5" s="1"/>
  <c r="EB392" i="5" s="1"/>
  <c r="EC392" i="5" s="1"/>
  <c r="ED392" i="5" s="1"/>
  <c r="DN403" i="5"/>
  <c r="DO403" i="5" s="1"/>
  <c r="DP403" i="5" s="1"/>
  <c r="DQ403" i="5" s="1"/>
  <c r="DR403" i="5" s="1"/>
  <c r="DS403" i="5" s="1"/>
  <c r="DT403" i="5" s="1"/>
  <c r="DU403" i="5" s="1"/>
  <c r="DV403" i="5" s="1"/>
  <c r="DW403" i="5" s="1"/>
  <c r="DX403" i="5" s="1"/>
  <c r="DY403" i="5" s="1"/>
  <c r="DZ403" i="5" s="1"/>
  <c r="EA403" i="5" s="1"/>
  <c r="EB403" i="5" s="1"/>
  <c r="EC403" i="5" s="1"/>
  <c r="DK408" i="5"/>
  <c r="DD408" i="5"/>
  <c r="DR389" i="5"/>
  <c r="DS389" i="5" s="1"/>
  <c r="DT389" i="5" s="1"/>
  <c r="DU389" i="5" s="1"/>
  <c r="DV389" i="5" s="1"/>
  <c r="DW389" i="5" s="1"/>
  <c r="DX389" i="5" s="1"/>
  <c r="DY389" i="5" s="1"/>
  <c r="DZ389" i="5" s="1"/>
  <c r="EA389" i="5" s="1"/>
  <c r="EB389" i="5" s="1"/>
  <c r="EC389" i="5" s="1"/>
  <c r="DR383" i="5"/>
  <c r="DB409" i="5"/>
  <c r="DA410" i="5"/>
  <c r="EF394" i="5"/>
  <c r="EE394" i="5"/>
  <c r="ED394" i="5"/>
  <c r="DU354" i="5"/>
  <c r="EB255" i="5"/>
  <c r="EG400" i="5"/>
  <c r="EF402" i="5"/>
  <c r="ED402" i="5"/>
  <c r="EE402" i="5"/>
  <c r="DR380" i="5"/>
  <c r="DV342" i="5"/>
  <c r="DV343" i="5"/>
  <c r="DS377" i="5"/>
  <c r="DZ289" i="5"/>
  <c r="EG235" i="5"/>
  <c r="EJ235" i="5" s="1"/>
  <c r="CB235" i="5" s="1"/>
  <c r="CC235" i="5" s="1"/>
  <c r="EC237" i="5"/>
  <c r="EB256" i="5"/>
  <c r="EA273" i="5"/>
  <c r="DR381" i="5"/>
  <c r="DQ393" i="5"/>
  <c r="DR393" i="5" s="1"/>
  <c r="DS393" i="5" s="1"/>
  <c r="DT393" i="5" s="1"/>
  <c r="DU393" i="5" s="1"/>
  <c r="DV393" i="5" s="1"/>
  <c r="DW393" i="5" s="1"/>
  <c r="DX393" i="5" s="1"/>
  <c r="DY393" i="5" s="1"/>
  <c r="DZ393" i="5" s="1"/>
  <c r="EA393" i="5" s="1"/>
  <c r="EB393" i="5" s="1"/>
  <c r="EC393" i="5" s="1"/>
  <c r="DQ388" i="5"/>
  <c r="DX318" i="5"/>
  <c r="DY304" i="5"/>
  <c r="EF395" i="5"/>
  <c r="ED395" i="5"/>
  <c r="EE395" i="5"/>
  <c r="DS372" i="5"/>
  <c r="EE396" i="5"/>
  <c r="ED396" i="5"/>
  <c r="EF396" i="5"/>
  <c r="EG401" i="5"/>
  <c r="EJ401" i="5" s="1"/>
  <c r="CB401" i="5" s="1"/>
  <c r="CC401" i="5" s="1"/>
  <c r="DE407" i="5"/>
  <c r="DF407" i="5"/>
  <c r="DL407" i="5"/>
  <c r="DQ391" i="5"/>
  <c r="DR390" i="5"/>
  <c r="DS390" i="5" s="1"/>
  <c r="DT390" i="5" s="1"/>
  <c r="DU390" i="5" s="1"/>
  <c r="DV390" i="5" s="1"/>
  <c r="DW390" i="5" s="1"/>
  <c r="DX390" i="5" s="1"/>
  <c r="DY390" i="5" s="1"/>
  <c r="DZ390" i="5" s="1"/>
  <c r="EA390" i="5" s="1"/>
  <c r="EB390" i="5" s="1"/>
  <c r="EC390" i="5" s="1"/>
  <c r="EE397" i="5"/>
  <c r="ED397" i="5"/>
  <c r="EF397" i="5"/>
  <c r="EE392" i="5" l="1"/>
  <c r="EF392" i="5"/>
  <c r="DR386" i="5"/>
  <c r="DS379" i="5" s="1"/>
  <c r="DT371" i="5" s="1"/>
  <c r="EG394" i="5"/>
  <c r="EJ394" i="5" s="1"/>
  <c r="CB394" i="5" s="1"/>
  <c r="CC394" i="5" s="1"/>
  <c r="EF390" i="5"/>
  <c r="ED390" i="5"/>
  <c r="EE390" i="5"/>
  <c r="DT364" i="5"/>
  <c r="DR387" i="5"/>
  <c r="DS387" i="5" s="1"/>
  <c r="DT387" i="5" s="1"/>
  <c r="DU387" i="5" s="1"/>
  <c r="DV387" i="5" s="1"/>
  <c r="DW387" i="5" s="1"/>
  <c r="DX387" i="5" s="1"/>
  <c r="DY387" i="5" s="1"/>
  <c r="DZ387" i="5" s="1"/>
  <c r="EA387" i="5" s="1"/>
  <c r="EB387" i="5" s="1"/>
  <c r="EC387" i="5" s="1"/>
  <c r="EG397" i="5"/>
  <c r="EJ397" i="5" s="1"/>
  <c r="CB397" i="5" s="1"/>
  <c r="CC397" i="5" s="1"/>
  <c r="DR391" i="5"/>
  <c r="DR385" i="5"/>
  <c r="EG396" i="5"/>
  <c r="EJ396" i="5" s="1"/>
  <c r="CB396" i="5" s="1"/>
  <c r="CC396" i="5" s="1"/>
  <c r="DM406" i="5"/>
  <c r="EG395" i="5"/>
  <c r="EJ395" i="5" s="1"/>
  <c r="CB395" i="5" s="1"/>
  <c r="CC395" i="5" s="1"/>
  <c r="DZ290" i="5"/>
  <c r="DY305" i="5"/>
  <c r="DR388" i="5"/>
  <c r="DS388" i="5" s="1"/>
  <c r="DT388" i="5" s="1"/>
  <c r="DU388" i="5" s="1"/>
  <c r="DV388" i="5" s="1"/>
  <c r="DW388" i="5" s="1"/>
  <c r="DX388" i="5" s="1"/>
  <c r="DY388" i="5" s="1"/>
  <c r="DZ388" i="5" s="1"/>
  <c r="EA388" i="5" s="1"/>
  <c r="EB388" i="5" s="1"/>
  <c r="EC388" i="5" s="1"/>
  <c r="DR382" i="5"/>
  <c r="DS374" i="5"/>
  <c r="EB257" i="5"/>
  <c r="EC239" i="5"/>
  <c r="ED237" i="5"/>
  <c r="EF237" i="5"/>
  <c r="EE237" i="5"/>
  <c r="EG402" i="5"/>
  <c r="EJ402" i="5" s="1"/>
  <c r="CB402" i="5" s="1"/>
  <c r="CC402" i="5" s="1"/>
  <c r="EJ400" i="5"/>
  <c r="DA411" i="5"/>
  <c r="DB410" i="5"/>
  <c r="DS383" i="5"/>
  <c r="DS376" i="5"/>
  <c r="DF408" i="5"/>
  <c r="DL408" i="5"/>
  <c r="DE408" i="5"/>
  <c r="EF403" i="5"/>
  <c r="EE403" i="5"/>
  <c r="ED403" i="5"/>
  <c r="ED393" i="5"/>
  <c r="EF393" i="5"/>
  <c r="EE393" i="5"/>
  <c r="EA274" i="5"/>
  <c r="DT369" i="5"/>
  <c r="DW332" i="5"/>
  <c r="DW331" i="5"/>
  <c r="DS380" i="5"/>
  <c r="DS373" i="5"/>
  <c r="EC238" i="5"/>
  <c r="DV344" i="5"/>
  <c r="DK409" i="5"/>
  <c r="DD409" i="5"/>
  <c r="EE389" i="5"/>
  <c r="ED389" i="5"/>
  <c r="EF389" i="5"/>
  <c r="EG392" i="5" l="1"/>
  <c r="EJ392" i="5" s="1"/>
  <c r="CB392" i="5" s="1"/>
  <c r="CC392" i="5" s="1"/>
  <c r="EG390" i="5"/>
  <c r="EJ390" i="5" s="1"/>
  <c r="CB390" i="5" s="1"/>
  <c r="CC390" i="5" s="1"/>
  <c r="DT380" i="5"/>
  <c r="DU380" i="5" s="1"/>
  <c r="DV380" i="5" s="1"/>
  <c r="EG403" i="5"/>
  <c r="EJ403" i="5" s="1"/>
  <c r="CB403" i="5" s="1"/>
  <c r="CC403" i="5" s="1"/>
  <c r="DT379" i="5"/>
  <c r="DS386" i="5"/>
  <c r="DT386" i="5" s="1"/>
  <c r="DU386" i="5" s="1"/>
  <c r="DV386" i="5" s="1"/>
  <c r="DW386" i="5" s="1"/>
  <c r="DX386" i="5" s="1"/>
  <c r="DY386" i="5" s="1"/>
  <c r="DZ386" i="5" s="1"/>
  <c r="EA386" i="5" s="1"/>
  <c r="EB386" i="5" s="1"/>
  <c r="EC386" i="5" s="1"/>
  <c r="ED386" i="5" s="1"/>
  <c r="DS381" i="5"/>
  <c r="DT381" i="5" s="1"/>
  <c r="DU381" i="5" s="1"/>
  <c r="DT368" i="5"/>
  <c r="DD410" i="5"/>
  <c r="DK410" i="5"/>
  <c r="EG389" i="5"/>
  <c r="EJ389" i="5" s="1"/>
  <c r="CB389" i="5" s="1"/>
  <c r="CC389" i="5" s="1"/>
  <c r="DL409" i="5"/>
  <c r="DE409" i="5"/>
  <c r="DF409" i="5"/>
  <c r="DW333" i="5"/>
  <c r="EF238" i="5"/>
  <c r="ED238" i="5"/>
  <c r="EE238" i="5"/>
  <c r="DT365" i="5"/>
  <c r="DX319" i="5"/>
  <c r="DX320" i="5"/>
  <c r="DU360" i="5"/>
  <c r="EB258" i="5"/>
  <c r="EG393" i="5"/>
  <c r="EJ393" i="5" s="1"/>
  <c r="CB393" i="5" s="1"/>
  <c r="CC393" i="5" s="1"/>
  <c r="DA412" i="5"/>
  <c r="DB411" i="5"/>
  <c r="CB400" i="5"/>
  <c r="CC400" i="5" s="1"/>
  <c r="EF239" i="5"/>
  <c r="ED239" i="5"/>
  <c r="EE239" i="5"/>
  <c r="EC240" i="5"/>
  <c r="DT366" i="5"/>
  <c r="DS382" i="5"/>
  <c r="DT382" i="5" s="1"/>
  <c r="DS375" i="5"/>
  <c r="DZ291" i="5"/>
  <c r="EA275" i="5"/>
  <c r="DU379" i="5"/>
  <c r="DV379" i="5" s="1"/>
  <c r="DW379" i="5" s="1"/>
  <c r="DS391" i="5"/>
  <c r="DT391" i="5" s="1"/>
  <c r="DU391" i="5" s="1"/>
  <c r="DV391" i="5" s="1"/>
  <c r="DW391" i="5" s="1"/>
  <c r="DX391" i="5" s="1"/>
  <c r="DY391" i="5" s="1"/>
  <c r="DZ391" i="5" s="1"/>
  <c r="EA391" i="5" s="1"/>
  <c r="EB391" i="5" s="1"/>
  <c r="EC391" i="5" s="1"/>
  <c r="DS384" i="5"/>
  <c r="DT384" i="5" s="1"/>
  <c r="DU384" i="5" s="1"/>
  <c r="DV384" i="5" s="1"/>
  <c r="DW384" i="5" s="1"/>
  <c r="DX384" i="5" s="1"/>
  <c r="DY384" i="5" s="1"/>
  <c r="DZ384" i="5" s="1"/>
  <c r="EA384" i="5" s="1"/>
  <c r="EB384" i="5" s="1"/>
  <c r="EC384" i="5" s="1"/>
  <c r="DU355" i="5"/>
  <c r="DM407" i="5"/>
  <c r="EG237" i="5"/>
  <c r="EE388" i="5"/>
  <c r="EF388" i="5"/>
  <c r="ED388" i="5"/>
  <c r="DU362" i="5"/>
  <c r="DN404" i="5"/>
  <c r="DO404" i="5" s="1"/>
  <c r="DP404" i="5" s="1"/>
  <c r="DQ404" i="5" s="1"/>
  <c r="DR404" i="5" s="1"/>
  <c r="DS404" i="5" s="1"/>
  <c r="DT404" i="5" s="1"/>
  <c r="DU404" i="5" s="1"/>
  <c r="DV404" i="5" s="1"/>
  <c r="DW404" i="5" s="1"/>
  <c r="DX404" i="5" s="1"/>
  <c r="DY404" i="5" s="1"/>
  <c r="DZ404" i="5" s="1"/>
  <c r="EA404" i="5" s="1"/>
  <c r="EB404" i="5" s="1"/>
  <c r="EC404" i="5" s="1"/>
  <c r="DS385" i="5"/>
  <c r="DS378" i="5"/>
  <c r="EF387" i="5"/>
  <c r="EE387" i="5"/>
  <c r="ED387" i="5"/>
  <c r="DT372" i="5"/>
  <c r="DV381" i="5" l="1"/>
  <c r="DW381" i="5" s="1"/>
  <c r="DX381" i="5" s="1"/>
  <c r="DY381" i="5" s="1"/>
  <c r="DZ381" i="5" s="1"/>
  <c r="EA381" i="5" s="1"/>
  <c r="EB381" i="5" s="1"/>
  <c r="EC381" i="5" s="1"/>
  <c r="EF381" i="5" s="1"/>
  <c r="DU371" i="5"/>
  <c r="DV371" i="5" s="1"/>
  <c r="EE386" i="5"/>
  <c r="EF386" i="5"/>
  <c r="DT373" i="5"/>
  <c r="DU364" i="5" s="1"/>
  <c r="DV354" i="5" s="1"/>
  <c r="DU372" i="5"/>
  <c r="DV362" i="5" s="1"/>
  <c r="DU363" i="5"/>
  <c r="DT378" i="5"/>
  <c r="DT370" i="5"/>
  <c r="EF404" i="5"/>
  <c r="ED404" i="5"/>
  <c r="EE404" i="5"/>
  <c r="DV352" i="5"/>
  <c r="EG388" i="5"/>
  <c r="EJ388" i="5" s="1"/>
  <c r="CB388" i="5" s="1"/>
  <c r="CC388" i="5" s="1"/>
  <c r="EJ237" i="5"/>
  <c r="DV345" i="5"/>
  <c r="EE384" i="5"/>
  <c r="EF384" i="5"/>
  <c r="ED384" i="5"/>
  <c r="DX379" i="5"/>
  <c r="DY379" i="5" s="1"/>
  <c r="DZ379" i="5" s="1"/>
  <c r="EA379" i="5" s="1"/>
  <c r="EB379" i="5" s="1"/>
  <c r="EC379" i="5" s="1"/>
  <c r="DU382" i="5"/>
  <c r="DV382" i="5" s="1"/>
  <c r="DW382" i="5" s="1"/>
  <c r="DX382" i="5" s="1"/>
  <c r="DY382" i="5" s="1"/>
  <c r="DZ382" i="5" s="1"/>
  <c r="EA382" i="5" s="1"/>
  <c r="EB382" i="5" s="1"/>
  <c r="EC382" i="5" s="1"/>
  <c r="DT374" i="5"/>
  <c r="DU365" i="5" s="1"/>
  <c r="EG239" i="5"/>
  <c r="EJ239" i="5" s="1"/>
  <c r="CB239" i="5" s="1"/>
  <c r="CC239" i="5" s="1"/>
  <c r="DA413" i="5"/>
  <c r="DB412" i="5"/>
  <c r="EG238" i="5"/>
  <c r="EJ238" i="5" s="1"/>
  <c r="CB238" i="5" s="1"/>
  <c r="CC238" i="5" s="1"/>
  <c r="DX321" i="5"/>
  <c r="DU359" i="5"/>
  <c r="DM408" i="5"/>
  <c r="EG387" i="5"/>
  <c r="EJ387" i="5" s="1"/>
  <c r="CB387" i="5" s="1"/>
  <c r="CC387" i="5" s="1"/>
  <c r="DT385" i="5"/>
  <c r="DU385" i="5" s="1"/>
  <c r="DV385" i="5" s="1"/>
  <c r="DW385" i="5" s="1"/>
  <c r="DX385" i="5" s="1"/>
  <c r="DY385" i="5" s="1"/>
  <c r="DZ385" i="5" s="1"/>
  <c r="EA385" i="5" s="1"/>
  <c r="EB385" i="5" s="1"/>
  <c r="EC385" i="5" s="1"/>
  <c r="DT377" i="5"/>
  <c r="DU377" i="5" s="1"/>
  <c r="DV377" i="5" s="1"/>
  <c r="DW377" i="5" s="1"/>
  <c r="DX377" i="5" s="1"/>
  <c r="DY377" i="5" s="1"/>
  <c r="DZ377" i="5" s="1"/>
  <c r="EA377" i="5" s="1"/>
  <c r="EB377" i="5" s="1"/>
  <c r="EC377" i="5" s="1"/>
  <c r="EE381" i="5"/>
  <c r="DN405" i="5"/>
  <c r="DO405" i="5" s="1"/>
  <c r="DP405" i="5" s="1"/>
  <c r="DQ405" i="5" s="1"/>
  <c r="DR405" i="5" s="1"/>
  <c r="DS405" i="5" s="1"/>
  <c r="DT405" i="5" s="1"/>
  <c r="DU405" i="5" s="1"/>
  <c r="DV405" i="5" s="1"/>
  <c r="DW405" i="5" s="1"/>
  <c r="DX405" i="5" s="1"/>
  <c r="DY405" i="5" s="1"/>
  <c r="DZ405" i="5" s="1"/>
  <c r="EA405" i="5" s="1"/>
  <c r="EB405" i="5" s="1"/>
  <c r="EC405" i="5" s="1"/>
  <c r="ED391" i="5"/>
  <c r="EE391" i="5"/>
  <c r="EF391" i="5"/>
  <c r="EB259" i="5"/>
  <c r="EA276" i="5"/>
  <c r="DT375" i="5"/>
  <c r="DU375" i="5" s="1"/>
  <c r="DT367" i="5"/>
  <c r="DU357" i="5"/>
  <c r="EE240" i="5"/>
  <c r="ED240" i="5"/>
  <c r="EF240" i="5"/>
  <c r="DD411" i="5"/>
  <c r="DK411" i="5"/>
  <c r="DT383" i="5"/>
  <c r="DU383" i="5" s="1"/>
  <c r="DV383" i="5" s="1"/>
  <c r="DW383" i="5" s="1"/>
  <c r="DX383" i="5" s="1"/>
  <c r="DY383" i="5" s="1"/>
  <c r="DZ383" i="5" s="1"/>
  <c r="EA383" i="5" s="1"/>
  <c r="EB383" i="5" s="1"/>
  <c r="EC383" i="5" s="1"/>
  <c r="EC241" i="5"/>
  <c r="DV350" i="5"/>
  <c r="DY307" i="5"/>
  <c r="DY306" i="5"/>
  <c r="DU356" i="5"/>
  <c r="DL410" i="5"/>
  <c r="DE410" i="5"/>
  <c r="DF410" i="5"/>
  <c r="DT376" i="5"/>
  <c r="DW380" i="5"/>
  <c r="DX380" i="5" s="1"/>
  <c r="DY380" i="5" s="1"/>
  <c r="DZ380" i="5" s="1"/>
  <c r="EA380" i="5" s="1"/>
  <c r="EB380" i="5" s="1"/>
  <c r="EC380" i="5" s="1"/>
  <c r="ED381" i="5" l="1"/>
  <c r="DU376" i="5"/>
  <c r="DV376" i="5" s="1"/>
  <c r="DW376" i="5" s="1"/>
  <c r="DX376" i="5" s="1"/>
  <c r="DY376" i="5" s="1"/>
  <c r="DZ376" i="5" s="1"/>
  <c r="EA376" i="5" s="1"/>
  <c r="EB376" i="5" s="1"/>
  <c r="EC376" i="5" s="1"/>
  <c r="EE376" i="5" s="1"/>
  <c r="EG386" i="5"/>
  <c r="EJ386" i="5" s="1"/>
  <c r="CB386" i="5" s="1"/>
  <c r="CC386" i="5" s="1"/>
  <c r="DU373" i="5"/>
  <c r="DV373" i="5" s="1"/>
  <c r="DW373" i="5" s="1"/>
  <c r="DX373" i="5" s="1"/>
  <c r="DY373" i="5" s="1"/>
  <c r="DZ373" i="5" s="1"/>
  <c r="EA373" i="5" s="1"/>
  <c r="EB373" i="5" s="1"/>
  <c r="EC373" i="5" s="1"/>
  <c r="DW371" i="5"/>
  <c r="DX371" i="5" s="1"/>
  <c r="DY371" i="5" s="1"/>
  <c r="DZ371" i="5" s="1"/>
  <c r="EA371" i="5" s="1"/>
  <c r="EB371" i="5" s="1"/>
  <c r="EC371" i="5" s="1"/>
  <c r="DV375" i="5"/>
  <c r="DW375" i="5" s="1"/>
  <c r="DX375" i="5" s="1"/>
  <c r="DY375" i="5" s="1"/>
  <c r="DZ375" i="5" s="1"/>
  <c r="EA375" i="5" s="1"/>
  <c r="EB375" i="5" s="1"/>
  <c r="EC375" i="5" s="1"/>
  <c r="EF375" i="5" s="1"/>
  <c r="DU368" i="5"/>
  <c r="DV365" i="5"/>
  <c r="DW354" i="5" s="1"/>
  <c r="DU366" i="5"/>
  <c r="DV356" i="5" s="1"/>
  <c r="DW345" i="5" s="1"/>
  <c r="EF376" i="5"/>
  <c r="DV346" i="5"/>
  <c r="DZ292" i="5"/>
  <c r="DZ293" i="5"/>
  <c r="DW339" i="5"/>
  <c r="EE241" i="5"/>
  <c r="ED241" i="5"/>
  <c r="EF241" i="5"/>
  <c r="EF383" i="5"/>
  <c r="EE383" i="5"/>
  <c r="ED383" i="5"/>
  <c r="DL411" i="5"/>
  <c r="DM410" i="5" s="1"/>
  <c r="DF411" i="5"/>
  <c r="DE411" i="5"/>
  <c r="EG240" i="5"/>
  <c r="EJ240" i="5" s="1"/>
  <c r="CB240" i="5" s="1"/>
  <c r="CC240" i="5" s="1"/>
  <c r="DV347" i="5"/>
  <c r="DU367" i="5"/>
  <c r="DV367" i="5" s="1"/>
  <c r="DU358" i="5"/>
  <c r="EB260" i="5"/>
  <c r="EC242" i="5"/>
  <c r="EG391" i="5"/>
  <c r="EJ391" i="5" s="1"/>
  <c r="CB391" i="5" s="1"/>
  <c r="CC391" i="5" s="1"/>
  <c r="ED385" i="5"/>
  <c r="EF385" i="5"/>
  <c r="EE385" i="5"/>
  <c r="DN406" i="5"/>
  <c r="DO406" i="5" s="1"/>
  <c r="DP406" i="5" s="1"/>
  <c r="DQ406" i="5" s="1"/>
  <c r="DR406" i="5" s="1"/>
  <c r="DS406" i="5" s="1"/>
  <c r="DT406" i="5" s="1"/>
  <c r="DU406" i="5" s="1"/>
  <c r="DV406" i="5" s="1"/>
  <c r="DW406" i="5" s="1"/>
  <c r="DX406" i="5" s="1"/>
  <c r="DY406" i="5" s="1"/>
  <c r="DZ406" i="5" s="1"/>
  <c r="EA406" i="5" s="1"/>
  <c r="EB406" i="5" s="1"/>
  <c r="EC406" i="5" s="1"/>
  <c r="DY308" i="5"/>
  <c r="DD412" i="5"/>
  <c r="DK412" i="5"/>
  <c r="DU374" i="5"/>
  <c r="EF379" i="5"/>
  <c r="EE379" i="5"/>
  <c r="ED379" i="5"/>
  <c r="DW334" i="5"/>
  <c r="EG404" i="5"/>
  <c r="EJ404" i="5" s="1"/>
  <c r="CB404" i="5" s="1"/>
  <c r="CC404" i="5" s="1"/>
  <c r="DU370" i="5"/>
  <c r="DU361" i="5"/>
  <c r="DV353" i="5"/>
  <c r="ED380" i="5"/>
  <c r="EF380" i="5"/>
  <c r="EE380" i="5"/>
  <c r="DW343" i="5"/>
  <c r="EE405" i="5"/>
  <c r="EF405" i="5"/>
  <c r="ED405" i="5"/>
  <c r="EG381" i="5"/>
  <c r="EJ381" i="5" s="1"/>
  <c r="CB381" i="5" s="1"/>
  <c r="CC381" i="5" s="1"/>
  <c r="EE377" i="5"/>
  <c r="ED377" i="5"/>
  <c r="EF377" i="5"/>
  <c r="DV349" i="5"/>
  <c r="DM409" i="5"/>
  <c r="DA414" i="5"/>
  <c r="DB413" i="5"/>
  <c r="EE382" i="5"/>
  <c r="EF382" i="5"/>
  <c r="ED382" i="5"/>
  <c r="EG384" i="5"/>
  <c r="EJ384" i="5" s="1"/>
  <c r="CB384" i="5" s="1"/>
  <c r="CC384" i="5" s="1"/>
  <c r="DV355" i="5"/>
  <c r="CB237" i="5"/>
  <c r="CC237" i="5" s="1"/>
  <c r="DW341" i="5"/>
  <c r="DU378" i="5"/>
  <c r="DV378" i="5" s="1"/>
  <c r="DW378" i="5" s="1"/>
  <c r="DX378" i="5" s="1"/>
  <c r="DY378" i="5" s="1"/>
  <c r="DZ378" i="5" s="1"/>
  <c r="EA378" i="5" s="1"/>
  <c r="EB378" i="5" s="1"/>
  <c r="EC378" i="5" s="1"/>
  <c r="DU369" i="5"/>
  <c r="DV369" i="5" s="1"/>
  <c r="DW369" i="5" s="1"/>
  <c r="DX369" i="5" s="1"/>
  <c r="DY369" i="5" s="1"/>
  <c r="DZ369" i="5" s="1"/>
  <c r="EA369" i="5" s="1"/>
  <c r="EB369" i="5" s="1"/>
  <c r="EC369" i="5" s="1"/>
  <c r="DV372" i="5"/>
  <c r="DW372" i="5" s="1"/>
  <c r="DX372" i="5" s="1"/>
  <c r="DY372" i="5" s="1"/>
  <c r="DZ372" i="5" s="1"/>
  <c r="EA372" i="5" s="1"/>
  <c r="EB372" i="5" s="1"/>
  <c r="EC372" i="5" s="1"/>
  <c r="EE375" i="5" l="1"/>
  <c r="ED375" i="5"/>
  <c r="ED376" i="5"/>
  <c r="EG376" i="5" s="1"/>
  <c r="EJ376" i="5" s="1"/>
  <c r="CB376" i="5" s="1"/>
  <c r="CC376" i="5" s="1"/>
  <c r="DV363" i="5"/>
  <c r="DW352" i="5" s="1"/>
  <c r="DW365" i="5"/>
  <c r="DX365" i="5" s="1"/>
  <c r="DY365" i="5" s="1"/>
  <c r="DZ365" i="5" s="1"/>
  <c r="EA365" i="5" s="1"/>
  <c r="EB365" i="5" s="1"/>
  <c r="EC365" i="5" s="1"/>
  <c r="EG405" i="5"/>
  <c r="EJ405" i="5" s="1"/>
  <c r="CB405" i="5" s="1"/>
  <c r="CC405" i="5" s="1"/>
  <c r="DV366" i="5"/>
  <c r="DW366" i="5" s="1"/>
  <c r="DX354" i="5" s="1"/>
  <c r="EG383" i="5"/>
  <c r="EJ383" i="5" s="1"/>
  <c r="CB383" i="5" s="1"/>
  <c r="CC383" i="5" s="1"/>
  <c r="EG241" i="5"/>
  <c r="EJ241" i="5" s="1"/>
  <c r="CB241" i="5" s="1"/>
  <c r="CC241" i="5" s="1"/>
  <c r="EE378" i="5"/>
  <c r="ED378" i="5"/>
  <c r="EF378" i="5"/>
  <c r="EF373" i="5"/>
  <c r="ED373" i="5"/>
  <c r="EE373" i="5"/>
  <c r="DW338" i="5"/>
  <c r="DW342" i="5"/>
  <c r="DV361" i="5"/>
  <c r="DV351" i="5"/>
  <c r="DX333" i="5"/>
  <c r="DV374" i="5"/>
  <c r="DW374" i="5" s="1"/>
  <c r="DX374" i="5" s="1"/>
  <c r="DY374" i="5" s="1"/>
  <c r="DZ374" i="5" s="1"/>
  <c r="EA374" i="5" s="1"/>
  <c r="EB374" i="5" s="1"/>
  <c r="EC374" i="5" s="1"/>
  <c r="DV364" i="5"/>
  <c r="DW364" i="5" s="1"/>
  <c r="DX364" i="5" s="1"/>
  <c r="DY364" i="5" s="1"/>
  <c r="DZ364" i="5" s="1"/>
  <c r="EA364" i="5" s="1"/>
  <c r="EB364" i="5" s="1"/>
  <c r="EC364" i="5" s="1"/>
  <c r="DF412" i="5"/>
  <c r="DL412" i="5"/>
  <c r="DM411" i="5" s="1"/>
  <c r="DN409" i="5" s="1"/>
  <c r="DO409" i="5" s="1"/>
  <c r="DP409" i="5" s="1"/>
  <c r="DQ409" i="5" s="1"/>
  <c r="DR409" i="5" s="1"/>
  <c r="DS409" i="5" s="1"/>
  <c r="DT409" i="5" s="1"/>
  <c r="DU409" i="5" s="1"/>
  <c r="DV409" i="5" s="1"/>
  <c r="DW409" i="5" s="1"/>
  <c r="DX409" i="5" s="1"/>
  <c r="DY409" i="5" s="1"/>
  <c r="DZ409" i="5" s="1"/>
  <c r="EA409" i="5" s="1"/>
  <c r="EB409" i="5" s="1"/>
  <c r="EC409" i="5" s="1"/>
  <c r="DE412" i="5"/>
  <c r="EF406" i="5"/>
  <c r="EE406" i="5"/>
  <c r="ED406" i="5"/>
  <c r="EG385" i="5"/>
  <c r="EJ385" i="5" s="1"/>
  <c r="CB385" i="5" s="1"/>
  <c r="CC385" i="5" s="1"/>
  <c r="DW367" i="5"/>
  <c r="DX367" i="5" s="1"/>
  <c r="DY367" i="5" s="1"/>
  <c r="DZ367" i="5" s="1"/>
  <c r="EA367" i="5" s="1"/>
  <c r="EB367" i="5" s="1"/>
  <c r="EC367" i="5" s="1"/>
  <c r="DV357" i="5"/>
  <c r="DW346" i="5" s="1"/>
  <c r="DW356" i="5"/>
  <c r="ED372" i="5"/>
  <c r="EE372" i="5"/>
  <c r="EF372" i="5"/>
  <c r="DD413" i="5"/>
  <c r="DK413" i="5"/>
  <c r="ED369" i="5"/>
  <c r="EF369" i="5"/>
  <c r="EE369" i="5"/>
  <c r="DX329" i="5"/>
  <c r="DW344" i="5"/>
  <c r="EG382" i="5"/>
  <c r="EJ382" i="5" s="1"/>
  <c r="CB382" i="5" s="1"/>
  <c r="CC382" i="5" s="1"/>
  <c r="DA415" i="5"/>
  <c r="DB414" i="5"/>
  <c r="DN407" i="5"/>
  <c r="DO407" i="5" s="1"/>
  <c r="DP407" i="5" s="1"/>
  <c r="DQ407" i="5" s="1"/>
  <c r="DR407" i="5" s="1"/>
  <c r="DS407" i="5" s="1"/>
  <c r="DT407" i="5" s="1"/>
  <c r="DU407" i="5" s="1"/>
  <c r="DV407" i="5" s="1"/>
  <c r="DW407" i="5" s="1"/>
  <c r="DX407" i="5" s="1"/>
  <c r="DY407" i="5" s="1"/>
  <c r="DZ407" i="5" s="1"/>
  <c r="EA407" i="5" s="1"/>
  <c r="EB407" i="5" s="1"/>
  <c r="EC407" i="5" s="1"/>
  <c r="DV359" i="5"/>
  <c r="EG377" i="5"/>
  <c r="EJ377" i="5" s="1"/>
  <c r="CB377" i="5" s="1"/>
  <c r="CC377" i="5" s="1"/>
  <c r="DX331" i="5"/>
  <c r="EG380" i="5"/>
  <c r="EJ380" i="5" s="1"/>
  <c r="CB380" i="5" s="1"/>
  <c r="CC380" i="5" s="1"/>
  <c r="DV370" i="5"/>
  <c r="DW370" i="5" s="1"/>
  <c r="DX370" i="5" s="1"/>
  <c r="DY370" i="5" s="1"/>
  <c r="DZ370" i="5" s="1"/>
  <c r="EA370" i="5" s="1"/>
  <c r="EB370" i="5" s="1"/>
  <c r="EC370" i="5" s="1"/>
  <c r="DV360" i="5"/>
  <c r="DW360" i="5" s="1"/>
  <c r="DX360" i="5" s="1"/>
  <c r="DY360" i="5" s="1"/>
  <c r="DW362" i="5"/>
  <c r="DX322" i="5"/>
  <c r="EG379" i="5"/>
  <c r="EJ379" i="5" s="1"/>
  <c r="CB379" i="5" s="1"/>
  <c r="CC379" i="5" s="1"/>
  <c r="DZ294" i="5"/>
  <c r="DV368" i="5"/>
  <c r="DW368" i="5" s="1"/>
  <c r="DX368" i="5" s="1"/>
  <c r="DY368" i="5" s="1"/>
  <c r="DZ368" i="5" s="1"/>
  <c r="EA368" i="5" s="1"/>
  <c r="EB368" i="5" s="1"/>
  <c r="EC368" i="5" s="1"/>
  <c r="DN408" i="5"/>
  <c r="DO408" i="5" s="1"/>
  <c r="DP408" i="5" s="1"/>
  <c r="DQ408" i="5" s="1"/>
  <c r="DR408" i="5" s="1"/>
  <c r="DS408" i="5" s="1"/>
  <c r="DT408" i="5" s="1"/>
  <c r="DU408" i="5" s="1"/>
  <c r="DV408" i="5" s="1"/>
  <c r="DW408" i="5" s="1"/>
  <c r="DX408" i="5" s="1"/>
  <c r="DY408" i="5" s="1"/>
  <c r="DZ408" i="5" s="1"/>
  <c r="EA408" i="5" s="1"/>
  <c r="EB408" i="5" s="1"/>
  <c r="EC408" i="5" s="1"/>
  <c r="EF371" i="5"/>
  <c r="ED371" i="5"/>
  <c r="EE371" i="5"/>
  <c r="EF242" i="5"/>
  <c r="ED242" i="5"/>
  <c r="EE242" i="5"/>
  <c r="EC243" i="5"/>
  <c r="DV358" i="5"/>
  <c r="DW358" i="5" s="1"/>
  <c r="DV348" i="5"/>
  <c r="DW336" i="5"/>
  <c r="DX327" i="5"/>
  <c r="EA278" i="5"/>
  <c r="EA277" i="5"/>
  <c r="DW335" i="5"/>
  <c r="EG375" i="5" l="1"/>
  <c r="EJ375" i="5" s="1"/>
  <c r="CB375" i="5" s="1"/>
  <c r="CC375" i="5" s="1"/>
  <c r="DX362" i="5"/>
  <c r="DY362" i="5" s="1"/>
  <c r="DZ362" i="5" s="1"/>
  <c r="EA362" i="5" s="1"/>
  <c r="EB362" i="5" s="1"/>
  <c r="EC362" i="5" s="1"/>
  <c r="DX358" i="5"/>
  <c r="DY358" i="5" s="1"/>
  <c r="DZ358" i="5" s="1"/>
  <c r="EA358" i="5" s="1"/>
  <c r="EB358" i="5" s="1"/>
  <c r="EC358" i="5" s="1"/>
  <c r="EF358" i="5" s="1"/>
  <c r="DX352" i="5"/>
  <c r="DY352" i="5" s="1"/>
  <c r="DZ360" i="5"/>
  <c r="EA360" i="5" s="1"/>
  <c r="EB360" i="5" s="1"/>
  <c r="EC360" i="5" s="1"/>
  <c r="EF360" i="5" s="1"/>
  <c r="DW355" i="5"/>
  <c r="DW363" i="5"/>
  <c r="DX363" i="5" s="1"/>
  <c r="DY363" i="5" s="1"/>
  <c r="DZ363" i="5" s="1"/>
  <c r="EA363" i="5" s="1"/>
  <c r="EB363" i="5" s="1"/>
  <c r="EC363" i="5" s="1"/>
  <c r="EE363" i="5" s="1"/>
  <c r="EG378" i="5"/>
  <c r="EJ378" i="5" s="1"/>
  <c r="CB378" i="5" s="1"/>
  <c r="CC378" i="5" s="1"/>
  <c r="DX366" i="5"/>
  <c r="DY366" i="5" s="1"/>
  <c r="DZ366" i="5" s="1"/>
  <c r="EA366" i="5" s="1"/>
  <c r="EB366" i="5" s="1"/>
  <c r="EC366" i="5" s="1"/>
  <c r="EF366" i="5" s="1"/>
  <c r="DX346" i="5"/>
  <c r="DW347" i="5"/>
  <c r="DX335" i="5" s="1"/>
  <c r="DY322" i="5" s="1"/>
  <c r="EG371" i="5"/>
  <c r="EJ371" i="5" s="1"/>
  <c r="CB371" i="5" s="1"/>
  <c r="CC371" i="5" s="1"/>
  <c r="DW353" i="5"/>
  <c r="EB261" i="5"/>
  <c r="DX324" i="5"/>
  <c r="EF408" i="5"/>
  <c r="EE408" i="5"/>
  <c r="ED408" i="5"/>
  <c r="EA279" i="5"/>
  <c r="DX334" i="5"/>
  <c r="EE365" i="5"/>
  <c r="EF365" i="5"/>
  <c r="ED365" i="5"/>
  <c r="DY318" i="5"/>
  <c r="EF407" i="5"/>
  <c r="ED407" i="5"/>
  <c r="EE407" i="5"/>
  <c r="DK414" i="5"/>
  <c r="DD414" i="5"/>
  <c r="DX356" i="5"/>
  <c r="DY356" i="5" s="1"/>
  <c r="DZ356" i="5" s="1"/>
  <c r="EA356" i="5" s="1"/>
  <c r="EB356" i="5" s="1"/>
  <c r="EC356" i="5" s="1"/>
  <c r="DW357" i="5"/>
  <c r="ED374" i="5"/>
  <c r="EE374" i="5"/>
  <c r="EF374" i="5"/>
  <c r="DW361" i="5"/>
  <c r="DX361" i="5" s="1"/>
  <c r="DY361" i="5" s="1"/>
  <c r="DZ361" i="5" s="1"/>
  <c r="EA361" i="5" s="1"/>
  <c r="EB361" i="5" s="1"/>
  <c r="EC361" i="5" s="1"/>
  <c r="DW350" i="5"/>
  <c r="DX350" i="5" s="1"/>
  <c r="DX326" i="5"/>
  <c r="DX323" i="5"/>
  <c r="EB262" i="5"/>
  <c r="DY314" i="5"/>
  <c r="DW348" i="5"/>
  <c r="DX348" i="5" s="1"/>
  <c r="DW337" i="5"/>
  <c r="EF243" i="5"/>
  <c r="ED243" i="5"/>
  <c r="EE243" i="5"/>
  <c r="EG242" i="5"/>
  <c r="ED368" i="5"/>
  <c r="EF368" i="5"/>
  <c r="EE368" i="5"/>
  <c r="DY309" i="5"/>
  <c r="EF362" i="5"/>
  <c r="EE362" i="5"/>
  <c r="ED362" i="5"/>
  <c r="ED370" i="5"/>
  <c r="EF370" i="5"/>
  <c r="EE370" i="5"/>
  <c r="DW359" i="5"/>
  <c r="DX359" i="5" s="1"/>
  <c r="DY359" i="5" s="1"/>
  <c r="DZ359" i="5" s="1"/>
  <c r="EA359" i="5" s="1"/>
  <c r="EB359" i="5" s="1"/>
  <c r="EC359" i="5" s="1"/>
  <c r="EF409" i="5"/>
  <c r="ED409" i="5"/>
  <c r="EE409" i="5"/>
  <c r="DA416" i="5"/>
  <c r="DB415" i="5"/>
  <c r="DX344" i="5"/>
  <c r="DX332" i="5"/>
  <c r="DY316" i="5"/>
  <c r="EG369" i="5"/>
  <c r="EJ369" i="5" s="1"/>
  <c r="CB369" i="5" s="1"/>
  <c r="CC369" i="5" s="1"/>
  <c r="DE413" i="5"/>
  <c r="DF413" i="5"/>
  <c r="DL413" i="5"/>
  <c r="DM412" i="5" s="1"/>
  <c r="EG372" i="5"/>
  <c r="EJ372" i="5" s="1"/>
  <c r="CB372" i="5" s="1"/>
  <c r="CC372" i="5" s="1"/>
  <c r="EE367" i="5"/>
  <c r="EF367" i="5"/>
  <c r="ED367" i="5"/>
  <c r="EG406" i="5"/>
  <c r="EJ406" i="5" s="1"/>
  <c r="CB406" i="5" s="1"/>
  <c r="CC406" i="5" s="1"/>
  <c r="EF364" i="5"/>
  <c r="EE364" i="5"/>
  <c r="ED364" i="5"/>
  <c r="DY333" i="5"/>
  <c r="DY320" i="5"/>
  <c r="DW351" i="5"/>
  <c r="DW340" i="5"/>
  <c r="DX342" i="5"/>
  <c r="DX330" i="5"/>
  <c r="DY354" i="5"/>
  <c r="DZ354" i="5" s="1"/>
  <c r="EA354" i="5" s="1"/>
  <c r="EB354" i="5" s="1"/>
  <c r="EC354" i="5" s="1"/>
  <c r="DW349" i="5"/>
  <c r="EG373" i="5"/>
  <c r="EJ373" i="5" s="1"/>
  <c r="CB373" i="5" s="1"/>
  <c r="CC373" i="5" s="1"/>
  <c r="DY350" i="5" l="1"/>
  <c r="DZ350" i="5" s="1"/>
  <c r="EA350" i="5" s="1"/>
  <c r="EB350" i="5" s="1"/>
  <c r="EC350" i="5" s="1"/>
  <c r="ED363" i="5"/>
  <c r="DX349" i="5"/>
  <c r="DY349" i="5" s="1"/>
  <c r="DZ349" i="5" s="1"/>
  <c r="EA349" i="5" s="1"/>
  <c r="EB349" i="5" s="1"/>
  <c r="EC349" i="5" s="1"/>
  <c r="ED358" i="5"/>
  <c r="DY348" i="5"/>
  <c r="DZ348" i="5" s="1"/>
  <c r="EA348" i="5" s="1"/>
  <c r="EB348" i="5" s="1"/>
  <c r="EC348" i="5" s="1"/>
  <c r="EE348" i="5" s="1"/>
  <c r="EE366" i="5"/>
  <c r="ED366" i="5"/>
  <c r="EE358" i="5"/>
  <c r="EE360" i="5"/>
  <c r="DX347" i="5"/>
  <c r="DY347" i="5" s="1"/>
  <c r="DZ347" i="5" s="1"/>
  <c r="EA347" i="5" s="1"/>
  <c r="EB347" i="5" s="1"/>
  <c r="EC347" i="5" s="1"/>
  <c r="EF347" i="5" s="1"/>
  <c r="EF363" i="5"/>
  <c r="ED360" i="5"/>
  <c r="EG362" i="5"/>
  <c r="EJ362" i="5" s="1"/>
  <c r="CB362" i="5" s="1"/>
  <c r="CC362" i="5" s="1"/>
  <c r="DX355" i="5"/>
  <c r="DY355" i="5" s="1"/>
  <c r="DZ355" i="5" s="1"/>
  <c r="EA355" i="5" s="1"/>
  <c r="EB355" i="5" s="1"/>
  <c r="EC355" i="5" s="1"/>
  <c r="EE355" i="5" s="1"/>
  <c r="DX343" i="5"/>
  <c r="DY343" i="5" s="1"/>
  <c r="DZ352" i="5"/>
  <c r="EA352" i="5" s="1"/>
  <c r="EB352" i="5" s="1"/>
  <c r="EC352" i="5" s="1"/>
  <c r="EE352" i="5" s="1"/>
  <c r="EG364" i="5"/>
  <c r="EJ364" i="5" s="1"/>
  <c r="CB364" i="5" s="1"/>
  <c r="CC364" i="5" s="1"/>
  <c r="DX338" i="5"/>
  <c r="EG365" i="5"/>
  <c r="EJ365" i="5" s="1"/>
  <c r="CB365" i="5" s="1"/>
  <c r="CC365" i="5" s="1"/>
  <c r="DX353" i="5"/>
  <c r="DY353" i="5" s="1"/>
  <c r="DZ353" i="5" s="1"/>
  <c r="EA353" i="5" s="1"/>
  <c r="EB353" i="5" s="1"/>
  <c r="EC353" i="5" s="1"/>
  <c r="ED353" i="5" s="1"/>
  <c r="DX341" i="5"/>
  <c r="DY341" i="5" s="1"/>
  <c r="EG407" i="5"/>
  <c r="EJ407" i="5" s="1"/>
  <c r="CB407" i="5" s="1"/>
  <c r="CC407" i="5" s="1"/>
  <c r="DN410" i="5"/>
  <c r="DO410" i="5" s="1"/>
  <c r="DP410" i="5" s="1"/>
  <c r="DQ410" i="5" s="1"/>
  <c r="DR410" i="5" s="1"/>
  <c r="DS410" i="5" s="1"/>
  <c r="DT410" i="5" s="1"/>
  <c r="DU410" i="5" s="1"/>
  <c r="DV410" i="5" s="1"/>
  <c r="DW410" i="5" s="1"/>
  <c r="DX410" i="5" s="1"/>
  <c r="DY410" i="5" s="1"/>
  <c r="DZ410" i="5" s="1"/>
  <c r="EA410" i="5" s="1"/>
  <c r="EB410" i="5" s="1"/>
  <c r="EC410" i="5" s="1"/>
  <c r="ED354" i="5"/>
  <c r="EE354" i="5"/>
  <c r="EF354" i="5"/>
  <c r="DX351" i="5"/>
  <c r="DY351" i="5" s="1"/>
  <c r="DZ351" i="5" s="1"/>
  <c r="EA351" i="5" s="1"/>
  <c r="EB351" i="5" s="1"/>
  <c r="EC351" i="5" s="1"/>
  <c r="DX339" i="5"/>
  <c r="DY339" i="5" s="1"/>
  <c r="DZ339" i="5" s="1"/>
  <c r="EA339" i="5" s="1"/>
  <c r="EG367" i="5"/>
  <c r="EJ367" i="5" s="1"/>
  <c r="CB367" i="5" s="1"/>
  <c r="CC367" i="5" s="1"/>
  <c r="DY329" i="5"/>
  <c r="DA417" i="5"/>
  <c r="DB416" i="5"/>
  <c r="EG409" i="5"/>
  <c r="EJ409" i="5" s="1"/>
  <c r="CB409" i="5" s="1"/>
  <c r="CC409" i="5" s="1"/>
  <c r="EF359" i="5"/>
  <c r="ED359" i="5"/>
  <c r="EE359" i="5"/>
  <c r="EG370" i="5"/>
  <c r="EJ370" i="5" s="1"/>
  <c r="CB370" i="5" s="1"/>
  <c r="CC370" i="5" s="1"/>
  <c r="DZ295" i="5"/>
  <c r="EG368" i="5"/>
  <c r="EJ368" i="5" s="1"/>
  <c r="CB368" i="5" s="1"/>
  <c r="CC368" i="5" s="1"/>
  <c r="DY346" i="5"/>
  <c r="DZ346" i="5" s="1"/>
  <c r="EA346" i="5" s="1"/>
  <c r="EB346" i="5" s="1"/>
  <c r="EC346" i="5" s="1"/>
  <c r="EG243" i="5"/>
  <c r="EJ243" i="5" s="1"/>
  <c r="CB243" i="5" s="1"/>
  <c r="CC243" i="5" s="1"/>
  <c r="DX337" i="5"/>
  <c r="DY337" i="5" s="1"/>
  <c r="DX325" i="5"/>
  <c r="DZ300" i="5"/>
  <c r="EC245" i="5"/>
  <c r="DY310" i="5"/>
  <c r="DY313" i="5"/>
  <c r="EG374" i="5"/>
  <c r="EJ374" i="5" s="1"/>
  <c r="CB374" i="5" s="1"/>
  <c r="CC374" i="5" s="1"/>
  <c r="EE356" i="5"/>
  <c r="EF356" i="5"/>
  <c r="ED356" i="5"/>
  <c r="DL414" i="5"/>
  <c r="DM413" i="5" s="1"/>
  <c r="DE414" i="5"/>
  <c r="DF414" i="5"/>
  <c r="DY331" i="5"/>
  <c r="DY321" i="5"/>
  <c r="DY311" i="5"/>
  <c r="EC244" i="5"/>
  <c r="DY317" i="5"/>
  <c r="DX340" i="5"/>
  <c r="DX328" i="5"/>
  <c r="DZ306" i="5"/>
  <c r="DZ302" i="5"/>
  <c r="DY319" i="5"/>
  <c r="DD415" i="5"/>
  <c r="DK415" i="5"/>
  <c r="DZ308" i="5"/>
  <c r="EJ242" i="5"/>
  <c r="DY335" i="5"/>
  <c r="EF361" i="5"/>
  <c r="ED361" i="5"/>
  <c r="EE361" i="5"/>
  <c r="DX357" i="5"/>
  <c r="DY357" i="5" s="1"/>
  <c r="DZ357" i="5" s="1"/>
  <c r="EA357" i="5" s="1"/>
  <c r="EB357" i="5" s="1"/>
  <c r="EC357" i="5" s="1"/>
  <c r="DX345" i="5"/>
  <c r="DY345" i="5" s="1"/>
  <c r="DZ345" i="5" s="1"/>
  <c r="EA345" i="5" s="1"/>
  <c r="EB345" i="5" s="1"/>
  <c r="EC345" i="5" s="1"/>
  <c r="DZ304" i="5"/>
  <c r="EB263" i="5"/>
  <c r="EG408" i="5"/>
  <c r="EJ408" i="5" s="1"/>
  <c r="CB408" i="5" s="1"/>
  <c r="CC408" i="5" s="1"/>
  <c r="DX336" i="5"/>
  <c r="ED355" i="5" l="1"/>
  <c r="EF355" i="5"/>
  <c r="DZ341" i="5"/>
  <c r="EA341" i="5" s="1"/>
  <c r="EB341" i="5" s="1"/>
  <c r="EC341" i="5" s="1"/>
  <c r="EB339" i="5"/>
  <c r="EC339" i="5" s="1"/>
  <c r="EF339" i="5" s="1"/>
  <c r="EG358" i="5"/>
  <c r="EJ358" i="5" s="1"/>
  <c r="CB358" i="5" s="1"/>
  <c r="CC358" i="5" s="1"/>
  <c r="ED350" i="5"/>
  <c r="EE350" i="5"/>
  <c r="EF350" i="5"/>
  <c r="DY334" i="5"/>
  <c r="DZ320" i="5" s="1"/>
  <c r="EG363" i="5"/>
  <c r="EJ363" i="5" s="1"/>
  <c r="CB363" i="5" s="1"/>
  <c r="CC363" i="5" s="1"/>
  <c r="EE347" i="5"/>
  <c r="ED347" i="5"/>
  <c r="EF353" i="5"/>
  <c r="DY336" i="5"/>
  <c r="DZ336" i="5" s="1"/>
  <c r="EA336" i="5" s="1"/>
  <c r="EB336" i="5" s="1"/>
  <c r="EC336" i="5" s="1"/>
  <c r="EE336" i="5" s="1"/>
  <c r="EF349" i="5"/>
  <c r="ED349" i="5"/>
  <c r="EE349" i="5"/>
  <c r="DZ335" i="5"/>
  <c r="EA335" i="5" s="1"/>
  <c r="EB335" i="5" s="1"/>
  <c r="EC335" i="5" s="1"/>
  <c r="ED335" i="5" s="1"/>
  <c r="ED348" i="5"/>
  <c r="EE353" i="5"/>
  <c r="EG366" i="5"/>
  <c r="EJ366" i="5" s="1"/>
  <c r="CB366" i="5" s="1"/>
  <c r="CC366" i="5" s="1"/>
  <c r="EF348" i="5"/>
  <c r="DZ337" i="5"/>
  <c r="EA337" i="5" s="1"/>
  <c r="EB337" i="5" s="1"/>
  <c r="EC337" i="5" s="1"/>
  <c r="ED337" i="5" s="1"/>
  <c r="DY338" i="5"/>
  <c r="DZ338" i="5" s="1"/>
  <c r="EA338" i="5" s="1"/>
  <c r="EB338" i="5" s="1"/>
  <c r="EC338" i="5" s="1"/>
  <c r="EE338" i="5" s="1"/>
  <c r="DY326" i="5"/>
  <c r="DY342" i="5"/>
  <c r="DZ342" i="5" s="1"/>
  <c r="EA342" i="5" s="1"/>
  <c r="EB342" i="5" s="1"/>
  <c r="EC342" i="5" s="1"/>
  <c r="DY330" i="5"/>
  <c r="DZ316" i="5" s="1"/>
  <c r="EF352" i="5"/>
  <c r="ED352" i="5"/>
  <c r="EG360" i="5"/>
  <c r="EJ360" i="5" s="1"/>
  <c r="CB360" i="5" s="1"/>
  <c r="CC360" i="5" s="1"/>
  <c r="DZ333" i="5"/>
  <c r="EA333" i="5" s="1"/>
  <c r="EB333" i="5" s="1"/>
  <c r="EC333" i="5" s="1"/>
  <c r="EF333" i="5" s="1"/>
  <c r="DZ329" i="5"/>
  <c r="DY324" i="5"/>
  <c r="DZ310" i="5" s="1"/>
  <c r="EA295" i="5" s="1"/>
  <c r="EG356" i="5"/>
  <c r="EJ356" i="5" s="1"/>
  <c r="CB356" i="5" s="1"/>
  <c r="CC356" i="5" s="1"/>
  <c r="EA293" i="5"/>
  <c r="DZ343" i="5"/>
  <c r="EA343" i="5" s="1"/>
  <c r="EB343" i="5" s="1"/>
  <c r="EC343" i="5" s="1"/>
  <c r="DF415" i="5"/>
  <c r="DL415" i="5"/>
  <c r="DM414" i="5" s="1"/>
  <c r="DE415" i="5"/>
  <c r="DY332" i="5"/>
  <c r="EA291" i="5"/>
  <c r="DY328" i="5"/>
  <c r="DY315" i="5"/>
  <c r="DZ317" i="5"/>
  <c r="EA302" i="5" s="1"/>
  <c r="DZ303" i="5"/>
  <c r="DZ299" i="5"/>
  <c r="DZ296" i="5"/>
  <c r="EF245" i="5"/>
  <c r="EE245" i="5"/>
  <c r="ED245" i="5"/>
  <c r="EA285" i="5"/>
  <c r="DY325" i="5"/>
  <c r="DZ325" i="5" s="1"/>
  <c r="DY312" i="5"/>
  <c r="DK416" i="5"/>
  <c r="DD416" i="5"/>
  <c r="DY344" i="5"/>
  <c r="DZ344" i="5" s="1"/>
  <c r="EA344" i="5" s="1"/>
  <c r="EB344" i="5" s="1"/>
  <c r="EC344" i="5" s="1"/>
  <c r="EE410" i="5"/>
  <c r="ED410" i="5"/>
  <c r="EF410" i="5"/>
  <c r="EC246" i="5"/>
  <c r="EA289" i="5"/>
  <c r="ED345" i="5"/>
  <c r="EF345" i="5"/>
  <c r="EE345" i="5"/>
  <c r="EE357" i="5"/>
  <c r="EF357" i="5"/>
  <c r="ED357" i="5"/>
  <c r="EG361" i="5"/>
  <c r="EJ361" i="5" s="1"/>
  <c r="CB361" i="5" s="1"/>
  <c r="CC361" i="5" s="1"/>
  <c r="CB242" i="5"/>
  <c r="CC242" i="5" s="1"/>
  <c r="DZ319" i="5"/>
  <c r="DZ305" i="5"/>
  <c r="EA287" i="5"/>
  <c r="DN411" i="5"/>
  <c r="DO411" i="5" s="1"/>
  <c r="DP411" i="5" s="1"/>
  <c r="DQ411" i="5" s="1"/>
  <c r="DR411" i="5" s="1"/>
  <c r="DS411" i="5" s="1"/>
  <c r="DT411" i="5" s="1"/>
  <c r="DU411" i="5" s="1"/>
  <c r="DV411" i="5" s="1"/>
  <c r="DW411" i="5" s="1"/>
  <c r="DX411" i="5" s="1"/>
  <c r="DY411" i="5" s="1"/>
  <c r="DZ411" i="5" s="1"/>
  <c r="EA411" i="5" s="1"/>
  <c r="EB411" i="5" s="1"/>
  <c r="EC411" i="5" s="1"/>
  <c r="DY340" i="5"/>
  <c r="DZ340" i="5" s="1"/>
  <c r="EA340" i="5" s="1"/>
  <c r="EB340" i="5" s="1"/>
  <c r="EC340" i="5" s="1"/>
  <c r="DY327" i="5"/>
  <c r="DZ327" i="5" s="1"/>
  <c r="EF244" i="5"/>
  <c r="ED244" i="5"/>
  <c r="EE244" i="5"/>
  <c r="DZ297" i="5"/>
  <c r="DZ321" i="5"/>
  <c r="DZ307" i="5"/>
  <c r="DZ331" i="5"/>
  <c r="EA331" i="5" s="1"/>
  <c r="EB331" i="5" s="1"/>
  <c r="EC331" i="5" s="1"/>
  <c r="DY323" i="5"/>
  <c r="EE346" i="5"/>
  <c r="ED346" i="5"/>
  <c r="EF346" i="5"/>
  <c r="EA280" i="5"/>
  <c r="EG359" i="5"/>
  <c r="EJ359" i="5" s="1"/>
  <c r="CB359" i="5" s="1"/>
  <c r="CC359" i="5" s="1"/>
  <c r="DB417" i="5"/>
  <c r="DA418" i="5"/>
  <c r="EF351" i="5"/>
  <c r="EE351" i="5"/>
  <c r="ED351" i="5"/>
  <c r="EG354" i="5"/>
  <c r="EJ354" i="5" s="1"/>
  <c r="CB354" i="5" s="1"/>
  <c r="CC354" i="5" s="1"/>
  <c r="EG355" i="5" l="1"/>
  <c r="EJ355" i="5" s="1"/>
  <c r="CB355" i="5" s="1"/>
  <c r="CC355" i="5" s="1"/>
  <c r="EG347" i="5"/>
  <c r="EJ347" i="5" s="1"/>
  <c r="CB347" i="5" s="1"/>
  <c r="CC347" i="5" s="1"/>
  <c r="EE335" i="5"/>
  <c r="EF335" i="5"/>
  <c r="EA320" i="5"/>
  <c r="EB320" i="5" s="1"/>
  <c r="EC320" i="5" s="1"/>
  <c r="ED320" i="5" s="1"/>
  <c r="ED339" i="5"/>
  <c r="EE339" i="5"/>
  <c r="EG350" i="5"/>
  <c r="EJ350" i="5" s="1"/>
  <c r="CB350" i="5" s="1"/>
  <c r="CC350" i="5" s="1"/>
  <c r="EG353" i="5"/>
  <c r="EJ353" i="5" s="1"/>
  <c r="CB353" i="5" s="1"/>
  <c r="CC353" i="5" s="1"/>
  <c r="EG349" i="5"/>
  <c r="EJ349" i="5" s="1"/>
  <c r="CB349" i="5" s="1"/>
  <c r="CC349" i="5" s="1"/>
  <c r="EE333" i="5"/>
  <c r="DZ334" i="5"/>
  <c r="EA334" i="5" s="1"/>
  <c r="EB334" i="5" s="1"/>
  <c r="EC334" i="5" s="1"/>
  <c r="EF334" i="5" s="1"/>
  <c r="EA321" i="5"/>
  <c r="EB321" i="5" s="1"/>
  <c r="EC321" i="5" s="1"/>
  <c r="DZ322" i="5"/>
  <c r="EA322" i="5" s="1"/>
  <c r="EB322" i="5" s="1"/>
  <c r="EC322" i="5" s="1"/>
  <c r="ED322" i="5" s="1"/>
  <c r="EF338" i="5"/>
  <c r="EG348" i="5"/>
  <c r="EJ348" i="5" s="1"/>
  <c r="CB348" i="5" s="1"/>
  <c r="CC348" i="5" s="1"/>
  <c r="EA329" i="5"/>
  <c r="EB329" i="5" s="1"/>
  <c r="EC329" i="5" s="1"/>
  <c r="ED329" i="5" s="1"/>
  <c r="EE337" i="5"/>
  <c r="ED338" i="5"/>
  <c r="EG352" i="5"/>
  <c r="EJ352" i="5" s="1"/>
  <c r="CB352" i="5" s="1"/>
  <c r="CC352" i="5" s="1"/>
  <c r="DZ330" i="5"/>
  <c r="EA330" i="5" s="1"/>
  <c r="EB330" i="5" s="1"/>
  <c r="EC330" i="5" s="1"/>
  <c r="ED330" i="5" s="1"/>
  <c r="DZ326" i="5"/>
  <c r="EA326" i="5" s="1"/>
  <c r="EB326" i="5" s="1"/>
  <c r="EC326" i="5" s="1"/>
  <c r="DZ324" i="5"/>
  <c r="EA324" i="5" s="1"/>
  <c r="EB324" i="5" s="1"/>
  <c r="EC324" i="5" s="1"/>
  <c r="ED333" i="5"/>
  <c r="EA327" i="5"/>
  <c r="EB327" i="5" s="1"/>
  <c r="EC327" i="5" s="1"/>
  <c r="EE327" i="5" s="1"/>
  <c r="EF337" i="5"/>
  <c r="DZ311" i="5"/>
  <c r="EA296" i="5" s="1"/>
  <c r="EF336" i="5"/>
  <c r="EG346" i="5"/>
  <c r="EJ346" i="5" s="1"/>
  <c r="CB346" i="5" s="1"/>
  <c r="CC346" i="5" s="1"/>
  <c r="ED336" i="5"/>
  <c r="EG357" i="5"/>
  <c r="EJ357" i="5" s="1"/>
  <c r="CB357" i="5" s="1"/>
  <c r="CC357" i="5" s="1"/>
  <c r="EG410" i="5"/>
  <c r="EJ410" i="5" s="1"/>
  <c r="CB410" i="5" s="1"/>
  <c r="CC410" i="5" s="1"/>
  <c r="EG244" i="5"/>
  <c r="EJ244" i="5" s="1"/>
  <c r="DB418" i="5"/>
  <c r="DA419" i="5"/>
  <c r="ED331" i="5"/>
  <c r="EE331" i="5"/>
  <c r="EF331" i="5"/>
  <c r="EG351" i="5"/>
  <c r="EJ351" i="5" s="1"/>
  <c r="CB351" i="5" s="1"/>
  <c r="CC351" i="5" s="1"/>
  <c r="DK417" i="5"/>
  <c r="DD417" i="5"/>
  <c r="EB264" i="5"/>
  <c r="DZ323" i="5"/>
  <c r="DZ309" i="5"/>
  <c r="EF341" i="5"/>
  <c r="EE341" i="5"/>
  <c r="ED341" i="5"/>
  <c r="EA292" i="5"/>
  <c r="EA282" i="5"/>
  <c r="EG345" i="5"/>
  <c r="EJ345" i="5" s="1"/>
  <c r="CB345" i="5" s="1"/>
  <c r="CC345" i="5" s="1"/>
  <c r="EA304" i="5"/>
  <c r="DL416" i="5"/>
  <c r="DM415" i="5" s="1"/>
  <c r="DF416" i="5"/>
  <c r="DE416" i="5"/>
  <c r="DZ312" i="5"/>
  <c r="EA312" i="5" s="1"/>
  <c r="DZ298" i="5"/>
  <c r="EB269" i="5"/>
  <c r="EG245" i="5"/>
  <c r="EJ245" i="5" s="1"/>
  <c r="CB245" i="5" s="1"/>
  <c r="CC245" i="5" s="1"/>
  <c r="EA310" i="5"/>
  <c r="DZ313" i="5"/>
  <c r="DN412" i="5"/>
  <c r="DO412" i="5" s="1"/>
  <c r="DP412" i="5" s="1"/>
  <c r="DQ412" i="5" s="1"/>
  <c r="DR412" i="5" s="1"/>
  <c r="DS412" i="5" s="1"/>
  <c r="DT412" i="5" s="1"/>
  <c r="DU412" i="5" s="1"/>
  <c r="DV412" i="5" s="1"/>
  <c r="DW412" i="5" s="1"/>
  <c r="DX412" i="5" s="1"/>
  <c r="DY412" i="5" s="1"/>
  <c r="DZ412" i="5" s="1"/>
  <c r="EA412" i="5" s="1"/>
  <c r="EB412" i="5" s="1"/>
  <c r="EC412" i="5" s="1"/>
  <c r="EA288" i="5"/>
  <c r="DZ315" i="5"/>
  <c r="DZ301" i="5"/>
  <c r="EB275" i="5"/>
  <c r="EA316" i="5"/>
  <c r="EB277" i="5"/>
  <c r="EB279" i="5"/>
  <c r="EE340" i="5"/>
  <c r="EF340" i="5"/>
  <c r="ED340" i="5"/>
  <c r="ED411" i="5"/>
  <c r="EE411" i="5"/>
  <c r="EF411" i="5"/>
  <c r="EB271" i="5"/>
  <c r="EA305" i="5"/>
  <c r="EA290" i="5"/>
  <c r="EB273" i="5"/>
  <c r="EF246" i="5"/>
  <c r="ED246" i="5"/>
  <c r="EE246" i="5"/>
  <c r="EF342" i="5"/>
  <c r="EE342" i="5"/>
  <c r="ED342" i="5"/>
  <c r="EE344" i="5"/>
  <c r="ED344" i="5"/>
  <c r="EF344" i="5"/>
  <c r="EA325" i="5"/>
  <c r="EB325" i="5" s="1"/>
  <c r="EC325" i="5" s="1"/>
  <c r="EA281" i="5"/>
  <c r="EA284" i="5"/>
  <c r="DZ328" i="5"/>
  <c r="EA328" i="5" s="1"/>
  <c r="EB328" i="5" s="1"/>
  <c r="EC328" i="5" s="1"/>
  <c r="DZ314" i="5"/>
  <c r="EA314" i="5" s="1"/>
  <c r="EA306" i="5"/>
  <c r="DZ332" i="5"/>
  <c r="EA332" i="5" s="1"/>
  <c r="EB332" i="5" s="1"/>
  <c r="EC332" i="5" s="1"/>
  <c r="DZ318" i="5"/>
  <c r="EA318" i="5" s="1"/>
  <c r="ED343" i="5"/>
  <c r="EE343" i="5"/>
  <c r="EF343" i="5"/>
  <c r="EG335" i="5" l="1"/>
  <c r="EJ335" i="5" s="1"/>
  <c r="CB335" i="5" s="1"/>
  <c r="CC335" i="5" s="1"/>
  <c r="ED321" i="5"/>
  <c r="EE321" i="5"/>
  <c r="ED334" i="5"/>
  <c r="EB305" i="5"/>
  <c r="EC305" i="5" s="1"/>
  <c r="EF305" i="5" s="1"/>
  <c r="EG339" i="5"/>
  <c r="EJ339" i="5" s="1"/>
  <c r="CB339" i="5" s="1"/>
  <c r="CC339" i="5" s="1"/>
  <c r="EB318" i="5"/>
  <c r="EC318" i="5" s="1"/>
  <c r="EF318" i="5" s="1"/>
  <c r="EB304" i="5"/>
  <c r="EC304" i="5" s="1"/>
  <c r="EF304" i="5" s="1"/>
  <c r="EG338" i="5"/>
  <c r="EJ338" i="5" s="1"/>
  <c r="CB338" i="5" s="1"/>
  <c r="CC338" i="5" s="1"/>
  <c r="EB314" i="5"/>
  <c r="EC314" i="5" s="1"/>
  <c r="EE314" i="5" s="1"/>
  <c r="EE330" i="5"/>
  <c r="EG333" i="5"/>
  <c r="EJ333" i="5" s="1"/>
  <c r="CB333" i="5" s="1"/>
  <c r="CC333" i="5" s="1"/>
  <c r="EE334" i="5"/>
  <c r="EA319" i="5"/>
  <c r="EB319" i="5" s="1"/>
  <c r="EC319" i="5" s="1"/>
  <c r="EE319" i="5" s="1"/>
  <c r="EA307" i="5"/>
  <c r="EB291" i="5" s="1"/>
  <c r="EF330" i="5"/>
  <c r="EG337" i="5"/>
  <c r="EJ337" i="5" s="1"/>
  <c r="CB337" i="5" s="1"/>
  <c r="CC337" i="5" s="1"/>
  <c r="EB306" i="5"/>
  <c r="EF329" i="5"/>
  <c r="EE322" i="5"/>
  <c r="EA311" i="5"/>
  <c r="EB295" i="5" s="1"/>
  <c r="EF322" i="5"/>
  <c r="EE329" i="5"/>
  <c r="EB310" i="5"/>
  <c r="EC310" i="5" s="1"/>
  <c r="EF310" i="5" s="1"/>
  <c r="EF321" i="5"/>
  <c r="EE326" i="5"/>
  <c r="ED326" i="5"/>
  <c r="EF326" i="5"/>
  <c r="EF320" i="5"/>
  <c r="EG336" i="5"/>
  <c r="EJ336" i="5" s="1"/>
  <c r="CB336" i="5" s="1"/>
  <c r="CC336" i="5" s="1"/>
  <c r="EE320" i="5"/>
  <c r="EB296" i="5"/>
  <c r="EC279" i="5" s="1"/>
  <c r="EG341" i="5"/>
  <c r="EJ341" i="5" s="1"/>
  <c r="CB341" i="5" s="1"/>
  <c r="CC341" i="5" s="1"/>
  <c r="EG246" i="5"/>
  <c r="EJ246" i="5" s="1"/>
  <c r="CB246" i="5" s="1"/>
  <c r="CC246" i="5" s="1"/>
  <c r="ED327" i="5"/>
  <c r="EF327" i="5"/>
  <c r="EG342" i="5"/>
  <c r="EJ342" i="5" s="1"/>
  <c r="CB342" i="5" s="1"/>
  <c r="CC342" i="5" s="1"/>
  <c r="EG344" i="5"/>
  <c r="EJ344" i="5" s="1"/>
  <c r="CB344" i="5" s="1"/>
  <c r="CC344" i="5" s="1"/>
  <c r="EB289" i="5"/>
  <c r="ED318" i="5"/>
  <c r="EB268" i="5"/>
  <c r="EB265" i="5"/>
  <c r="EC256" i="5"/>
  <c r="EB290" i="5"/>
  <c r="EB274" i="5"/>
  <c r="EC254" i="5"/>
  <c r="EG411" i="5"/>
  <c r="EJ411" i="5" s="1"/>
  <c r="CB411" i="5" s="1"/>
  <c r="CC411" i="5" s="1"/>
  <c r="CB244" i="5"/>
  <c r="CC244" i="5" s="1"/>
  <c r="EC258" i="5"/>
  <c r="EA301" i="5"/>
  <c r="EA286" i="5"/>
  <c r="EB288" i="5"/>
  <c r="EB272" i="5"/>
  <c r="EF324" i="5"/>
  <c r="EE324" i="5"/>
  <c r="ED324" i="5"/>
  <c r="EF412" i="5"/>
  <c r="EE412" i="5"/>
  <c r="ED412" i="5"/>
  <c r="EA313" i="5"/>
  <c r="EB313" i="5" s="1"/>
  <c r="EC313" i="5" s="1"/>
  <c r="EB312" i="5"/>
  <c r="EC312" i="5" s="1"/>
  <c r="EB266" i="5"/>
  <c r="EB276" i="5"/>
  <c r="EA323" i="5"/>
  <c r="EB323" i="5" s="1"/>
  <c r="EC323" i="5" s="1"/>
  <c r="EA308" i="5"/>
  <c r="EB308" i="5" s="1"/>
  <c r="EC308" i="5" s="1"/>
  <c r="EB280" i="5"/>
  <c r="EG331" i="5"/>
  <c r="EJ331" i="5" s="1"/>
  <c r="CB331" i="5" s="1"/>
  <c r="CC331" i="5" s="1"/>
  <c r="DA420" i="5"/>
  <c r="DB419" i="5"/>
  <c r="EG343" i="5"/>
  <c r="EJ343" i="5" s="1"/>
  <c r="CB343" i="5" s="1"/>
  <c r="CC343" i="5" s="1"/>
  <c r="ED328" i="5"/>
  <c r="EF328" i="5"/>
  <c r="EE328" i="5"/>
  <c r="EF325" i="5"/>
  <c r="ED325" i="5"/>
  <c r="EE325" i="5"/>
  <c r="DN413" i="5"/>
  <c r="DO413" i="5" s="1"/>
  <c r="DP413" i="5" s="1"/>
  <c r="DQ413" i="5" s="1"/>
  <c r="DR413" i="5" s="1"/>
  <c r="DS413" i="5" s="1"/>
  <c r="DT413" i="5" s="1"/>
  <c r="DU413" i="5" s="1"/>
  <c r="DV413" i="5" s="1"/>
  <c r="DW413" i="5" s="1"/>
  <c r="DX413" i="5" s="1"/>
  <c r="DY413" i="5" s="1"/>
  <c r="DZ413" i="5" s="1"/>
  <c r="EA413" i="5" s="1"/>
  <c r="EB413" i="5" s="1"/>
  <c r="EC413" i="5" s="1"/>
  <c r="EE332" i="5"/>
  <c r="ED332" i="5"/>
  <c r="EF332" i="5"/>
  <c r="EA317" i="5"/>
  <c r="EB317" i="5" s="1"/>
  <c r="EC317" i="5" s="1"/>
  <c r="EA299" i="5"/>
  <c r="EG340" i="5"/>
  <c r="EJ340" i="5" s="1"/>
  <c r="CB340" i="5" s="1"/>
  <c r="CC340" i="5" s="1"/>
  <c r="EC262" i="5"/>
  <c r="EC260" i="5"/>
  <c r="EB316" i="5"/>
  <c r="EC316" i="5" s="1"/>
  <c r="EA315" i="5"/>
  <c r="EB315" i="5" s="1"/>
  <c r="EC315" i="5" s="1"/>
  <c r="EA300" i="5"/>
  <c r="EB300" i="5" s="1"/>
  <c r="EA303" i="5"/>
  <c r="EC252" i="5"/>
  <c r="EA298" i="5"/>
  <c r="EB298" i="5" s="1"/>
  <c r="EA283" i="5"/>
  <c r="EB302" i="5"/>
  <c r="EA297" i="5"/>
  <c r="EA309" i="5"/>
  <c r="EA294" i="5"/>
  <c r="EC247" i="5"/>
  <c r="DL417" i="5"/>
  <c r="DF417" i="5"/>
  <c r="DE417" i="5"/>
  <c r="DK418" i="5"/>
  <c r="DD418" i="5"/>
  <c r="EE318" i="5" l="1"/>
  <c r="EG334" i="5"/>
  <c r="EJ334" i="5" s="1"/>
  <c r="CB334" i="5" s="1"/>
  <c r="CC334" i="5" s="1"/>
  <c r="EC288" i="5"/>
  <c r="ED288" i="5" s="1"/>
  <c r="EG321" i="5"/>
  <c r="EJ321" i="5" s="1"/>
  <c r="CB321" i="5" s="1"/>
  <c r="CC321" i="5" s="1"/>
  <c r="EG330" i="5"/>
  <c r="EJ330" i="5" s="1"/>
  <c r="CB330" i="5" s="1"/>
  <c r="CC330" i="5" s="1"/>
  <c r="ED305" i="5"/>
  <c r="ED314" i="5"/>
  <c r="EB297" i="5"/>
  <c r="EC297" i="5" s="1"/>
  <c r="EF297" i="5" s="1"/>
  <c r="EF314" i="5"/>
  <c r="EC289" i="5"/>
  <c r="ED289" i="5" s="1"/>
  <c r="EC302" i="5"/>
  <c r="EE302" i="5" s="1"/>
  <c r="ED319" i="5"/>
  <c r="EF319" i="5"/>
  <c r="EB311" i="5"/>
  <c r="EC311" i="5" s="1"/>
  <c r="EF311" i="5" s="1"/>
  <c r="EG329" i="5"/>
  <c r="EJ329" i="5" s="1"/>
  <c r="CB329" i="5" s="1"/>
  <c r="CC329" i="5" s="1"/>
  <c r="EE305" i="5"/>
  <c r="EG322" i="5"/>
  <c r="EJ322" i="5" s="1"/>
  <c r="CB322" i="5" s="1"/>
  <c r="CC322" i="5" s="1"/>
  <c r="EG320" i="5"/>
  <c r="EJ320" i="5" s="1"/>
  <c r="CB320" i="5" s="1"/>
  <c r="CC320" i="5" s="1"/>
  <c r="EE304" i="5"/>
  <c r="ED304" i="5"/>
  <c r="EG326" i="5"/>
  <c r="EJ326" i="5" s="1"/>
  <c r="CB326" i="5" s="1"/>
  <c r="CC326" i="5" s="1"/>
  <c r="EC296" i="5"/>
  <c r="ED296" i="5" s="1"/>
  <c r="EC291" i="5"/>
  <c r="ED291" i="5" s="1"/>
  <c r="EG327" i="5"/>
  <c r="EJ327" i="5" s="1"/>
  <c r="CB327" i="5" s="1"/>
  <c r="CC327" i="5" s="1"/>
  <c r="ED310" i="5"/>
  <c r="EE310" i="5"/>
  <c r="EB307" i="5"/>
  <c r="EC307" i="5" s="1"/>
  <c r="EE307" i="5" s="1"/>
  <c r="EG332" i="5"/>
  <c r="EJ332" i="5" s="1"/>
  <c r="CB332" i="5" s="1"/>
  <c r="CC332" i="5" s="1"/>
  <c r="EG318" i="5"/>
  <c r="EJ318" i="5" s="1"/>
  <c r="CB318" i="5" s="1"/>
  <c r="CC318" i="5" s="1"/>
  <c r="EC298" i="5"/>
  <c r="EE298" i="5" s="1"/>
  <c r="EC300" i="5"/>
  <c r="EF300" i="5" s="1"/>
  <c r="EB299" i="5"/>
  <c r="EC299" i="5" s="1"/>
  <c r="EE299" i="5" s="1"/>
  <c r="EG324" i="5"/>
  <c r="EJ324" i="5" s="1"/>
  <c r="CB324" i="5" s="1"/>
  <c r="CC324" i="5" s="1"/>
  <c r="EB292" i="5"/>
  <c r="EC275" i="5" s="1"/>
  <c r="EB309" i="5"/>
  <c r="EC309" i="5" s="1"/>
  <c r="EB293" i="5"/>
  <c r="EC293" i="5" s="1"/>
  <c r="EB283" i="5"/>
  <c r="EC283" i="5" s="1"/>
  <c r="EB267" i="5"/>
  <c r="EF252" i="5"/>
  <c r="ED252" i="5"/>
  <c r="EE252" i="5"/>
  <c r="EF260" i="5"/>
  <c r="EE260" i="5"/>
  <c r="ED260" i="5"/>
  <c r="EF262" i="5"/>
  <c r="ED262" i="5"/>
  <c r="EE262" i="5"/>
  <c r="ED413" i="5"/>
  <c r="EF413" i="5"/>
  <c r="EE413" i="5"/>
  <c r="DA421" i="5"/>
  <c r="DB420" i="5"/>
  <c r="EC263" i="5"/>
  <c r="EF323" i="5"/>
  <c r="ED323" i="5"/>
  <c r="EE323" i="5"/>
  <c r="EB282" i="5"/>
  <c r="EE313" i="5"/>
  <c r="ED313" i="5"/>
  <c r="EF313" i="5"/>
  <c r="EB301" i="5"/>
  <c r="EC301" i="5" s="1"/>
  <c r="EB285" i="5"/>
  <c r="EC285" i="5" s="1"/>
  <c r="EF254" i="5"/>
  <c r="ED254" i="5"/>
  <c r="EE254" i="5"/>
  <c r="EC274" i="5"/>
  <c r="EC257" i="5"/>
  <c r="EE256" i="5"/>
  <c r="EF256" i="5"/>
  <c r="ED256" i="5"/>
  <c r="EC248" i="5"/>
  <c r="EC251" i="5"/>
  <c r="EC306" i="5"/>
  <c r="DF418" i="5"/>
  <c r="DE418" i="5"/>
  <c r="DL418" i="5"/>
  <c r="EE247" i="5"/>
  <c r="EF247" i="5"/>
  <c r="ED247" i="5"/>
  <c r="EB294" i="5"/>
  <c r="EB278" i="5"/>
  <c r="DM416" i="5"/>
  <c r="EB303" i="5"/>
  <c r="EC303" i="5" s="1"/>
  <c r="EB287" i="5"/>
  <c r="EC287" i="5" s="1"/>
  <c r="EE315" i="5"/>
  <c r="EF315" i="5"/>
  <c r="ED315" i="5"/>
  <c r="ED316" i="5"/>
  <c r="EF316" i="5"/>
  <c r="EE316" i="5"/>
  <c r="ED279" i="5"/>
  <c r="EE279" i="5"/>
  <c r="EF279" i="5"/>
  <c r="EE317" i="5"/>
  <c r="ED317" i="5"/>
  <c r="EF317" i="5"/>
  <c r="EG325" i="5"/>
  <c r="EJ325" i="5" s="1"/>
  <c r="CB325" i="5" s="1"/>
  <c r="CC325" i="5" s="1"/>
  <c r="EG328" i="5"/>
  <c r="EJ328" i="5" s="1"/>
  <c r="CB328" i="5" s="1"/>
  <c r="CC328" i="5" s="1"/>
  <c r="DK419" i="5"/>
  <c r="DD419" i="5"/>
  <c r="EE308" i="5"/>
  <c r="EF308" i="5"/>
  <c r="ED308" i="5"/>
  <c r="EC259" i="5"/>
  <c r="EC249" i="5"/>
  <c r="EE312" i="5"/>
  <c r="EF312" i="5"/>
  <c r="ED312" i="5"/>
  <c r="EG412" i="5"/>
  <c r="EJ412" i="5" s="1"/>
  <c r="CB412" i="5" s="1"/>
  <c r="CC412" i="5" s="1"/>
  <c r="EC272" i="5"/>
  <c r="EC255" i="5"/>
  <c r="EB286" i="5"/>
  <c r="EB270" i="5"/>
  <c r="EF258" i="5"/>
  <c r="EE258" i="5"/>
  <c r="ED258" i="5"/>
  <c r="EC295" i="5"/>
  <c r="EC271" i="5"/>
  <c r="EC273" i="5"/>
  <c r="EB281" i="5"/>
  <c r="EB284" i="5"/>
  <c r="EF288" i="5" l="1"/>
  <c r="EG304" i="5"/>
  <c r="EJ304" i="5" s="1"/>
  <c r="CB304" i="5" s="1"/>
  <c r="CC304" i="5" s="1"/>
  <c r="EE288" i="5"/>
  <c r="ED299" i="5"/>
  <c r="EF302" i="5"/>
  <c r="ED302" i="5"/>
  <c r="EF289" i="5"/>
  <c r="EG319" i="5"/>
  <c r="EJ319" i="5" s="1"/>
  <c r="CB319" i="5" s="1"/>
  <c r="CC319" i="5" s="1"/>
  <c r="EG310" i="5"/>
  <c r="EJ310" i="5" s="1"/>
  <c r="CB310" i="5" s="1"/>
  <c r="CC310" i="5" s="1"/>
  <c r="EE296" i="5"/>
  <c r="EF296" i="5"/>
  <c r="EE289" i="5"/>
  <c r="EG314" i="5"/>
  <c r="EJ314" i="5" s="1"/>
  <c r="CB314" i="5" s="1"/>
  <c r="CC314" i="5" s="1"/>
  <c r="EG305" i="5"/>
  <c r="EJ305" i="5" s="1"/>
  <c r="CB305" i="5" s="1"/>
  <c r="CC305" i="5" s="1"/>
  <c r="EC284" i="5"/>
  <c r="EE284" i="5" s="1"/>
  <c r="EE311" i="5"/>
  <c r="EE297" i="5"/>
  <c r="ED297" i="5"/>
  <c r="EC280" i="5"/>
  <c r="ED280" i="5" s="1"/>
  <c r="ED311" i="5"/>
  <c r="EF299" i="5"/>
  <c r="EF307" i="5"/>
  <c r="EE291" i="5"/>
  <c r="ED307" i="5"/>
  <c r="EF291" i="5"/>
  <c r="EC290" i="5"/>
  <c r="EF290" i="5" s="1"/>
  <c r="EC266" i="5"/>
  <c r="ED266" i="5" s="1"/>
  <c r="ED298" i="5"/>
  <c r="EC282" i="5"/>
  <c r="EF282" i="5" s="1"/>
  <c r="ED300" i="5"/>
  <c r="EC276" i="5"/>
  <c r="EE276" i="5" s="1"/>
  <c r="EF298" i="5"/>
  <c r="EE300" i="5"/>
  <c r="EC292" i="5"/>
  <c r="EF292" i="5" s="1"/>
  <c r="EC268" i="5"/>
  <c r="EE268" i="5" s="1"/>
  <c r="EG323" i="5"/>
  <c r="EJ323" i="5" s="1"/>
  <c r="CB323" i="5" s="1"/>
  <c r="CC323" i="5" s="1"/>
  <c r="EC265" i="5"/>
  <c r="EE265" i="5" s="1"/>
  <c r="EG313" i="5"/>
  <c r="EJ313" i="5" s="1"/>
  <c r="CB313" i="5" s="1"/>
  <c r="CC313" i="5" s="1"/>
  <c r="EG262" i="5"/>
  <c r="EJ262" i="5" s="1"/>
  <c r="CB262" i="5" s="1"/>
  <c r="CC262" i="5" s="1"/>
  <c r="EG260" i="5"/>
  <c r="EJ260" i="5" s="1"/>
  <c r="CB260" i="5" s="1"/>
  <c r="CC260" i="5" s="1"/>
  <c r="EG258" i="5"/>
  <c r="EJ258" i="5" s="1"/>
  <c r="CB258" i="5" s="1"/>
  <c r="CC258" i="5" s="1"/>
  <c r="EG312" i="5"/>
  <c r="EJ312" i="5" s="1"/>
  <c r="CB312" i="5" s="1"/>
  <c r="CC312" i="5" s="1"/>
  <c r="EG247" i="5"/>
  <c r="EJ247" i="5" s="1"/>
  <c r="EG315" i="5"/>
  <c r="EJ315" i="5" s="1"/>
  <c r="CB315" i="5" s="1"/>
  <c r="CC315" i="5" s="1"/>
  <c r="EC286" i="5"/>
  <c r="EC269" i="5"/>
  <c r="EF272" i="5"/>
  <c r="ED272" i="5"/>
  <c r="EE272" i="5"/>
  <c r="DE419" i="5"/>
  <c r="DF419" i="5"/>
  <c r="DL419" i="5"/>
  <c r="DM418" i="5" s="1"/>
  <c r="EG279" i="5"/>
  <c r="EJ279" i="5" s="1"/>
  <c r="CB279" i="5" s="1"/>
  <c r="CC279" i="5" s="1"/>
  <c r="EF303" i="5"/>
  <c r="EE303" i="5"/>
  <c r="ED303" i="5"/>
  <c r="DN414" i="5"/>
  <c r="DO414" i="5" s="1"/>
  <c r="DP414" i="5" s="1"/>
  <c r="DQ414" i="5" s="1"/>
  <c r="DR414" i="5" s="1"/>
  <c r="DS414" i="5" s="1"/>
  <c r="DT414" i="5" s="1"/>
  <c r="DU414" i="5" s="1"/>
  <c r="DV414" i="5" s="1"/>
  <c r="DW414" i="5" s="1"/>
  <c r="DX414" i="5" s="1"/>
  <c r="DY414" i="5" s="1"/>
  <c r="DZ414" i="5" s="1"/>
  <c r="EA414" i="5" s="1"/>
  <c r="EB414" i="5" s="1"/>
  <c r="EC414" i="5" s="1"/>
  <c r="EC278" i="5"/>
  <c r="EC261" i="5"/>
  <c r="EE306" i="5"/>
  <c r="ED306" i="5"/>
  <c r="EF306" i="5"/>
  <c r="EF257" i="5"/>
  <c r="EE257" i="5"/>
  <c r="ED257" i="5"/>
  <c r="ED285" i="5"/>
  <c r="EE285" i="5"/>
  <c r="EF285" i="5"/>
  <c r="EF263" i="5"/>
  <c r="ED263" i="5"/>
  <c r="EE263" i="5"/>
  <c r="DD420" i="5"/>
  <c r="DK420" i="5"/>
  <c r="EG413" i="5"/>
  <c r="EJ413" i="5" s="1"/>
  <c r="CB413" i="5" s="1"/>
  <c r="CC413" i="5" s="1"/>
  <c r="EF283" i="5"/>
  <c r="ED283" i="5"/>
  <c r="EE283" i="5"/>
  <c r="EE293" i="5"/>
  <c r="EF293" i="5"/>
  <c r="ED293" i="5"/>
  <c r="ED273" i="5"/>
  <c r="EF273" i="5"/>
  <c r="EE273" i="5"/>
  <c r="EE271" i="5"/>
  <c r="EF271" i="5"/>
  <c r="ED271" i="5"/>
  <c r="EC281" i="5"/>
  <c r="EC264" i="5"/>
  <c r="ED295" i="5"/>
  <c r="EE295" i="5"/>
  <c r="EF295" i="5"/>
  <c r="EC270" i="5"/>
  <c r="EC253" i="5"/>
  <c r="EE255" i="5"/>
  <c r="ED255" i="5"/>
  <c r="EF255" i="5"/>
  <c r="EF249" i="5"/>
  <c r="ED249" i="5"/>
  <c r="EE249" i="5"/>
  <c r="EF259" i="5"/>
  <c r="EE259" i="5"/>
  <c r="ED259" i="5"/>
  <c r="EG308" i="5"/>
  <c r="EJ308" i="5" s="1"/>
  <c r="CB308" i="5" s="1"/>
  <c r="CC308" i="5" s="1"/>
  <c r="EG317" i="5"/>
  <c r="EJ317" i="5" s="1"/>
  <c r="CB317" i="5" s="1"/>
  <c r="CC317" i="5" s="1"/>
  <c r="EG316" i="5"/>
  <c r="EJ316" i="5" s="1"/>
  <c r="CB316" i="5" s="1"/>
  <c r="CC316" i="5" s="1"/>
  <c r="EE287" i="5"/>
  <c r="EF287" i="5"/>
  <c r="ED287" i="5"/>
  <c r="EC294" i="5"/>
  <c r="EC277" i="5"/>
  <c r="DM417" i="5"/>
  <c r="EF251" i="5"/>
  <c r="ED251" i="5"/>
  <c r="EE251" i="5"/>
  <c r="ED248" i="5"/>
  <c r="EF248" i="5"/>
  <c r="EE248" i="5"/>
  <c r="EG256" i="5"/>
  <c r="EJ256" i="5" s="1"/>
  <c r="CB256" i="5" s="1"/>
  <c r="CC256" i="5" s="1"/>
  <c r="EE274" i="5"/>
  <c r="ED274" i="5"/>
  <c r="EF274" i="5"/>
  <c r="EG254" i="5"/>
  <c r="EJ254" i="5" s="1"/>
  <c r="CB254" i="5" s="1"/>
  <c r="CC254" i="5" s="1"/>
  <c r="EF275" i="5"/>
  <c r="EE275" i="5"/>
  <c r="ED275" i="5"/>
  <c r="EF301" i="5"/>
  <c r="ED301" i="5"/>
  <c r="EE301" i="5"/>
  <c r="DB421" i="5"/>
  <c r="DA422" i="5"/>
  <c r="EG252" i="5"/>
  <c r="EJ252" i="5" s="1"/>
  <c r="CB252" i="5" s="1"/>
  <c r="CC252" i="5" s="1"/>
  <c r="EC267" i="5"/>
  <c r="EC250" i="5"/>
  <c r="EE309" i="5"/>
  <c r="ED309" i="5"/>
  <c r="EF309" i="5"/>
  <c r="EG288" i="5" l="1"/>
  <c r="EJ288" i="5" s="1"/>
  <c r="CB288" i="5" s="1"/>
  <c r="CC288" i="5" s="1"/>
  <c r="EG299" i="5"/>
  <c r="EJ299" i="5" s="1"/>
  <c r="CB299" i="5" s="1"/>
  <c r="CC299" i="5" s="1"/>
  <c r="EG302" i="5"/>
  <c r="EJ302" i="5" s="1"/>
  <c r="CB302" i="5" s="1"/>
  <c r="CC302" i="5" s="1"/>
  <c r="EG289" i="5"/>
  <c r="EJ289" i="5" s="1"/>
  <c r="CB289" i="5" s="1"/>
  <c r="CC289" i="5" s="1"/>
  <c r="EF284" i="5"/>
  <c r="ED284" i="5"/>
  <c r="EG307" i="5"/>
  <c r="EJ307" i="5" s="1"/>
  <c r="CB307" i="5" s="1"/>
  <c r="CC307" i="5" s="1"/>
  <c r="EG296" i="5"/>
  <c r="EJ296" i="5" s="1"/>
  <c r="CB296" i="5" s="1"/>
  <c r="CC296" i="5" s="1"/>
  <c r="EG311" i="5"/>
  <c r="EJ311" i="5" s="1"/>
  <c r="CB311" i="5" s="1"/>
  <c r="CC311" i="5" s="1"/>
  <c r="EE280" i="5"/>
  <c r="EF280" i="5"/>
  <c r="EG297" i="5"/>
  <c r="EJ297" i="5" s="1"/>
  <c r="CB297" i="5" s="1"/>
  <c r="CC297" i="5" s="1"/>
  <c r="EG291" i="5"/>
  <c r="EJ291" i="5" s="1"/>
  <c r="CB291" i="5" s="1"/>
  <c r="CC291" i="5" s="1"/>
  <c r="ED292" i="5"/>
  <c r="EG298" i="5"/>
  <c r="EJ298" i="5" s="1"/>
  <c r="CB298" i="5" s="1"/>
  <c r="CC298" i="5" s="1"/>
  <c r="EG300" i="5"/>
  <c r="EJ300" i="5" s="1"/>
  <c r="CB300" i="5" s="1"/>
  <c r="CC300" i="5" s="1"/>
  <c r="ED290" i="5"/>
  <c r="ED276" i="5"/>
  <c r="EF266" i="5"/>
  <c r="EE266" i="5"/>
  <c r="EE292" i="5"/>
  <c r="EF276" i="5"/>
  <c r="EE290" i="5"/>
  <c r="ED282" i="5"/>
  <c r="EE282" i="5"/>
  <c r="EG272" i="5"/>
  <c r="EJ272" i="5" s="1"/>
  <c r="CB272" i="5" s="1"/>
  <c r="CC272" i="5" s="1"/>
  <c r="EF265" i="5"/>
  <c r="ED265" i="5"/>
  <c r="ED268" i="5"/>
  <c r="EF268" i="5"/>
  <c r="EG275" i="5"/>
  <c r="EJ275" i="5" s="1"/>
  <c r="CB275" i="5" s="1"/>
  <c r="CC275" i="5" s="1"/>
  <c r="EG251" i="5"/>
  <c r="EJ251" i="5" s="1"/>
  <c r="CB251" i="5" s="1"/>
  <c r="CC251" i="5" s="1"/>
  <c r="EG259" i="5"/>
  <c r="EJ259" i="5" s="1"/>
  <c r="CB259" i="5" s="1"/>
  <c r="CC259" i="5" s="1"/>
  <c r="EG249" i="5"/>
  <c r="EJ249" i="5" s="1"/>
  <c r="CB249" i="5" s="1"/>
  <c r="CC249" i="5" s="1"/>
  <c r="EG306" i="5"/>
  <c r="EJ306" i="5" s="1"/>
  <c r="CB306" i="5" s="1"/>
  <c r="CC306" i="5" s="1"/>
  <c r="EG301" i="5"/>
  <c r="EJ301" i="5" s="1"/>
  <c r="CB301" i="5" s="1"/>
  <c r="CC301" i="5" s="1"/>
  <c r="EG248" i="5"/>
  <c r="EJ248" i="5" s="1"/>
  <c r="CB248" i="5" s="1"/>
  <c r="CC248" i="5" s="1"/>
  <c r="EG271" i="5"/>
  <c r="EJ271" i="5" s="1"/>
  <c r="CB271" i="5" s="1"/>
  <c r="CC271" i="5" s="1"/>
  <c r="EG257" i="5"/>
  <c r="EJ257" i="5" s="1"/>
  <c r="CB257" i="5" s="1"/>
  <c r="CC257" i="5" s="1"/>
  <c r="EG309" i="5"/>
  <c r="EJ309" i="5" s="1"/>
  <c r="CB309" i="5" s="1"/>
  <c r="CC309" i="5" s="1"/>
  <c r="ED250" i="5"/>
  <c r="EF250" i="5"/>
  <c r="EE250" i="5"/>
  <c r="DA423" i="5"/>
  <c r="DB422" i="5"/>
  <c r="EG274" i="5"/>
  <c r="EJ274" i="5" s="1"/>
  <c r="CB274" i="5" s="1"/>
  <c r="CC274" i="5" s="1"/>
  <c r="EF294" i="5"/>
  <c r="ED294" i="5"/>
  <c r="EE294" i="5"/>
  <c r="EG287" i="5"/>
  <c r="EJ287" i="5" s="1"/>
  <c r="CB287" i="5" s="1"/>
  <c r="CC287" i="5" s="1"/>
  <c r="EG255" i="5"/>
  <c r="EJ255" i="5" s="1"/>
  <c r="CB255" i="5" s="1"/>
  <c r="CC255" i="5" s="1"/>
  <c r="EF253" i="5"/>
  <c r="EE253" i="5"/>
  <c r="ED253" i="5"/>
  <c r="EG295" i="5"/>
  <c r="EJ295" i="5" s="1"/>
  <c r="CB295" i="5" s="1"/>
  <c r="CC295" i="5" s="1"/>
  <c r="EF264" i="5"/>
  <c r="ED264" i="5"/>
  <c r="EE264" i="5"/>
  <c r="EG273" i="5"/>
  <c r="EJ273" i="5" s="1"/>
  <c r="CB273" i="5" s="1"/>
  <c r="CC273" i="5" s="1"/>
  <c r="EG293" i="5"/>
  <c r="EJ293" i="5" s="1"/>
  <c r="CB293" i="5" s="1"/>
  <c r="CC293" i="5" s="1"/>
  <c r="EG283" i="5"/>
  <c r="EJ283" i="5" s="1"/>
  <c r="CB283" i="5" s="1"/>
  <c r="CC283" i="5" s="1"/>
  <c r="DF420" i="5"/>
  <c r="DE420" i="5"/>
  <c r="DL420" i="5"/>
  <c r="DM419" i="5" s="1"/>
  <c r="EG263" i="5"/>
  <c r="EJ263" i="5" s="1"/>
  <c r="CB263" i="5" s="1"/>
  <c r="CC263" i="5" s="1"/>
  <c r="EG285" i="5"/>
  <c r="EJ285" i="5" s="1"/>
  <c r="CB285" i="5" s="1"/>
  <c r="CC285" i="5" s="1"/>
  <c r="CB247" i="5"/>
  <c r="CC247" i="5" s="1"/>
  <c r="ED278" i="5"/>
  <c r="EE278" i="5"/>
  <c r="EF278" i="5"/>
  <c r="DN416" i="5"/>
  <c r="DO416" i="5" s="1"/>
  <c r="DP416" i="5" s="1"/>
  <c r="DQ416" i="5" s="1"/>
  <c r="DR416" i="5" s="1"/>
  <c r="DS416" i="5" s="1"/>
  <c r="DT416" i="5" s="1"/>
  <c r="DU416" i="5" s="1"/>
  <c r="DV416" i="5" s="1"/>
  <c r="DW416" i="5" s="1"/>
  <c r="DX416" i="5" s="1"/>
  <c r="DY416" i="5" s="1"/>
  <c r="DZ416" i="5" s="1"/>
  <c r="EA416" i="5" s="1"/>
  <c r="EB416" i="5" s="1"/>
  <c r="EC416" i="5" s="1"/>
  <c r="EF269" i="5"/>
  <c r="ED269" i="5"/>
  <c r="EE269" i="5"/>
  <c r="EE267" i="5"/>
  <c r="ED267" i="5"/>
  <c r="EF267" i="5"/>
  <c r="DD421" i="5"/>
  <c r="DK421" i="5"/>
  <c r="DN415" i="5"/>
  <c r="DO415" i="5" s="1"/>
  <c r="DP415" i="5" s="1"/>
  <c r="DQ415" i="5" s="1"/>
  <c r="DR415" i="5" s="1"/>
  <c r="DS415" i="5" s="1"/>
  <c r="DT415" i="5" s="1"/>
  <c r="DU415" i="5" s="1"/>
  <c r="DV415" i="5" s="1"/>
  <c r="DW415" i="5" s="1"/>
  <c r="DX415" i="5" s="1"/>
  <c r="DY415" i="5" s="1"/>
  <c r="DZ415" i="5" s="1"/>
  <c r="EA415" i="5" s="1"/>
  <c r="EB415" i="5" s="1"/>
  <c r="EC415" i="5" s="1"/>
  <c r="ED277" i="5"/>
  <c r="EF277" i="5"/>
  <c r="EE277" i="5"/>
  <c r="ED270" i="5"/>
  <c r="EF270" i="5"/>
  <c r="EE270" i="5"/>
  <c r="ED281" i="5"/>
  <c r="EF281" i="5"/>
  <c r="EE281" i="5"/>
  <c r="EF261" i="5"/>
  <c r="EE261" i="5"/>
  <c r="ED261" i="5"/>
  <c r="EF414" i="5"/>
  <c r="ED414" i="5"/>
  <c r="EE414" i="5"/>
  <c r="EG303" i="5"/>
  <c r="EJ303" i="5" s="1"/>
  <c r="CB303" i="5" s="1"/>
  <c r="CC303" i="5" s="1"/>
  <c r="EE286" i="5"/>
  <c r="EF286" i="5"/>
  <c r="ED286" i="5"/>
  <c r="EG284" i="5" l="1"/>
  <c r="EJ284" i="5" s="1"/>
  <c r="CB284" i="5" s="1"/>
  <c r="CC284" i="5" s="1"/>
  <c r="EG280" i="5"/>
  <c r="EJ280" i="5" s="1"/>
  <c r="CB280" i="5" s="1"/>
  <c r="CC280" i="5" s="1"/>
  <c r="EG292" i="5"/>
  <c r="EJ292" i="5" s="1"/>
  <c r="CB292" i="5" s="1"/>
  <c r="CC292" i="5" s="1"/>
  <c r="EG266" i="5"/>
  <c r="EJ266" i="5" s="1"/>
  <c r="CB266" i="5" s="1"/>
  <c r="CC266" i="5" s="1"/>
  <c r="EG276" i="5"/>
  <c r="EJ276" i="5" s="1"/>
  <c r="CB276" i="5" s="1"/>
  <c r="CC276" i="5" s="1"/>
  <c r="EG290" i="5"/>
  <c r="EJ290" i="5" s="1"/>
  <c r="CB290" i="5" s="1"/>
  <c r="CC290" i="5" s="1"/>
  <c r="EG282" i="5"/>
  <c r="EJ282" i="5" s="1"/>
  <c r="CB282" i="5" s="1"/>
  <c r="CC282" i="5" s="1"/>
  <c r="EG265" i="5"/>
  <c r="EJ265" i="5" s="1"/>
  <c r="CB265" i="5" s="1"/>
  <c r="CC265" i="5" s="1"/>
  <c r="EG268" i="5"/>
  <c r="EJ268" i="5" s="1"/>
  <c r="CB268" i="5" s="1"/>
  <c r="CC268" i="5" s="1"/>
  <c r="EG264" i="5"/>
  <c r="EJ264" i="5" s="1"/>
  <c r="CB264" i="5" s="1"/>
  <c r="CC264" i="5" s="1"/>
  <c r="EG269" i="5"/>
  <c r="EJ269" i="5" s="1"/>
  <c r="CB269" i="5" s="1"/>
  <c r="CC269" i="5" s="1"/>
  <c r="EG253" i="5"/>
  <c r="EJ253" i="5" s="1"/>
  <c r="CB253" i="5" s="1"/>
  <c r="CC253" i="5" s="1"/>
  <c r="EG294" i="5"/>
  <c r="EJ294" i="5" s="1"/>
  <c r="CB294" i="5" s="1"/>
  <c r="CC294" i="5" s="1"/>
  <c r="EE415" i="5"/>
  <c r="ED415" i="5"/>
  <c r="EF415" i="5"/>
  <c r="DK422" i="5"/>
  <c r="DD422" i="5"/>
  <c r="EG250" i="5"/>
  <c r="EG270" i="5"/>
  <c r="EJ270" i="5" s="1"/>
  <c r="CB270" i="5" s="1"/>
  <c r="CC270" i="5" s="1"/>
  <c r="EF416" i="5"/>
  <c r="EE416" i="5"/>
  <c r="ED416" i="5"/>
  <c r="EG286" i="5"/>
  <c r="EJ286" i="5" s="1"/>
  <c r="EG414" i="5"/>
  <c r="EJ414" i="5" s="1"/>
  <c r="CB414" i="5" s="1"/>
  <c r="CC414" i="5" s="1"/>
  <c r="EG261" i="5"/>
  <c r="EJ261" i="5" s="1"/>
  <c r="CB261" i="5" s="1"/>
  <c r="CC261" i="5" s="1"/>
  <c r="EG281" i="5"/>
  <c r="EJ281" i="5" s="1"/>
  <c r="CB281" i="5" s="1"/>
  <c r="CC281" i="5" s="1"/>
  <c r="EG277" i="5"/>
  <c r="EJ277" i="5" s="1"/>
  <c r="CB277" i="5" s="1"/>
  <c r="CC277" i="5" s="1"/>
  <c r="DN417" i="5"/>
  <c r="DO417" i="5" s="1"/>
  <c r="DP417" i="5" s="1"/>
  <c r="DQ417" i="5" s="1"/>
  <c r="DR417" i="5" s="1"/>
  <c r="DS417" i="5" s="1"/>
  <c r="DT417" i="5" s="1"/>
  <c r="DU417" i="5" s="1"/>
  <c r="DV417" i="5" s="1"/>
  <c r="DW417" i="5" s="1"/>
  <c r="DX417" i="5" s="1"/>
  <c r="DY417" i="5" s="1"/>
  <c r="DZ417" i="5" s="1"/>
  <c r="EA417" i="5" s="1"/>
  <c r="EB417" i="5" s="1"/>
  <c r="EC417" i="5" s="1"/>
  <c r="DE421" i="5"/>
  <c r="DL421" i="5"/>
  <c r="DM420" i="5" s="1"/>
  <c r="DF421" i="5"/>
  <c r="EG267" i="5"/>
  <c r="EJ267" i="5" s="1"/>
  <c r="CB267" i="5" s="1"/>
  <c r="CC267" i="5" s="1"/>
  <c r="EG278" i="5"/>
  <c r="EJ278" i="5" s="1"/>
  <c r="CB278" i="5" s="1"/>
  <c r="CC278" i="5" s="1"/>
  <c r="DA424" i="5"/>
  <c r="DB423" i="5"/>
  <c r="DN418" i="5" l="1"/>
  <c r="DO418" i="5" s="1"/>
  <c r="DP418" i="5" s="1"/>
  <c r="DQ418" i="5" s="1"/>
  <c r="DR418" i="5" s="1"/>
  <c r="DS418" i="5" s="1"/>
  <c r="DT418" i="5" s="1"/>
  <c r="DU418" i="5" s="1"/>
  <c r="DV418" i="5" s="1"/>
  <c r="DW418" i="5" s="1"/>
  <c r="DX418" i="5" s="1"/>
  <c r="DY418" i="5" s="1"/>
  <c r="DZ418" i="5" s="1"/>
  <c r="EA418" i="5" s="1"/>
  <c r="EB418" i="5" s="1"/>
  <c r="EC418" i="5" s="1"/>
  <c r="EF417" i="5"/>
  <c r="ED417" i="5"/>
  <c r="EE417" i="5"/>
  <c r="EG416" i="5"/>
  <c r="EJ416" i="5" s="1"/>
  <c r="CB416" i="5" s="1"/>
  <c r="CC416" i="5" s="1"/>
  <c r="DL422" i="5"/>
  <c r="DM421" i="5" s="1"/>
  <c r="DE422" i="5"/>
  <c r="DF422" i="5"/>
  <c r="EG415" i="5"/>
  <c r="EJ415" i="5" s="1"/>
  <c r="CB415" i="5" s="1"/>
  <c r="CC415" i="5" s="1"/>
  <c r="DB424" i="5"/>
  <c r="DA425" i="5"/>
  <c r="DD423" i="5"/>
  <c r="DK423" i="5"/>
  <c r="CB286" i="5"/>
  <c r="CC286" i="5" s="1"/>
  <c r="EJ250" i="5"/>
  <c r="CB250" i="5" s="1"/>
  <c r="CC250" i="5" s="1"/>
  <c r="EG6" i="5"/>
  <c r="EG417" i="5" l="1"/>
  <c r="EJ417" i="5" s="1"/>
  <c r="CB417" i="5" s="1"/>
  <c r="CC417" i="5" s="1"/>
  <c r="DB425" i="5"/>
  <c r="DA426" i="5"/>
  <c r="EE418" i="5"/>
  <c r="EF418" i="5"/>
  <c r="ED418" i="5"/>
  <c r="DF423" i="5"/>
  <c r="DL423" i="5"/>
  <c r="DE423" i="5"/>
  <c r="EJ6" i="5"/>
  <c r="DN419" i="5"/>
  <c r="DO419" i="5" s="1"/>
  <c r="DP419" i="5" s="1"/>
  <c r="DQ419" i="5" s="1"/>
  <c r="DR419" i="5" s="1"/>
  <c r="DS419" i="5" s="1"/>
  <c r="DT419" i="5" s="1"/>
  <c r="DU419" i="5" s="1"/>
  <c r="DV419" i="5" s="1"/>
  <c r="DW419" i="5" s="1"/>
  <c r="DX419" i="5" s="1"/>
  <c r="DY419" i="5" s="1"/>
  <c r="DZ419" i="5" s="1"/>
  <c r="EA419" i="5" s="1"/>
  <c r="EB419" i="5" s="1"/>
  <c r="EC419" i="5" s="1"/>
  <c r="DD424" i="5"/>
  <c r="DK424" i="5"/>
  <c r="EG418" i="5" l="1"/>
  <c r="EJ418" i="5" s="1"/>
  <c r="CB418" i="5" s="1"/>
  <c r="CC418" i="5" s="1"/>
  <c r="ED419" i="5"/>
  <c r="EE419" i="5"/>
  <c r="EF419" i="5"/>
  <c r="DM422" i="5"/>
  <c r="DL424" i="5"/>
  <c r="DE424" i="5"/>
  <c r="DF424" i="5"/>
  <c r="DA427" i="5"/>
  <c r="DB426" i="5"/>
  <c r="DD425" i="5"/>
  <c r="DK425" i="5"/>
  <c r="DL425" i="5" l="1"/>
  <c r="DM424" i="5" s="1"/>
  <c r="DN422" i="5" s="1"/>
  <c r="DO422" i="5" s="1"/>
  <c r="DP422" i="5" s="1"/>
  <c r="DQ422" i="5" s="1"/>
  <c r="DR422" i="5" s="1"/>
  <c r="DS422" i="5" s="1"/>
  <c r="DT422" i="5" s="1"/>
  <c r="DU422" i="5" s="1"/>
  <c r="DV422" i="5" s="1"/>
  <c r="DW422" i="5" s="1"/>
  <c r="DX422" i="5" s="1"/>
  <c r="DY422" i="5" s="1"/>
  <c r="DZ422" i="5" s="1"/>
  <c r="EA422" i="5" s="1"/>
  <c r="EB422" i="5" s="1"/>
  <c r="EC422" i="5" s="1"/>
  <c r="DE425" i="5"/>
  <c r="DF425" i="5"/>
  <c r="DD426" i="5"/>
  <c r="DK426" i="5"/>
  <c r="DM423" i="5"/>
  <c r="DB427" i="5"/>
  <c r="DA428" i="5"/>
  <c r="DN420" i="5"/>
  <c r="DO420" i="5" s="1"/>
  <c r="DP420" i="5" s="1"/>
  <c r="DQ420" i="5" s="1"/>
  <c r="DR420" i="5" s="1"/>
  <c r="DS420" i="5" s="1"/>
  <c r="DT420" i="5" s="1"/>
  <c r="DU420" i="5" s="1"/>
  <c r="DV420" i="5" s="1"/>
  <c r="DW420" i="5" s="1"/>
  <c r="DX420" i="5" s="1"/>
  <c r="DY420" i="5" s="1"/>
  <c r="DZ420" i="5" s="1"/>
  <c r="EA420" i="5" s="1"/>
  <c r="EB420" i="5" s="1"/>
  <c r="EC420" i="5" s="1"/>
  <c r="EG419" i="5"/>
  <c r="EJ419" i="5" s="1"/>
  <c r="CB419" i="5" s="1"/>
  <c r="CC419" i="5" s="1"/>
  <c r="EF422" i="5" l="1"/>
  <c r="EE422" i="5"/>
  <c r="ED422" i="5"/>
  <c r="DK427" i="5"/>
  <c r="DD427" i="5"/>
  <c r="DE426" i="5"/>
  <c r="DF426" i="5"/>
  <c r="DL426" i="5"/>
  <c r="DM425" i="5" s="1"/>
  <c r="ED420" i="5"/>
  <c r="EF420" i="5"/>
  <c r="EE420" i="5"/>
  <c r="DB428" i="5"/>
  <c r="DA429" i="5"/>
  <c r="DN421" i="5"/>
  <c r="DO421" i="5" s="1"/>
  <c r="DP421" i="5" s="1"/>
  <c r="DQ421" i="5" s="1"/>
  <c r="DR421" i="5" s="1"/>
  <c r="DS421" i="5" s="1"/>
  <c r="DT421" i="5" s="1"/>
  <c r="DU421" i="5" s="1"/>
  <c r="DV421" i="5" s="1"/>
  <c r="DW421" i="5" s="1"/>
  <c r="DX421" i="5" s="1"/>
  <c r="DY421" i="5" s="1"/>
  <c r="DZ421" i="5" s="1"/>
  <c r="EA421" i="5" s="1"/>
  <c r="EB421" i="5" s="1"/>
  <c r="EC421" i="5" s="1"/>
  <c r="DB429" i="5" l="1"/>
  <c r="DA430" i="5"/>
  <c r="EG420" i="5"/>
  <c r="EJ420" i="5" s="1"/>
  <c r="CB420" i="5" s="1"/>
  <c r="CC420" i="5" s="1"/>
  <c r="EE421" i="5"/>
  <c r="EF421" i="5"/>
  <c r="ED421" i="5"/>
  <c r="DN423" i="5"/>
  <c r="DO423" i="5" s="1"/>
  <c r="DP423" i="5" s="1"/>
  <c r="DQ423" i="5" s="1"/>
  <c r="DR423" i="5" s="1"/>
  <c r="DS423" i="5" s="1"/>
  <c r="DT423" i="5" s="1"/>
  <c r="DU423" i="5" s="1"/>
  <c r="DV423" i="5" s="1"/>
  <c r="DW423" i="5" s="1"/>
  <c r="DX423" i="5" s="1"/>
  <c r="DY423" i="5" s="1"/>
  <c r="DZ423" i="5" s="1"/>
  <c r="EA423" i="5" s="1"/>
  <c r="EB423" i="5" s="1"/>
  <c r="EC423" i="5" s="1"/>
  <c r="DK428" i="5"/>
  <c r="DD428" i="5"/>
  <c r="DF427" i="5"/>
  <c r="DE427" i="5"/>
  <c r="DL427" i="5"/>
  <c r="EG422" i="5"/>
  <c r="EJ422" i="5" s="1"/>
  <c r="CB422" i="5" s="1"/>
  <c r="CC422" i="5" s="1"/>
  <c r="EE423" i="5" l="1"/>
  <c r="ED423" i="5"/>
  <c r="EF423" i="5"/>
  <c r="EG421" i="5"/>
  <c r="EJ421" i="5" s="1"/>
  <c r="CB421" i="5" s="1"/>
  <c r="CC421" i="5" s="1"/>
  <c r="DB430" i="5"/>
  <c r="DA431" i="5"/>
  <c r="DE428" i="5"/>
  <c r="DL428" i="5"/>
  <c r="DF428" i="5"/>
  <c r="DM426" i="5"/>
  <c r="DD429" i="5"/>
  <c r="DK429" i="5"/>
  <c r="EG423" i="5" l="1"/>
  <c r="EJ423" i="5" s="1"/>
  <c r="CB423" i="5" s="1"/>
  <c r="CC423" i="5" s="1"/>
  <c r="DF429" i="5"/>
  <c r="DE429" i="5"/>
  <c r="DL429" i="5"/>
  <c r="DM428" i="5" s="1"/>
  <c r="DA432" i="5"/>
  <c r="DB431" i="5"/>
  <c r="DN424" i="5"/>
  <c r="DO424" i="5" s="1"/>
  <c r="DP424" i="5" s="1"/>
  <c r="DQ424" i="5" s="1"/>
  <c r="DR424" i="5" s="1"/>
  <c r="DS424" i="5" s="1"/>
  <c r="DT424" i="5" s="1"/>
  <c r="DU424" i="5" s="1"/>
  <c r="DV424" i="5" s="1"/>
  <c r="DW424" i="5" s="1"/>
  <c r="DX424" i="5" s="1"/>
  <c r="DY424" i="5" s="1"/>
  <c r="DZ424" i="5" s="1"/>
  <c r="EA424" i="5" s="1"/>
  <c r="EB424" i="5" s="1"/>
  <c r="EC424" i="5" s="1"/>
  <c r="DM427" i="5"/>
  <c r="DK430" i="5"/>
  <c r="DD430" i="5"/>
  <c r="DF430" i="5" l="1"/>
  <c r="DE430" i="5"/>
  <c r="DL430" i="5"/>
  <c r="DM429" i="5" s="1"/>
  <c r="DN427" i="5" s="1"/>
  <c r="DO427" i="5" s="1"/>
  <c r="DP427" i="5" s="1"/>
  <c r="DQ427" i="5" s="1"/>
  <c r="DR427" i="5" s="1"/>
  <c r="DS427" i="5" s="1"/>
  <c r="DT427" i="5" s="1"/>
  <c r="DU427" i="5" s="1"/>
  <c r="DV427" i="5" s="1"/>
  <c r="DW427" i="5" s="1"/>
  <c r="DX427" i="5" s="1"/>
  <c r="DY427" i="5" s="1"/>
  <c r="DZ427" i="5" s="1"/>
  <c r="EA427" i="5" s="1"/>
  <c r="EB427" i="5" s="1"/>
  <c r="EC427" i="5" s="1"/>
  <c r="DN425" i="5"/>
  <c r="DO425" i="5" s="1"/>
  <c r="DP425" i="5" s="1"/>
  <c r="DQ425" i="5" s="1"/>
  <c r="DR425" i="5" s="1"/>
  <c r="DS425" i="5" s="1"/>
  <c r="DT425" i="5" s="1"/>
  <c r="DU425" i="5" s="1"/>
  <c r="DV425" i="5" s="1"/>
  <c r="DW425" i="5" s="1"/>
  <c r="DX425" i="5" s="1"/>
  <c r="DY425" i="5" s="1"/>
  <c r="DZ425" i="5" s="1"/>
  <c r="EA425" i="5" s="1"/>
  <c r="EB425" i="5" s="1"/>
  <c r="EC425" i="5" s="1"/>
  <c r="DN426" i="5"/>
  <c r="DO426" i="5" s="1"/>
  <c r="DP426" i="5" s="1"/>
  <c r="DQ426" i="5" s="1"/>
  <c r="DR426" i="5" s="1"/>
  <c r="DS426" i="5" s="1"/>
  <c r="DT426" i="5" s="1"/>
  <c r="DU426" i="5" s="1"/>
  <c r="DV426" i="5" s="1"/>
  <c r="DW426" i="5" s="1"/>
  <c r="DX426" i="5" s="1"/>
  <c r="DY426" i="5" s="1"/>
  <c r="DZ426" i="5" s="1"/>
  <c r="EA426" i="5" s="1"/>
  <c r="EB426" i="5" s="1"/>
  <c r="EC426" i="5" s="1"/>
  <c r="DB432" i="5"/>
  <c r="DA433" i="5"/>
  <c r="ED424" i="5"/>
  <c r="EE424" i="5"/>
  <c r="EF424" i="5"/>
  <c r="DK431" i="5"/>
  <c r="DD431" i="5"/>
  <c r="EE427" i="5" l="1"/>
  <c r="ED427" i="5"/>
  <c r="EF427" i="5"/>
  <c r="EE426" i="5"/>
  <c r="EF426" i="5"/>
  <c r="ED426" i="5"/>
  <c r="DL431" i="5"/>
  <c r="DM430" i="5" s="1"/>
  <c r="DF431" i="5"/>
  <c r="DE431" i="5"/>
  <c r="EG424" i="5"/>
  <c r="EJ424" i="5" s="1"/>
  <c r="CB424" i="5" s="1"/>
  <c r="CC424" i="5" s="1"/>
  <c r="DD432" i="5"/>
  <c r="DK432" i="5"/>
  <c r="DB433" i="5"/>
  <c r="DA434" i="5"/>
  <c r="ED425" i="5"/>
  <c r="EF425" i="5"/>
  <c r="EE425" i="5"/>
  <c r="EG425" i="5" l="1"/>
  <c r="EJ425" i="5" s="1"/>
  <c r="CB425" i="5" s="1"/>
  <c r="CC425" i="5" s="1"/>
  <c r="EG426" i="5"/>
  <c r="EJ426" i="5" s="1"/>
  <c r="CB426" i="5" s="1"/>
  <c r="CC426" i="5" s="1"/>
  <c r="EG427" i="5"/>
  <c r="EJ427" i="5" s="1"/>
  <c r="CB427" i="5" s="1"/>
  <c r="CC427" i="5" s="1"/>
  <c r="DD433" i="5"/>
  <c r="DK433" i="5"/>
  <c r="DN428" i="5"/>
  <c r="DO428" i="5" s="1"/>
  <c r="DP428" i="5" s="1"/>
  <c r="DQ428" i="5" s="1"/>
  <c r="DR428" i="5" s="1"/>
  <c r="DS428" i="5" s="1"/>
  <c r="DT428" i="5" s="1"/>
  <c r="DU428" i="5" s="1"/>
  <c r="DV428" i="5" s="1"/>
  <c r="DW428" i="5" s="1"/>
  <c r="DX428" i="5" s="1"/>
  <c r="DY428" i="5" s="1"/>
  <c r="DZ428" i="5" s="1"/>
  <c r="EA428" i="5" s="1"/>
  <c r="EB428" i="5" s="1"/>
  <c r="EC428" i="5" s="1"/>
  <c r="DA435" i="5"/>
  <c r="DB434" i="5"/>
  <c r="DF432" i="5"/>
  <c r="DL432" i="5"/>
  <c r="DM431" i="5" s="1"/>
  <c r="DE432" i="5"/>
  <c r="EE428" i="5" l="1"/>
  <c r="EF428" i="5"/>
  <c r="ED428" i="5"/>
  <c r="DN429" i="5"/>
  <c r="DO429" i="5" s="1"/>
  <c r="DP429" i="5" s="1"/>
  <c r="DQ429" i="5" s="1"/>
  <c r="DR429" i="5" s="1"/>
  <c r="DS429" i="5" s="1"/>
  <c r="DT429" i="5" s="1"/>
  <c r="DU429" i="5" s="1"/>
  <c r="DV429" i="5" s="1"/>
  <c r="DW429" i="5" s="1"/>
  <c r="DX429" i="5" s="1"/>
  <c r="DY429" i="5" s="1"/>
  <c r="DZ429" i="5" s="1"/>
  <c r="EA429" i="5" s="1"/>
  <c r="EB429" i="5" s="1"/>
  <c r="EC429" i="5" s="1"/>
  <c r="DD434" i="5"/>
  <c r="DK434" i="5"/>
  <c r="DA436" i="5"/>
  <c r="DB435" i="5"/>
  <c r="DE433" i="5"/>
  <c r="DL433" i="5"/>
  <c r="DF433" i="5"/>
  <c r="EG428" i="5" l="1"/>
  <c r="EJ428" i="5" s="1"/>
  <c r="CB428" i="5" s="1"/>
  <c r="CC428" i="5" s="1"/>
  <c r="EE429" i="5"/>
  <c r="EF429" i="5"/>
  <c r="ED429" i="5"/>
  <c r="DK435" i="5"/>
  <c r="DD435" i="5"/>
  <c r="DM432" i="5"/>
  <c r="DA437" i="5"/>
  <c r="DB436" i="5"/>
  <c r="DL434" i="5"/>
  <c r="DF434" i="5"/>
  <c r="DE434" i="5"/>
  <c r="EG429" i="5" l="1"/>
  <c r="EJ429" i="5" s="1"/>
  <c r="CB429" i="5" s="1"/>
  <c r="CC429" i="5" s="1"/>
  <c r="DK436" i="5"/>
  <c r="DD436" i="5"/>
  <c r="DB437" i="5"/>
  <c r="DA438" i="5"/>
  <c r="DE435" i="5"/>
  <c r="DL435" i="5"/>
  <c r="DF435" i="5"/>
  <c r="DM433" i="5"/>
  <c r="DN430" i="5"/>
  <c r="DO430" i="5" s="1"/>
  <c r="DP430" i="5" s="1"/>
  <c r="DQ430" i="5" s="1"/>
  <c r="DR430" i="5" s="1"/>
  <c r="DS430" i="5" s="1"/>
  <c r="DT430" i="5" s="1"/>
  <c r="DU430" i="5" s="1"/>
  <c r="DV430" i="5" s="1"/>
  <c r="DW430" i="5" s="1"/>
  <c r="DX430" i="5" s="1"/>
  <c r="DY430" i="5" s="1"/>
  <c r="DZ430" i="5" s="1"/>
  <c r="EA430" i="5" s="1"/>
  <c r="EB430" i="5" s="1"/>
  <c r="EC430" i="5" s="1"/>
  <c r="DD437" i="5" l="1"/>
  <c r="DK437" i="5"/>
  <c r="DF436" i="5"/>
  <c r="DL436" i="5"/>
  <c r="DM435" i="5" s="1"/>
  <c r="DE436" i="5"/>
  <c r="EE430" i="5"/>
  <c r="EF430" i="5"/>
  <c r="ED430" i="5"/>
  <c r="DN431" i="5"/>
  <c r="DO431" i="5" s="1"/>
  <c r="DP431" i="5" s="1"/>
  <c r="DQ431" i="5" s="1"/>
  <c r="DR431" i="5" s="1"/>
  <c r="DS431" i="5" s="1"/>
  <c r="DT431" i="5" s="1"/>
  <c r="DU431" i="5" s="1"/>
  <c r="DV431" i="5" s="1"/>
  <c r="DW431" i="5" s="1"/>
  <c r="DX431" i="5" s="1"/>
  <c r="DY431" i="5" s="1"/>
  <c r="DZ431" i="5" s="1"/>
  <c r="EA431" i="5" s="1"/>
  <c r="EB431" i="5" s="1"/>
  <c r="EC431" i="5" s="1"/>
  <c r="DA439" i="5"/>
  <c r="DB438" i="5"/>
  <c r="DM434" i="5"/>
  <c r="EG430" i="5" l="1"/>
  <c r="EJ430" i="5" s="1"/>
  <c r="CB430" i="5" s="1"/>
  <c r="CC430" i="5" s="1"/>
  <c r="DN432" i="5"/>
  <c r="DO432" i="5" s="1"/>
  <c r="DP432" i="5" s="1"/>
  <c r="DQ432" i="5" s="1"/>
  <c r="DR432" i="5" s="1"/>
  <c r="DS432" i="5" s="1"/>
  <c r="DT432" i="5" s="1"/>
  <c r="DU432" i="5" s="1"/>
  <c r="DV432" i="5" s="1"/>
  <c r="DW432" i="5" s="1"/>
  <c r="DX432" i="5" s="1"/>
  <c r="DY432" i="5" s="1"/>
  <c r="DZ432" i="5" s="1"/>
  <c r="EA432" i="5" s="1"/>
  <c r="EB432" i="5" s="1"/>
  <c r="EC432" i="5" s="1"/>
  <c r="DA440" i="5"/>
  <c r="DB439" i="5"/>
  <c r="EE431" i="5"/>
  <c r="ED431" i="5"/>
  <c r="EF431" i="5"/>
  <c r="DK438" i="5"/>
  <c r="DD438" i="5"/>
  <c r="DN433" i="5"/>
  <c r="DO433" i="5" s="1"/>
  <c r="DP433" i="5" s="1"/>
  <c r="DQ433" i="5" s="1"/>
  <c r="DR433" i="5" s="1"/>
  <c r="DS433" i="5" s="1"/>
  <c r="DT433" i="5" s="1"/>
  <c r="DU433" i="5" s="1"/>
  <c r="DV433" i="5" s="1"/>
  <c r="DW433" i="5" s="1"/>
  <c r="DX433" i="5" s="1"/>
  <c r="DY433" i="5" s="1"/>
  <c r="DZ433" i="5" s="1"/>
  <c r="EA433" i="5" s="1"/>
  <c r="EB433" i="5" s="1"/>
  <c r="EC433" i="5" s="1"/>
  <c r="DF437" i="5"/>
  <c r="DL437" i="5"/>
  <c r="DE437" i="5"/>
  <c r="EF432" i="5" l="1"/>
  <c r="ED432" i="5"/>
  <c r="EE432" i="5"/>
  <c r="ED433" i="5"/>
  <c r="EE433" i="5"/>
  <c r="EF433" i="5"/>
  <c r="DF438" i="5"/>
  <c r="DL438" i="5"/>
  <c r="DE438" i="5"/>
  <c r="DD439" i="5"/>
  <c r="DK439" i="5"/>
  <c r="EG431" i="5"/>
  <c r="EJ431" i="5" s="1"/>
  <c r="CB431" i="5" s="1"/>
  <c r="CC431" i="5" s="1"/>
  <c r="DM436" i="5"/>
  <c r="DB440" i="5"/>
  <c r="DA441" i="5"/>
  <c r="DK440" i="5" l="1"/>
  <c r="DD440" i="5"/>
  <c r="DA442" i="5"/>
  <c r="DB441" i="5"/>
  <c r="DN434" i="5"/>
  <c r="DO434" i="5" s="1"/>
  <c r="DP434" i="5" s="1"/>
  <c r="DQ434" i="5" s="1"/>
  <c r="DR434" i="5" s="1"/>
  <c r="DS434" i="5" s="1"/>
  <c r="DT434" i="5" s="1"/>
  <c r="DU434" i="5" s="1"/>
  <c r="DV434" i="5" s="1"/>
  <c r="DW434" i="5" s="1"/>
  <c r="DX434" i="5" s="1"/>
  <c r="DY434" i="5" s="1"/>
  <c r="DZ434" i="5" s="1"/>
  <c r="EA434" i="5" s="1"/>
  <c r="EB434" i="5" s="1"/>
  <c r="EC434" i="5" s="1"/>
  <c r="DF439" i="5"/>
  <c r="DE439" i="5"/>
  <c r="DL439" i="5"/>
  <c r="DM438" i="5" s="1"/>
  <c r="EG433" i="5"/>
  <c r="EJ433" i="5" s="1"/>
  <c r="CB433" i="5" s="1"/>
  <c r="CC433" i="5" s="1"/>
  <c r="EG432" i="5"/>
  <c r="EJ432" i="5" s="1"/>
  <c r="CB432" i="5" s="1"/>
  <c r="CC432" i="5" s="1"/>
  <c r="DM437" i="5"/>
  <c r="ED434" i="5" l="1"/>
  <c r="EF434" i="5"/>
  <c r="EE434" i="5"/>
  <c r="DK441" i="5"/>
  <c r="DD441" i="5"/>
  <c r="DF440" i="5"/>
  <c r="DE440" i="5"/>
  <c r="DL440" i="5"/>
  <c r="DM439" i="5" s="1"/>
  <c r="DN435" i="5"/>
  <c r="DO435" i="5" s="1"/>
  <c r="DP435" i="5" s="1"/>
  <c r="DQ435" i="5" s="1"/>
  <c r="DR435" i="5" s="1"/>
  <c r="DS435" i="5" s="1"/>
  <c r="DT435" i="5" s="1"/>
  <c r="DU435" i="5" s="1"/>
  <c r="DV435" i="5" s="1"/>
  <c r="DW435" i="5" s="1"/>
  <c r="DX435" i="5" s="1"/>
  <c r="DY435" i="5" s="1"/>
  <c r="DZ435" i="5" s="1"/>
  <c r="EA435" i="5" s="1"/>
  <c r="EB435" i="5" s="1"/>
  <c r="EC435" i="5" s="1"/>
  <c r="DN436" i="5"/>
  <c r="DO436" i="5" s="1"/>
  <c r="DP436" i="5" s="1"/>
  <c r="DQ436" i="5" s="1"/>
  <c r="DR436" i="5" s="1"/>
  <c r="DS436" i="5" s="1"/>
  <c r="DT436" i="5" s="1"/>
  <c r="DU436" i="5" s="1"/>
  <c r="DV436" i="5" s="1"/>
  <c r="DW436" i="5" s="1"/>
  <c r="DX436" i="5" s="1"/>
  <c r="DY436" i="5" s="1"/>
  <c r="DZ436" i="5" s="1"/>
  <c r="EA436" i="5" s="1"/>
  <c r="EB436" i="5" s="1"/>
  <c r="EC436" i="5" s="1"/>
  <c r="DA443" i="5"/>
  <c r="DB442" i="5"/>
  <c r="ED436" i="5" l="1"/>
  <c r="EE436" i="5"/>
  <c r="EF436" i="5"/>
  <c r="DA444" i="5"/>
  <c r="DB443" i="5"/>
  <c r="DN437" i="5"/>
  <c r="DO437" i="5" s="1"/>
  <c r="DP437" i="5" s="1"/>
  <c r="DQ437" i="5" s="1"/>
  <c r="DR437" i="5" s="1"/>
  <c r="DS437" i="5" s="1"/>
  <c r="DT437" i="5" s="1"/>
  <c r="DU437" i="5" s="1"/>
  <c r="DV437" i="5" s="1"/>
  <c r="DW437" i="5" s="1"/>
  <c r="DX437" i="5" s="1"/>
  <c r="DY437" i="5" s="1"/>
  <c r="DZ437" i="5" s="1"/>
  <c r="EA437" i="5" s="1"/>
  <c r="EB437" i="5" s="1"/>
  <c r="EC437" i="5" s="1"/>
  <c r="DD442" i="5"/>
  <c r="DK442" i="5"/>
  <c r="EE435" i="5"/>
  <c r="ED435" i="5"/>
  <c r="EF435" i="5"/>
  <c r="DF441" i="5"/>
  <c r="DE441" i="5"/>
  <c r="DL441" i="5"/>
  <c r="EG434" i="5"/>
  <c r="EJ434" i="5" s="1"/>
  <c r="CB434" i="5" s="1"/>
  <c r="CC434" i="5" s="1"/>
  <c r="DE442" i="5" l="1"/>
  <c r="DF442" i="5"/>
  <c r="DL442" i="5"/>
  <c r="DM441" i="5" s="1"/>
  <c r="EG435" i="5"/>
  <c r="EJ435" i="5" s="1"/>
  <c r="CB435" i="5" s="1"/>
  <c r="CC435" i="5" s="1"/>
  <c r="DM440" i="5"/>
  <c r="DB444" i="5"/>
  <c r="DA445" i="5"/>
  <c r="EF437" i="5"/>
  <c r="EE437" i="5"/>
  <c r="ED437" i="5"/>
  <c r="DK443" i="5"/>
  <c r="DD443" i="5"/>
  <c r="EG436" i="5"/>
  <c r="EJ436" i="5" s="1"/>
  <c r="CB436" i="5" s="1"/>
  <c r="CC436" i="5" s="1"/>
  <c r="EG437" i="5" l="1"/>
  <c r="EJ437" i="5" s="1"/>
  <c r="CB437" i="5" s="1"/>
  <c r="CC437" i="5" s="1"/>
  <c r="DN439" i="5"/>
  <c r="DO439" i="5" s="1"/>
  <c r="DP439" i="5" s="1"/>
  <c r="DQ439" i="5" s="1"/>
  <c r="DR439" i="5" s="1"/>
  <c r="DS439" i="5" s="1"/>
  <c r="DT439" i="5" s="1"/>
  <c r="DU439" i="5" s="1"/>
  <c r="DV439" i="5" s="1"/>
  <c r="DW439" i="5" s="1"/>
  <c r="DX439" i="5" s="1"/>
  <c r="DY439" i="5" s="1"/>
  <c r="DZ439" i="5" s="1"/>
  <c r="EA439" i="5" s="1"/>
  <c r="EB439" i="5" s="1"/>
  <c r="EC439" i="5" s="1"/>
  <c r="DF443" i="5"/>
  <c r="DL443" i="5"/>
  <c r="DM442" i="5" s="1"/>
  <c r="DN440" i="5" s="1"/>
  <c r="DO440" i="5" s="1"/>
  <c r="DP440" i="5" s="1"/>
  <c r="DQ440" i="5" s="1"/>
  <c r="DR440" i="5" s="1"/>
  <c r="DS440" i="5" s="1"/>
  <c r="DT440" i="5" s="1"/>
  <c r="DU440" i="5" s="1"/>
  <c r="DV440" i="5" s="1"/>
  <c r="DW440" i="5" s="1"/>
  <c r="DX440" i="5" s="1"/>
  <c r="DY440" i="5" s="1"/>
  <c r="DZ440" i="5" s="1"/>
  <c r="EA440" i="5" s="1"/>
  <c r="EB440" i="5" s="1"/>
  <c r="EC440" i="5" s="1"/>
  <c r="DE443" i="5"/>
  <c r="DA446" i="5"/>
  <c r="DB445" i="5"/>
  <c r="DN438" i="5"/>
  <c r="DO438" i="5" s="1"/>
  <c r="DP438" i="5" s="1"/>
  <c r="DQ438" i="5" s="1"/>
  <c r="DR438" i="5" s="1"/>
  <c r="DS438" i="5" s="1"/>
  <c r="DT438" i="5" s="1"/>
  <c r="DU438" i="5" s="1"/>
  <c r="DV438" i="5" s="1"/>
  <c r="DW438" i="5" s="1"/>
  <c r="DX438" i="5" s="1"/>
  <c r="DY438" i="5" s="1"/>
  <c r="DZ438" i="5" s="1"/>
  <c r="EA438" i="5" s="1"/>
  <c r="EB438" i="5" s="1"/>
  <c r="EC438" i="5" s="1"/>
  <c r="DD444" i="5"/>
  <c r="DK444" i="5"/>
  <c r="EE440" i="5" l="1"/>
  <c r="ED440" i="5"/>
  <c r="EF440" i="5"/>
  <c r="DA447" i="5"/>
  <c r="DB446" i="5"/>
  <c r="EF439" i="5"/>
  <c r="ED439" i="5"/>
  <c r="EE439" i="5"/>
  <c r="DF444" i="5"/>
  <c r="DL444" i="5"/>
  <c r="DE444" i="5"/>
  <c r="ED438" i="5"/>
  <c r="EE438" i="5"/>
  <c r="EF438" i="5"/>
  <c r="DD445" i="5"/>
  <c r="DK445" i="5"/>
  <c r="EG439" i="5" l="1"/>
  <c r="EJ439" i="5" s="1"/>
  <c r="CB439" i="5" s="1"/>
  <c r="CC439" i="5" s="1"/>
  <c r="EG440" i="5"/>
  <c r="EJ440" i="5" s="1"/>
  <c r="CB440" i="5" s="1"/>
  <c r="CC440" i="5" s="1"/>
  <c r="EG438" i="5"/>
  <c r="EJ438" i="5" s="1"/>
  <c r="CB438" i="5" s="1"/>
  <c r="CC438" i="5" s="1"/>
  <c r="DA448" i="5"/>
  <c r="DB447" i="5"/>
  <c r="DM443" i="5"/>
  <c r="DL445" i="5"/>
  <c r="DE445" i="5"/>
  <c r="DF445" i="5"/>
  <c r="DK446" i="5"/>
  <c r="DD446" i="5"/>
  <c r="DL446" i="5" l="1"/>
  <c r="DM445" i="5" s="1"/>
  <c r="DN443" i="5" s="1"/>
  <c r="DO443" i="5" s="1"/>
  <c r="DP443" i="5" s="1"/>
  <c r="DQ443" i="5" s="1"/>
  <c r="DR443" i="5" s="1"/>
  <c r="DS443" i="5" s="1"/>
  <c r="DT443" i="5" s="1"/>
  <c r="DU443" i="5" s="1"/>
  <c r="DV443" i="5" s="1"/>
  <c r="DW443" i="5" s="1"/>
  <c r="DX443" i="5" s="1"/>
  <c r="DY443" i="5" s="1"/>
  <c r="DZ443" i="5" s="1"/>
  <c r="EA443" i="5" s="1"/>
  <c r="EB443" i="5" s="1"/>
  <c r="EC443" i="5" s="1"/>
  <c r="DF446" i="5"/>
  <c r="DE446" i="5"/>
  <c r="DD447" i="5"/>
  <c r="DK447" i="5"/>
  <c r="DM444" i="5"/>
  <c r="DN441" i="5"/>
  <c r="DO441" i="5" s="1"/>
  <c r="DP441" i="5" s="1"/>
  <c r="DQ441" i="5" s="1"/>
  <c r="DR441" i="5" s="1"/>
  <c r="DS441" i="5" s="1"/>
  <c r="DT441" i="5" s="1"/>
  <c r="DU441" i="5" s="1"/>
  <c r="DV441" i="5" s="1"/>
  <c r="DW441" i="5" s="1"/>
  <c r="DX441" i="5" s="1"/>
  <c r="DY441" i="5" s="1"/>
  <c r="DZ441" i="5" s="1"/>
  <c r="EA441" i="5" s="1"/>
  <c r="EB441" i="5" s="1"/>
  <c r="EC441" i="5" s="1"/>
  <c r="DA449" i="5"/>
  <c r="DB448" i="5"/>
  <c r="ED443" i="5" l="1"/>
  <c r="EE443" i="5"/>
  <c r="EF443" i="5"/>
  <c r="DA450" i="5"/>
  <c r="DB449" i="5"/>
  <c r="DD448" i="5"/>
  <c r="DK448" i="5"/>
  <c r="EE441" i="5"/>
  <c r="EF441" i="5"/>
  <c r="ED441" i="5"/>
  <c r="DN442" i="5"/>
  <c r="DO442" i="5" s="1"/>
  <c r="DP442" i="5" s="1"/>
  <c r="DQ442" i="5" s="1"/>
  <c r="DR442" i="5" s="1"/>
  <c r="DS442" i="5" s="1"/>
  <c r="DT442" i="5" s="1"/>
  <c r="DU442" i="5" s="1"/>
  <c r="DV442" i="5" s="1"/>
  <c r="DW442" i="5" s="1"/>
  <c r="DX442" i="5" s="1"/>
  <c r="DY442" i="5" s="1"/>
  <c r="DZ442" i="5" s="1"/>
  <c r="EA442" i="5" s="1"/>
  <c r="EB442" i="5" s="1"/>
  <c r="EC442" i="5" s="1"/>
  <c r="DE447" i="5"/>
  <c r="DF447" i="5"/>
  <c r="DL447" i="5"/>
  <c r="DM446" i="5" s="1"/>
  <c r="DN444" i="5" s="1"/>
  <c r="DO444" i="5" s="1"/>
  <c r="DP444" i="5" s="1"/>
  <c r="DQ444" i="5" s="1"/>
  <c r="DR444" i="5" s="1"/>
  <c r="DS444" i="5" s="1"/>
  <c r="DT444" i="5" s="1"/>
  <c r="DU444" i="5" s="1"/>
  <c r="DV444" i="5" s="1"/>
  <c r="DW444" i="5" s="1"/>
  <c r="DX444" i="5" s="1"/>
  <c r="DY444" i="5" s="1"/>
  <c r="DZ444" i="5" s="1"/>
  <c r="EA444" i="5" s="1"/>
  <c r="EB444" i="5" s="1"/>
  <c r="EC444" i="5" s="1"/>
  <c r="EG441" i="5" l="1"/>
  <c r="EJ441" i="5" s="1"/>
  <c r="CB441" i="5" s="1"/>
  <c r="CC441" i="5" s="1"/>
  <c r="EE444" i="5"/>
  <c r="ED444" i="5"/>
  <c r="EF444" i="5"/>
  <c r="ED442" i="5"/>
  <c r="EE442" i="5"/>
  <c r="EF442" i="5"/>
  <c r="DK449" i="5"/>
  <c r="DD449" i="5"/>
  <c r="DF448" i="5"/>
  <c r="DE448" i="5"/>
  <c r="DL448" i="5"/>
  <c r="DA451" i="5"/>
  <c r="DB450" i="5"/>
  <c r="EG443" i="5"/>
  <c r="EJ443" i="5" s="1"/>
  <c r="CB443" i="5" s="1"/>
  <c r="CC443" i="5" s="1"/>
  <c r="EG442" i="5" l="1"/>
  <c r="EJ442" i="5" s="1"/>
  <c r="CB442" i="5" s="1"/>
  <c r="CC442" i="5" s="1"/>
  <c r="EG444" i="5"/>
  <c r="EJ444" i="5" s="1"/>
  <c r="CB444" i="5" s="1"/>
  <c r="CC444" i="5" s="1"/>
  <c r="DB451" i="5"/>
  <c r="DA452" i="5"/>
  <c r="DD450" i="5"/>
  <c r="DK450" i="5"/>
  <c r="DL449" i="5"/>
  <c r="DF449" i="5"/>
  <c r="DE449" i="5"/>
  <c r="DM447" i="5"/>
  <c r="DA453" i="5" l="1"/>
  <c r="DB452" i="5"/>
  <c r="DN445" i="5"/>
  <c r="DO445" i="5" s="1"/>
  <c r="DP445" i="5" s="1"/>
  <c r="DQ445" i="5" s="1"/>
  <c r="DR445" i="5" s="1"/>
  <c r="DS445" i="5" s="1"/>
  <c r="DT445" i="5" s="1"/>
  <c r="DU445" i="5" s="1"/>
  <c r="DV445" i="5" s="1"/>
  <c r="DW445" i="5" s="1"/>
  <c r="DX445" i="5" s="1"/>
  <c r="DY445" i="5" s="1"/>
  <c r="DZ445" i="5" s="1"/>
  <c r="EA445" i="5" s="1"/>
  <c r="EB445" i="5" s="1"/>
  <c r="EC445" i="5" s="1"/>
  <c r="DM448" i="5"/>
  <c r="DE450" i="5"/>
  <c r="DF450" i="5"/>
  <c r="DL450" i="5"/>
  <c r="DD451" i="5"/>
  <c r="DK451" i="5"/>
  <c r="DL451" i="5" l="1"/>
  <c r="DF451" i="5"/>
  <c r="DE451" i="5"/>
  <c r="DN446" i="5"/>
  <c r="DO446" i="5" s="1"/>
  <c r="DP446" i="5" s="1"/>
  <c r="DQ446" i="5" s="1"/>
  <c r="DR446" i="5" s="1"/>
  <c r="DS446" i="5" s="1"/>
  <c r="DT446" i="5" s="1"/>
  <c r="DU446" i="5" s="1"/>
  <c r="DV446" i="5" s="1"/>
  <c r="DW446" i="5" s="1"/>
  <c r="DX446" i="5" s="1"/>
  <c r="DY446" i="5" s="1"/>
  <c r="DZ446" i="5" s="1"/>
  <c r="EA446" i="5" s="1"/>
  <c r="EB446" i="5" s="1"/>
  <c r="EC446" i="5" s="1"/>
  <c r="DA454" i="5"/>
  <c r="DB453" i="5"/>
  <c r="EE445" i="5"/>
  <c r="ED445" i="5"/>
  <c r="EF445" i="5"/>
  <c r="DK452" i="5"/>
  <c r="DD452" i="5"/>
  <c r="DM449" i="5"/>
  <c r="EG445" i="5" l="1"/>
  <c r="EJ445" i="5" s="1"/>
  <c r="CB445" i="5" s="1"/>
  <c r="CC445" i="5" s="1"/>
  <c r="EE446" i="5"/>
  <c r="EF446" i="5"/>
  <c r="ED446" i="5"/>
  <c r="DN447" i="5"/>
  <c r="DO447" i="5" s="1"/>
  <c r="DP447" i="5" s="1"/>
  <c r="DQ447" i="5" s="1"/>
  <c r="DR447" i="5" s="1"/>
  <c r="DS447" i="5" s="1"/>
  <c r="DT447" i="5" s="1"/>
  <c r="DU447" i="5" s="1"/>
  <c r="DV447" i="5" s="1"/>
  <c r="DW447" i="5" s="1"/>
  <c r="DX447" i="5" s="1"/>
  <c r="DY447" i="5" s="1"/>
  <c r="DZ447" i="5" s="1"/>
  <c r="EA447" i="5" s="1"/>
  <c r="EB447" i="5" s="1"/>
  <c r="EC447" i="5" s="1"/>
  <c r="DK453" i="5"/>
  <c r="DD453" i="5"/>
  <c r="DL452" i="5"/>
  <c r="DM451" i="5" s="1"/>
  <c r="DF452" i="5"/>
  <c r="DE452" i="5"/>
  <c r="DB454" i="5"/>
  <c r="DA455" i="5"/>
  <c r="DM450" i="5"/>
  <c r="EG446" i="5" l="1"/>
  <c r="EJ446" i="5" s="1"/>
  <c r="CB446" i="5" s="1"/>
  <c r="CC446" i="5" s="1"/>
  <c r="DN449" i="5"/>
  <c r="DO449" i="5" s="1"/>
  <c r="DP449" i="5" s="1"/>
  <c r="DQ449" i="5" s="1"/>
  <c r="DR449" i="5" s="1"/>
  <c r="DS449" i="5" s="1"/>
  <c r="DT449" i="5" s="1"/>
  <c r="DU449" i="5" s="1"/>
  <c r="DV449" i="5" s="1"/>
  <c r="DW449" i="5" s="1"/>
  <c r="DX449" i="5" s="1"/>
  <c r="DY449" i="5" s="1"/>
  <c r="DZ449" i="5" s="1"/>
  <c r="EA449" i="5" s="1"/>
  <c r="EB449" i="5" s="1"/>
  <c r="EC449" i="5" s="1"/>
  <c r="EF447" i="5"/>
  <c r="EE447" i="5"/>
  <c r="ED447" i="5"/>
  <c r="DN448" i="5"/>
  <c r="DO448" i="5" s="1"/>
  <c r="DP448" i="5" s="1"/>
  <c r="DQ448" i="5" s="1"/>
  <c r="DR448" i="5" s="1"/>
  <c r="DS448" i="5" s="1"/>
  <c r="DT448" i="5" s="1"/>
  <c r="DU448" i="5" s="1"/>
  <c r="DV448" i="5" s="1"/>
  <c r="DW448" i="5" s="1"/>
  <c r="DX448" i="5" s="1"/>
  <c r="DY448" i="5" s="1"/>
  <c r="DZ448" i="5" s="1"/>
  <c r="EA448" i="5" s="1"/>
  <c r="EB448" i="5" s="1"/>
  <c r="EC448" i="5" s="1"/>
  <c r="DD454" i="5"/>
  <c r="DK454" i="5"/>
  <c r="DF453" i="5"/>
  <c r="DL453" i="5"/>
  <c r="DM452" i="5" s="1"/>
  <c r="DN450" i="5" s="1"/>
  <c r="DO450" i="5" s="1"/>
  <c r="DP450" i="5" s="1"/>
  <c r="DQ450" i="5" s="1"/>
  <c r="DR450" i="5" s="1"/>
  <c r="DS450" i="5" s="1"/>
  <c r="DT450" i="5" s="1"/>
  <c r="DU450" i="5" s="1"/>
  <c r="DV450" i="5" s="1"/>
  <c r="DW450" i="5" s="1"/>
  <c r="DX450" i="5" s="1"/>
  <c r="DY450" i="5" s="1"/>
  <c r="DZ450" i="5" s="1"/>
  <c r="EA450" i="5" s="1"/>
  <c r="EB450" i="5" s="1"/>
  <c r="EC450" i="5" s="1"/>
  <c r="DE453" i="5"/>
  <c r="DB455" i="5"/>
  <c r="DA456" i="5"/>
  <c r="EF450" i="5" l="1"/>
  <c r="EE450" i="5"/>
  <c r="ED450" i="5"/>
  <c r="DA457" i="5"/>
  <c r="DB456" i="5"/>
  <c r="DL454" i="5"/>
  <c r="DM453" i="5" s="1"/>
  <c r="DE454" i="5"/>
  <c r="DF454" i="5"/>
  <c r="EF449" i="5"/>
  <c r="EE449" i="5"/>
  <c r="ED449" i="5"/>
  <c r="DD455" i="5"/>
  <c r="DK455" i="5"/>
  <c r="EF448" i="5"/>
  <c r="ED448" i="5"/>
  <c r="EE448" i="5"/>
  <c r="EG447" i="5"/>
  <c r="EJ447" i="5" s="1"/>
  <c r="CB447" i="5" s="1"/>
  <c r="CC447" i="5" s="1"/>
  <c r="EG449" i="5" l="1"/>
  <c r="EJ449" i="5" s="1"/>
  <c r="CB449" i="5" s="1"/>
  <c r="CC449" i="5" s="1"/>
  <c r="EG450" i="5"/>
  <c r="EJ450" i="5" s="1"/>
  <c r="CB450" i="5" s="1"/>
  <c r="CC450" i="5" s="1"/>
  <c r="EG448" i="5"/>
  <c r="EJ448" i="5" s="1"/>
  <c r="CB448" i="5" s="1"/>
  <c r="CC448" i="5" s="1"/>
  <c r="DE455" i="5"/>
  <c r="DF455" i="5"/>
  <c r="DL455" i="5"/>
  <c r="DM454" i="5" s="1"/>
  <c r="DA458" i="5"/>
  <c r="DB457" i="5"/>
  <c r="DN451" i="5"/>
  <c r="DO451" i="5" s="1"/>
  <c r="DP451" i="5" s="1"/>
  <c r="DQ451" i="5" s="1"/>
  <c r="DR451" i="5" s="1"/>
  <c r="DS451" i="5" s="1"/>
  <c r="DT451" i="5" s="1"/>
  <c r="DU451" i="5" s="1"/>
  <c r="DV451" i="5" s="1"/>
  <c r="DW451" i="5" s="1"/>
  <c r="DX451" i="5" s="1"/>
  <c r="DY451" i="5" s="1"/>
  <c r="DZ451" i="5" s="1"/>
  <c r="EA451" i="5" s="1"/>
  <c r="EB451" i="5" s="1"/>
  <c r="EC451" i="5" s="1"/>
  <c r="DK456" i="5"/>
  <c r="DD456" i="5"/>
  <c r="DN452" i="5" l="1"/>
  <c r="DO452" i="5" s="1"/>
  <c r="DP452" i="5" s="1"/>
  <c r="DQ452" i="5" s="1"/>
  <c r="DR452" i="5" s="1"/>
  <c r="DS452" i="5" s="1"/>
  <c r="DT452" i="5" s="1"/>
  <c r="DU452" i="5" s="1"/>
  <c r="DV452" i="5" s="1"/>
  <c r="DW452" i="5" s="1"/>
  <c r="DX452" i="5" s="1"/>
  <c r="DY452" i="5" s="1"/>
  <c r="DZ452" i="5" s="1"/>
  <c r="EA452" i="5" s="1"/>
  <c r="EB452" i="5" s="1"/>
  <c r="EC452" i="5" s="1"/>
  <c r="ED451" i="5"/>
  <c r="EE451" i="5"/>
  <c r="EF451" i="5"/>
  <c r="DD457" i="5"/>
  <c r="DK457" i="5"/>
  <c r="DE456" i="5"/>
  <c r="DF456" i="5"/>
  <c r="DL456" i="5"/>
  <c r="DB458" i="5"/>
  <c r="DA459" i="5"/>
  <c r="EE452" i="5" l="1"/>
  <c r="ED452" i="5"/>
  <c r="EF452" i="5"/>
  <c r="DA460" i="5"/>
  <c r="DB459" i="5"/>
  <c r="DF457" i="5"/>
  <c r="DL457" i="5"/>
  <c r="DM456" i="5" s="1"/>
  <c r="DE457" i="5"/>
  <c r="DM455" i="5"/>
  <c r="DD458" i="5"/>
  <c r="DK458" i="5"/>
  <c r="EG451" i="5"/>
  <c r="EJ451" i="5" s="1"/>
  <c r="CB451" i="5" s="1"/>
  <c r="CC451" i="5" s="1"/>
  <c r="EG452" i="5" l="1"/>
  <c r="EJ452" i="5" s="1"/>
  <c r="CB452" i="5" s="1"/>
  <c r="CC452" i="5" s="1"/>
  <c r="DN454" i="5"/>
  <c r="DO454" i="5" s="1"/>
  <c r="DP454" i="5" s="1"/>
  <c r="DQ454" i="5" s="1"/>
  <c r="DR454" i="5" s="1"/>
  <c r="DS454" i="5" s="1"/>
  <c r="DT454" i="5" s="1"/>
  <c r="DU454" i="5" s="1"/>
  <c r="DV454" i="5" s="1"/>
  <c r="DW454" i="5" s="1"/>
  <c r="DX454" i="5" s="1"/>
  <c r="DY454" i="5" s="1"/>
  <c r="DZ454" i="5" s="1"/>
  <c r="EA454" i="5" s="1"/>
  <c r="EB454" i="5" s="1"/>
  <c r="EC454" i="5" s="1"/>
  <c r="DN453" i="5"/>
  <c r="DO453" i="5" s="1"/>
  <c r="DP453" i="5" s="1"/>
  <c r="DQ453" i="5" s="1"/>
  <c r="DR453" i="5" s="1"/>
  <c r="DS453" i="5" s="1"/>
  <c r="DT453" i="5" s="1"/>
  <c r="DU453" i="5" s="1"/>
  <c r="DV453" i="5" s="1"/>
  <c r="DW453" i="5" s="1"/>
  <c r="DX453" i="5" s="1"/>
  <c r="DY453" i="5" s="1"/>
  <c r="DZ453" i="5" s="1"/>
  <c r="EA453" i="5" s="1"/>
  <c r="EB453" i="5" s="1"/>
  <c r="EC453" i="5" s="1"/>
  <c r="DB460" i="5"/>
  <c r="DA461" i="5"/>
  <c r="DL458" i="5"/>
  <c r="DE458" i="5"/>
  <c r="DF458" i="5"/>
  <c r="DD459" i="5"/>
  <c r="DK459" i="5"/>
  <c r="DA462" i="5" l="1"/>
  <c r="DB461" i="5"/>
  <c r="ED454" i="5"/>
  <c r="EF454" i="5"/>
  <c r="EE454" i="5"/>
  <c r="EE453" i="5"/>
  <c r="ED453" i="5"/>
  <c r="EF453" i="5"/>
  <c r="DF459" i="5"/>
  <c r="DL459" i="5"/>
  <c r="DE459" i="5"/>
  <c r="DM457" i="5"/>
  <c r="DD460" i="5"/>
  <c r="DK460" i="5"/>
  <c r="EG453" i="5" l="1"/>
  <c r="EJ453" i="5" s="1"/>
  <c r="CB453" i="5" s="1"/>
  <c r="CC453" i="5" s="1"/>
  <c r="EG454" i="5"/>
  <c r="EJ454" i="5" s="1"/>
  <c r="CB454" i="5" s="1"/>
  <c r="CC454" i="5" s="1"/>
  <c r="DA463" i="5"/>
  <c r="DB462" i="5"/>
  <c r="DF460" i="5"/>
  <c r="DE460" i="5"/>
  <c r="DL460" i="5"/>
  <c r="DM459" i="5" s="1"/>
  <c r="DN455" i="5"/>
  <c r="DO455" i="5" s="1"/>
  <c r="DP455" i="5" s="1"/>
  <c r="DQ455" i="5" s="1"/>
  <c r="DR455" i="5" s="1"/>
  <c r="DS455" i="5" s="1"/>
  <c r="DT455" i="5" s="1"/>
  <c r="DU455" i="5" s="1"/>
  <c r="DV455" i="5" s="1"/>
  <c r="DW455" i="5" s="1"/>
  <c r="DX455" i="5" s="1"/>
  <c r="DY455" i="5" s="1"/>
  <c r="DZ455" i="5" s="1"/>
  <c r="EA455" i="5" s="1"/>
  <c r="EB455" i="5" s="1"/>
  <c r="EC455" i="5" s="1"/>
  <c r="DD461" i="5"/>
  <c r="DK461" i="5"/>
  <c r="DM458" i="5"/>
  <c r="EF455" i="5" l="1"/>
  <c r="ED455" i="5"/>
  <c r="EE455" i="5"/>
  <c r="DB463" i="5"/>
  <c r="DA464" i="5"/>
  <c r="DN456" i="5"/>
  <c r="DO456" i="5" s="1"/>
  <c r="DP456" i="5" s="1"/>
  <c r="DQ456" i="5" s="1"/>
  <c r="DR456" i="5" s="1"/>
  <c r="DS456" i="5" s="1"/>
  <c r="DT456" i="5" s="1"/>
  <c r="DU456" i="5" s="1"/>
  <c r="DV456" i="5" s="1"/>
  <c r="DW456" i="5" s="1"/>
  <c r="DX456" i="5" s="1"/>
  <c r="DY456" i="5" s="1"/>
  <c r="DZ456" i="5" s="1"/>
  <c r="EA456" i="5" s="1"/>
  <c r="EB456" i="5" s="1"/>
  <c r="EC456" i="5" s="1"/>
  <c r="DL461" i="5"/>
  <c r="DM460" i="5" s="1"/>
  <c r="DF461" i="5"/>
  <c r="DE461" i="5"/>
  <c r="DN457" i="5"/>
  <c r="DO457" i="5" s="1"/>
  <c r="DP457" i="5" s="1"/>
  <c r="DQ457" i="5" s="1"/>
  <c r="DR457" i="5" s="1"/>
  <c r="DS457" i="5" s="1"/>
  <c r="DT457" i="5" s="1"/>
  <c r="DU457" i="5" s="1"/>
  <c r="DV457" i="5" s="1"/>
  <c r="DW457" i="5" s="1"/>
  <c r="DX457" i="5" s="1"/>
  <c r="DY457" i="5" s="1"/>
  <c r="DZ457" i="5" s="1"/>
  <c r="EA457" i="5" s="1"/>
  <c r="EB457" i="5" s="1"/>
  <c r="EC457" i="5" s="1"/>
  <c r="DK462" i="5"/>
  <c r="DD462" i="5"/>
  <c r="EG455" i="5" l="1"/>
  <c r="EJ455" i="5" s="1"/>
  <c r="CB455" i="5" s="1"/>
  <c r="CC455" i="5" s="1"/>
  <c r="EF456" i="5"/>
  <c r="EE456" i="5"/>
  <c r="ED456" i="5"/>
  <c r="DA465" i="5"/>
  <c r="DB464" i="5"/>
  <c r="DL462" i="5"/>
  <c r="DM461" i="5" s="1"/>
  <c r="DE462" i="5"/>
  <c r="DF462" i="5"/>
  <c r="EE457" i="5"/>
  <c r="EF457" i="5"/>
  <c r="ED457" i="5"/>
  <c r="DN458" i="5"/>
  <c r="DO458" i="5" s="1"/>
  <c r="DP458" i="5" s="1"/>
  <c r="DQ458" i="5" s="1"/>
  <c r="DR458" i="5" s="1"/>
  <c r="DS458" i="5" s="1"/>
  <c r="DT458" i="5" s="1"/>
  <c r="DU458" i="5" s="1"/>
  <c r="DV458" i="5" s="1"/>
  <c r="DW458" i="5" s="1"/>
  <c r="DX458" i="5" s="1"/>
  <c r="DY458" i="5" s="1"/>
  <c r="DZ458" i="5" s="1"/>
  <c r="EA458" i="5" s="1"/>
  <c r="EB458" i="5" s="1"/>
  <c r="EC458" i="5" s="1"/>
  <c r="DD463" i="5"/>
  <c r="DK463" i="5"/>
  <c r="EG456" i="5" l="1"/>
  <c r="EJ456" i="5" s="1"/>
  <c r="CB456" i="5" s="1"/>
  <c r="CC456" i="5" s="1"/>
  <c r="EE458" i="5"/>
  <c r="ED458" i="5"/>
  <c r="EF458" i="5"/>
  <c r="EG457" i="5"/>
  <c r="EJ457" i="5" s="1"/>
  <c r="CB457" i="5" s="1"/>
  <c r="CC457" i="5" s="1"/>
  <c r="DB465" i="5"/>
  <c r="DA466" i="5"/>
  <c r="DL463" i="5"/>
  <c r="DM462" i="5" s="1"/>
  <c r="DF463" i="5"/>
  <c r="DE463" i="5"/>
  <c r="DN459" i="5"/>
  <c r="DO459" i="5" s="1"/>
  <c r="DP459" i="5" s="1"/>
  <c r="DQ459" i="5" s="1"/>
  <c r="DR459" i="5" s="1"/>
  <c r="DS459" i="5" s="1"/>
  <c r="DT459" i="5" s="1"/>
  <c r="DU459" i="5" s="1"/>
  <c r="DV459" i="5" s="1"/>
  <c r="DW459" i="5" s="1"/>
  <c r="DX459" i="5" s="1"/>
  <c r="DY459" i="5" s="1"/>
  <c r="DZ459" i="5" s="1"/>
  <c r="EA459" i="5" s="1"/>
  <c r="EB459" i="5" s="1"/>
  <c r="EC459" i="5" s="1"/>
  <c r="DD464" i="5"/>
  <c r="DK464" i="5"/>
  <c r="EG458" i="5" l="1"/>
  <c r="EJ458" i="5" s="1"/>
  <c r="CB458" i="5" s="1"/>
  <c r="CC458" i="5" s="1"/>
  <c r="DE464" i="5"/>
  <c r="DF464" i="5"/>
  <c r="DL464" i="5"/>
  <c r="DM463" i="5" s="1"/>
  <c r="DN460" i="5"/>
  <c r="DO460" i="5" s="1"/>
  <c r="DP460" i="5" s="1"/>
  <c r="DQ460" i="5" s="1"/>
  <c r="DR460" i="5" s="1"/>
  <c r="DS460" i="5" s="1"/>
  <c r="DT460" i="5" s="1"/>
  <c r="DU460" i="5" s="1"/>
  <c r="DV460" i="5" s="1"/>
  <c r="DW460" i="5" s="1"/>
  <c r="DX460" i="5" s="1"/>
  <c r="DY460" i="5" s="1"/>
  <c r="DZ460" i="5" s="1"/>
  <c r="EA460" i="5" s="1"/>
  <c r="EB460" i="5" s="1"/>
  <c r="EC460" i="5" s="1"/>
  <c r="DA467" i="5"/>
  <c r="DB466" i="5"/>
  <c r="ED459" i="5"/>
  <c r="EF459" i="5"/>
  <c r="EE459" i="5"/>
  <c r="DK465" i="5"/>
  <c r="DD465" i="5"/>
  <c r="DL465" i="5" l="1"/>
  <c r="DM464" i="5" s="1"/>
  <c r="DE465" i="5"/>
  <c r="DF465" i="5"/>
  <c r="DN461" i="5"/>
  <c r="DO461" i="5" s="1"/>
  <c r="DP461" i="5" s="1"/>
  <c r="DQ461" i="5" s="1"/>
  <c r="DR461" i="5" s="1"/>
  <c r="DS461" i="5" s="1"/>
  <c r="DT461" i="5" s="1"/>
  <c r="DU461" i="5" s="1"/>
  <c r="DV461" i="5" s="1"/>
  <c r="DW461" i="5" s="1"/>
  <c r="DX461" i="5" s="1"/>
  <c r="DY461" i="5" s="1"/>
  <c r="DZ461" i="5" s="1"/>
  <c r="EA461" i="5" s="1"/>
  <c r="EB461" i="5" s="1"/>
  <c r="EC461" i="5" s="1"/>
  <c r="DK466" i="5"/>
  <c r="DD466" i="5"/>
  <c r="EG459" i="5"/>
  <c r="EJ459" i="5" s="1"/>
  <c r="CB459" i="5" s="1"/>
  <c r="CC459" i="5" s="1"/>
  <c r="DB467" i="5"/>
  <c r="DA468" i="5"/>
  <c r="EF460" i="5"/>
  <c r="ED460" i="5"/>
  <c r="EE460" i="5"/>
  <c r="DD467" i="5" l="1"/>
  <c r="DK467" i="5"/>
  <c r="DF466" i="5"/>
  <c r="DL466" i="5"/>
  <c r="DM465" i="5" s="1"/>
  <c r="DE466" i="5"/>
  <c r="DN462" i="5"/>
  <c r="DO462" i="5" s="1"/>
  <c r="DP462" i="5" s="1"/>
  <c r="DQ462" i="5" s="1"/>
  <c r="DR462" i="5" s="1"/>
  <c r="DS462" i="5" s="1"/>
  <c r="DT462" i="5" s="1"/>
  <c r="DU462" i="5" s="1"/>
  <c r="DV462" i="5" s="1"/>
  <c r="DW462" i="5" s="1"/>
  <c r="DX462" i="5" s="1"/>
  <c r="DY462" i="5" s="1"/>
  <c r="DZ462" i="5" s="1"/>
  <c r="EA462" i="5" s="1"/>
  <c r="EB462" i="5" s="1"/>
  <c r="EC462" i="5" s="1"/>
  <c r="EG460" i="5"/>
  <c r="EJ460" i="5" s="1"/>
  <c r="CB460" i="5" s="1"/>
  <c r="CC460" i="5" s="1"/>
  <c r="DA469" i="5"/>
  <c r="DB468" i="5"/>
  <c r="ED461" i="5"/>
  <c r="EE461" i="5"/>
  <c r="EF461" i="5"/>
  <c r="EG461" i="5" l="1"/>
  <c r="EJ461" i="5" s="1"/>
  <c r="CB461" i="5" s="1"/>
  <c r="CC461" i="5" s="1"/>
  <c r="DB469" i="5"/>
  <c r="DA470" i="5"/>
  <c r="DN463" i="5"/>
  <c r="DO463" i="5" s="1"/>
  <c r="DP463" i="5" s="1"/>
  <c r="DQ463" i="5" s="1"/>
  <c r="DR463" i="5" s="1"/>
  <c r="DS463" i="5" s="1"/>
  <c r="DT463" i="5" s="1"/>
  <c r="DU463" i="5" s="1"/>
  <c r="DV463" i="5" s="1"/>
  <c r="DW463" i="5" s="1"/>
  <c r="DX463" i="5" s="1"/>
  <c r="DY463" i="5" s="1"/>
  <c r="DZ463" i="5" s="1"/>
  <c r="EA463" i="5" s="1"/>
  <c r="EB463" i="5" s="1"/>
  <c r="EC463" i="5" s="1"/>
  <c r="DD468" i="5"/>
  <c r="DK468" i="5"/>
  <c r="EE462" i="5"/>
  <c r="EF462" i="5"/>
  <c r="ED462" i="5"/>
  <c r="DL467" i="5"/>
  <c r="DE467" i="5"/>
  <c r="DF467" i="5"/>
  <c r="EG462" i="5" l="1"/>
  <c r="EJ462" i="5" s="1"/>
  <c r="CB462" i="5" s="1"/>
  <c r="CC462" i="5" s="1"/>
  <c r="DM466" i="5"/>
  <c r="DL468" i="5"/>
  <c r="DE468" i="5"/>
  <c r="DF468" i="5"/>
  <c r="DK469" i="5"/>
  <c r="DD469" i="5"/>
  <c r="EE463" i="5"/>
  <c r="EF463" i="5"/>
  <c r="ED463" i="5"/>
  <c r="DB470" i="5"/>
  <c r="DA471" i="5"/>
  <c r="EG463" i="5" l="1"/>
  <c r="EJ463" i="5" s="1"/>
  <c r="CB463" i="5" s="1"/>
  <c r="CC463" i="5" s="1"/>
  <c r="DA472" i="5"/>
  <c r="DB471" i="5"/>
  <c r="DN464" i="5"/>
  <c r="DO464" i="5" s="1"/>
  <c r="DP464" i="5" s="1"/>
  <c r="DQ464" i="5" s="1"/>
  <c r="DR464" i="5" s="1"/>
  <c r="DS464" i="5" s="1"/>
  <c r="DT464" i="5" s="1"/>
  <c r="DU464" i="5" s="1"/>
  <c r="DV464" i="5" s="1"/>
  <c r="DW464" i="5" s="1"/>
  <c r="DX464" i="5" s="1"/>
  <c r="DY464" i="5" s="1"/>
  <c r="DZ464" i="5" s="1"/>
  <c r="EA464" i="5" s="1"/>
  <c r="EB464" i="5" s="1"/>
  <c r="EC464" i="5" s="1"/>
  <c r="DD470" i="5"/>
  <c r="DK470" i="5"/>
  <c r="DE469" i="5"/>
  <c r="DF469" i="5"/>
  <c r="DL469" i="5"/>
  <c r="DM468" i="5" s="1"/>
  <c r="DM467" i="5"/>
  <c r="EF464" i="5" l="1"/>
  <c r="EE464" i="5"/>
  <c r="ED464" i="5"/>
  <c r="DK471" i="5"/>
  <c r="DD471" i="5"/>
  <c r="DN465" i="5"/>
  <c r="DO465" i="5" s="1"/>
  <c r="DP465" i="5" s="1"/>
  <c r="DQ465" i="5" s="1"/>
  <c r="DR465" i="5" s="1"/>
  <c r="DS465" i="5" s="1"/>
  <c r="DT465" i="5" s="1"/>
  <c r="DU465" i="5" s="1"/>
  <c r="DV465" i="5" s="1"/>
  <c r="DW465" i="5" s="1"/>
  <c r="DX465" i="5" s="1"/>
  <c r="DY465" i="5" s="1"/>
  <c r="DZ465" i="5" s="1"/>
  <c r="EA465" i="5" s="1"/>
  <c r="EB465" i="5" s="1"/>
  <c r="EC465" i="5" s="1"/>
  <c r="DL470" i="5"/>
  <c r="DE470" i="5"/>
  <c r="DF470" i="5"/>
  <c r="DN466" i="5"/>
  <c r="DO466" i="5" s="1"/>
  <c r="DP466" i="5" s="1"/>
  <c r="DQ466" i="5" s="1"/>
  <c r="DR466" i="5" s="1"/>
  <c r="DS466" i="5" s="1"/>
  <c r="DT466" i="5" s="1"/>
  <c r="DU466" i="5" s="1"/>
  <c r="DV466" i="5" s="1"/>
  <c r="DW466" i="5" s="1"/>
  <c r="DX466" i="5" s="1"/>
  <c r="DY466" i="5" s="1"/>
  <c r="DZ466" i="5" s="1"/>
  <c r="EA466" i="5" s="1"/>
  <c r="EB466" i="5" s="1"/>
  <c r="EC466" i="5" s="1"/>
  <c r="DB472" i="5"/>
  <c r="DA473" i="5"/>
  <c r="EG464" i="5" l="1"/>
  <c r="EJ464" i="5" s="1"/>
  <c r="CB464" i="5" s="1"/>
  <c r="CC464" i="5" s="1"/>
  <c r="DA474" i="5"/>
  <c r="DB473" i="5"/>
  <c r="DD472" i="5"/>
  <c r="DK472" i="5"/>
  <c r="ED465" i="5"/>
  <c r="EE465" i="5"/>
  <c r="EF465" i="5"/>
  <c r="ED466" i="5"/>
  <c r="EF466" i="5"/>
  <c r="EE466" i="5"/>
  <c r="DM469" i="5"/>
  <c r="DF471" i="5"/>
  <c r="DE471" i="5"/>
  <c r="DL471" i="5"/>
  <c r="DN467" i="5" l="1"/>
  <c r="DO467" i="5" s="1"/>
  <c r="DP467" i="5" s="1"/>
  <c r="DQ467" i="5" s="1"/>
  <c r="DR467" i="5" s="1"/>
  <c r="DS467" i="5" s="1"/>
  <c r="DT467" i="5" s="1"/>
  <c r="DU467" i="5" s="1"/>
  <c r="DV467" i="5" s="1"/>
  <c r="DW467" i="5" s="1"/>
  <c r="DX467" i="5" s="1"/>
  <c r="DY467" i="5" s="1"/>
  <c r="DZ467" i="5" s="1"/>
  <c r="EA467" i="5" s="1"/>
  <c r="EB467" i="5" s="1"/>
  <c r="EC467" i="5" s="1"/>
  <c r="EG465" i="5"/>
  <c r="EJ465" i="5" s="1"/>
  <c r="CB465" i="5" s="1"/>
  <c r="CC465" i="5" s="1"/>
  <c r="DD473" i="5"/>
  <c r="DK473" i="5"/>
  <c r="EG466" i="5"/>
  <c r="EJ466" i="5" s="1"/>
  <c r="CB466" i="5" s="1"/>
  <c r="CC466" i="5" s="1"/>
  <c r="DM470" i="5"/>
  <c r="DE472" i="5"/>
  <c r="DL472" i="5"/>
  <c r="DF472" i="5"/>
  <c r="DB474" i="5"/>
  <c r="DA475" i="5"/>
  <c r="EF467" i="5" l="1"/>
  <c r="ED467" i="5"/>
  <c r="EE467" i="5"/>
  <c r="DK474" i="5"/>
  <c r="DD474" i="5"/>
  <c r="DN468" i="5"/>
  <c r="DO468" i="5" s="1"/>
  <c r="DP468" i="5" s="1"/>
  <c r="DQ468" i="5" s="1"/>
  <c r="DR468" i="5" s="1"/>
  <c r="DS468" i="5" s="1"/>
  <c r="DT468" i="5" s="1"/>
  <c r="DU468" i="5" s="1"/>
  <c r="DV468" i="5" s="1"/>
  <c r="DW468" i="5" s="1"/>
  <c r="DX468" i="5" s="1"/>
  <c r="DY468" i="5" s="1"/>
  <c r="DZ468" i="5" s="1"/>
  <c r="EA468" i="5" s="1"/>
  <c r="EB468" i="5" s="1"/>
  <c r="EC468" i="5" s="1"/>
  <c r="DM471" i="5"/>
  <c r="DF473" i="5"/>
  <c r="DE473" i="5"/>
  <c r="DL473" i="5"/>
  <c r="DA476" i="5"/>
  <c r="DB475" i="5"/>
  <c r="EG467" i="5" l="1"/>
  <c r="EJ467" i="5" s="1"/>
  <c r="CB467" i="5" s="1"/>
  <c r="CC467" i="5" s="1"/>
  <c r="DK475" i="5"/>
  <c r="DD475" i="5"/>
  <c r="DM472" i="5"/>
  <c r="EE468" i="5"/>
  <c r="ED468" i="5"/>
  <c r="EF468" i="5"/>
  <c r="DA477" i="5"/>
  <c r="DB476" i="5"/>
  <c r="DN469" i="5"/>
  <c r="DO469" i="5" s="1"/>
  <c r="DP469" i="5" s="1"/>
  <c r="DQ469" i="5" s="1"/>
  <c r="DR469" i="5" s="1"/>
  <c r="DS469" i="5" s="1"/>
  <c r="DT469" i="5" s="1"/>
  <c r="DU469" i="5" s="1"/>
  <c r="DV469" i="5" s="1"/>
  <c r="DW469" i="5" s="1"/>
  <c r="DX469" i="5" s="1"/>
  <c r="DY469" i="5" s="1"/>
  <c r="DZ469" i="5" s="1"/>
  <c r="EA469" i="5" s="1"/>
  <c r="EB469" i="5" s="1"/>
  <c r="EC469" i="5" s="1"/>
  <c r="DF474" i="5"/>
  <c r="DL474" i="5"/>
  <c r="DE474" i="5"/>
  <c r="EG468" i="5" l="1"/>
  <c r="EJ468" i="5" s="1"/>
  <c r="CB468" i="5" s="1"/>
  <c r="CC468" i="5" s="1"/>
  <c r="DA478" i="5"/>
  <c r="DB477" i="5"/>
  <c r="DN470" i="5"/>
  <c r="DO470" i="5" s="1"/>
  <c r="DP470" i="5" s="1"/>
  <c r="DQ470" i="5" s="1"/>
  <c r="DR470" i="5" s="1"/>
  <c r="DS470" i="5" s="1"/>
  <c r="DT470" i="5" s="1"/>
  <c r="DU470" i="5" s="1"/>
  <c r="DV470" i="5" s="1"/>
  <c r="DW470" i="5" s="1"/>
  <c r="DX470" i="5" s="1"/>
  <c r="DY470" i="5" s="1"/>
  <c r="DZ470" i="5" s="1"/>
  <c r="EA470" i="5" s="1"/>
  <c r="EB470" i="5" s="1"/>
  <c r="EC470" i="5" s="1"/>
  <c r="DL475" i="5"/>
  <c r="DE475" i="5"/>
  <c r="DF475" i="5"/>
  <c r="ED469" i="5"/>
  <c r="EE469" i="5"/>
  <c r="EF469" i="5"/>
  <c r="DD476" i="5"/>
  <c r="DK476" i="5"/>
  <c r="DM473" i="5"/>
  <c r="EG469" i="5" l="1"/>
  <c r="EJ469" i="5" s="1"/>
  <c r="CB469" i="5" s="1"/>
  <c r="CC469" i="5" s="1"/>
  <c r="DN471" i="5"/>
  <c r="DO471" i="5" s="1"/>
  <c r="DP471" i="5" s="1"/>
  <c r="DQ471" i="5" s="1"/>
  <c r="DR471" i="5" s="1"/>
  <c r="DS471" i="5" s="1"/>
  <c r="DT471" i="5" s="1"/>
  <c r="DU471" i="5" s="1"/>
  <c r="DV471" i="5" s="1"/>
  <c r="DW471" i="5" s="1"/>
  <c r="DX471" i="5" s="1"/>
  <c r="DY471" i="5" s="1"/>
  <c r="DZ471" i="5" s="1"/>
  <c r="EA471" i="5" s="1"/>
  <c r="EB471" i="5" s="1"/>
  <c r="EC471" i="5" s="1"/>
  <c r="DL476" i="5"/>
  <c r="DM475" i="5" s="1"/>
  <c r="DF476" i="5"/>
  <c r="DE476" i="5"/>
  <c r="DB478" i="5"/>
  <c r="DA479" i="5"/>
  <c r="EF470" i="5"/>
  <c r="EE470" i="5"/>
  <c r="ED470" i="5"/>
  <c r="DK477" i="5"/>
  <c r="DD477" i="5"/>
  <c r="DM474" i="5"/>
  <c r="DN472" i="5" l="1"/>
  <c r="DO472" i="5" s="1"/>
  <c r="DP472" i="5" s="1"/>
  <c r="DQ472" i="5" s="1"/>
  <c r="DR472" i="5" s="1"/>
  <c r="DS472" i="5" s="1"/>
  <c r="DT472" i="5" s="1"/>
  <c r="DU472" i="5" s="1"/>
  <c r="DV472" i="5" s="1"/>
  <c r="DW472" i="5" s="1"/>
  <c r="DX472" i="5" s="1"/>
  <c r="DY472" i="5" s="1"/>
  <c r="DZ472" i="5" s="1"/>
  <c r="EA472" i="5" s="1"/>
  <c r="EB472" i="5" s="1"/>
  <c r="EC472" i="5" s="1"/>
  <c r="DB479" i="5"/>
  <c r="DA480" i="5"/>
  <c r="DL477" i="5"/>
  <c r="DM476" i="5" s="1"/>
  <c r="DE477" i="5"/>
  <c r="DF477" i="5"/>
  <c r="EG470" i="5"/>
  <c r="EJ470" i="5" s="1"/>
  <c r="CB470" i="5" s="1"/>
  <c r="CC470" i="5" s="1"/>
  <c r="DD478" i="5"/>
  <c r="DK478" i="5"/>
  <c r="DN473" i="5"/>
  <c r="DO473" i="5" s="1"/>
  <c r="DP473" i="5" s="1"/>
  <c r="DQ473" i="5" s="1"/>
  <c r="DR473" i="5" s="1"/>
  <c r="DS473" i="5" s="1"/>
  <c r="DT473" i="5" s="1"/>
  <c r="DU473" i="5" s="1"/>
  <c r="DV473" i="5" s="1"/>
  <c r="DW473" i="5" s="1"/>
  <c r="DX473" i="5" s="1"/>
  <c r="DY473" i="5" s="1"/>
  <c r="DZ473" i="5" s="1"/>
  <c r="EA473" i="5" s="1"/>
  <c r="EB473" i="5" s="1"/>
  <c r="EC473" i="5" s="1"/>
  <c r="EF471" i="5"/>
  <c r="EE471" i="5"/>
  <c r="ED471" i="5"/>
  <c r="EG471" i="5" l="1"/>
  <c r="EJ471" i="5" s="1"/>
  <c r="CB471" i="5" s="1"/>
  <c r="CC471" i="5" s="1"/>
  <c r="DL478" i="5"/>
  <c r="DE478" i="5"/>
  <c r="DF478" i="5"/>
  <c r="DB480" i="5"/>
  <c r="DA481" i="5"/>
  <c r="EE472" i="5"/>
  <c r="EF472" i="5"/>
  <c r="ED472" i="5"/>
  <c r="EF473" i="5"/>
  <c r="ED473" i="5"/>
  <c r="EE473" i="5"/>
  <c r="DK479" i="5"/>
  <c r="DD479" i="5"/>
  <c r="DN474" i="5"/>
  <c r="DO474" i="5" s="1"/>
  <c r="DP474" i="5" s="1"/>
  <c r="DQ474" i="5" s="1"/>
  <c r="DR474" i="5" s="1"/>
  <c r="DS474" i="5" s="1"/>
  <c r="DT474" i="5" s="1"/>
  <c r="DU474" i="5" s="1"/>
  <c r="DV474" i="5" s="1"/>
  <c r="DW474" i="5" s="1"/>
  <c r="DX474" i="5" s="1"/>
  <c r="DY474" i="5" s="1"/>
  <c r="DZ474" i="5" s="1"/>
  <c r="EA474" i="5" s="1"/>
  <c r="EB474" i="5" s="1"/>
  <c r="EC474" i="5" s="1"/>
  <c r="EG473" i="5" l="1"/>
  <c r="EJ473" i="5" s="1"/>
  <c r="CB473" i="5" s="1"/>
  <c r="CC473" i="5" s="1"/>
  <c r="EG472" i="5"/>
  <c r="EJ472" i="5" s="1"/>
  <c r="CB472" i="5" s="1"/>
  <c r="CC472" i="5" s="1"/>
  <c r="EF474" i="5"/>
  <c r="ED474" i="5"/>
  <c r="EE474" i="5"/>
  <c r="DK480" i="5"/>
  <c r="DD480" i="5"/>
  <c r="DE479" i="5"/>
  <c r="DF479" i="5"/>
  <c r="DL479" i="5"/>
  <c r="DM478" i="5" s="1"/>
  <c r="DB481" i="5"/>
  <c r="DA482" i="5"/>
  <c r="DM477" i="5"/>
  <c r="EG474" i="5" l="1"/>
  <c r="EJ474" i="5" s="1"/>
  <c r="CB474" i="5" s="1"/>
  <c r="CC474" i="5" s="1"/>
  <c r="DD481" i="5"/>
  <c r="DK481" i="5"/>
  <c r="DN475" i="5"/>
  <c r="DO475" i="5" s="1"/>
  <c r="DP475" i="5" s="1"/>
  <c r="DQ475" i="5" s="1"/>
  <c r="DR475" i="5" s="1"/>
  <c r="DS475" i="5" s="1"/>
  <c r="DT475" i="5" s="1"/>
  <c r="DU475" i="5" s="1"/>
  <c r="DV475" i="5" s="1"/>
  <c r="DW475" i="5" s="1"/>
  <c r="DX475" i="5" s="1"/>
  <c r="DY475" i="5" s="1"/>
  <c r="DZ475" i="5" s="1"/>
  <c r="EA475" i="5" s="1"/>
  <c r="EB475" i="5" s="1"/>
  <c r="EC475" i="5" s="1"/>
  <c r="DN476" i="5"/>
  <c r="DO476" i="5" s="1"/>
  <c r="DP476" i="5" s="1"/>
  <c r="DQ476" i="5" s="1"/>
  <c r="DR476" i="5" s="1"/>
  <c r="DS476" i="5" s="1"/>
  <c r="DT476" i="5" s="1"/>
  <c r="DU476" i="5" s="1"/>
  <c r="DV476" i="5" s="1"/>
  <c r="DW476" i="5" s="1"/>
  <c r="DX476" i="5" s="1"/>
  <c r="DY476" i="5" s="1"/>
  <c r="DZ476" i="5" s="1"/>
  <c r="EA476" i="5" s="1"/>
  <c r="EB476" i="5" s="1"/>
  <c r="EC476" i="5" s="1"/>
  <c r="DB482" i="5"/>
  <c r="DA483" i="5"/>
  <c r="DF480" i="5"/>
  <c r="DL480" i="5"/>
  <c r="DE480" i="5"/>
  <c r="DB483" i="5" l="1"/>
  <c r="DA484" i="5"/>
  <c r="EE475" i="5"/>
  <c r="ED475" i="5"/>
  <c r="EF475" i="5"/>
  <c r="EF476" i="5"/>
  <c r="EE476" i="5"/>
  <c r="ED476" i="5"/>
  <c r="DM479" i="5"/>
  <c r="DD482" i="5"/>
  <c r="DK482" i="5"/>
  <c r="DF481" i="5"/>
  <c r="DL481" i="5"/>
  <c r="DE481" i="5"/>
  <c r="EG476" i="5" l="1"/>
  <c r="EJ476" i="5" s="1"/>
  <c r="CB476" i="5" s="1"/>
  <c r="CC476" i="5" s="1"/>
  <c r="EG475" i="5"/>
  <c r="EJ475" i="5" s="1"/>
  <c r="CB475" i="5" s="1"/>
  <c r="CC475" i="5" s="1"/>
  <c r="DN477" i="5"/>
  <c r="DO477" i="5" s="1"/>
  <c r="DP477" i="5" s="1"/>
  <c r="DQ477" i="5" s="1"/>
  <c r="DR477" i="5" s="1"/>
  <c r="DS477" i="5" s="1"/>
  <c r="DT477" i="5" s="1"/>
  <c r="DU477" i="5" s="1"/>
  <c r="DV477" i="5" s="1"/>
  <c r="DW477" i="5" s="1"/>
  <c r="DX477" i="5" s="1"/>
  <c r="DY477" i="5" s="1"/>
  <c r="DZ477" i="5" s="1"/>
  <c r="EA477" i="5" s="1"/>
  <c r="EB477" i="5" s="1"/>
  <c r="EC477" i="5" s="1"/>
  <c r="DB484" i="5"/>
  <c r="DA485" i="5"/>
  <c r="DL482" i="5"/>
  <c r="DE482" i="5"/>
  <c r="DF482" i="5"/>
  <c r="DM480" i="5"/>
  <c r="DD483" i="5"/>
  <c r="DK483" i="5"/>
  <c r="DN478" i="5" l="1"/>
  <c r="DO478" i="5" s="1"/>
  <c r="DP478" i="5" s="1"/>
  <c r="DQ478" i="5" s="1"/>
  <c r="DR478" i="5" s="1"/>
  <c r="DS478" i="5" s="1"/>
  <c r="DT478" i="5" s="1"/>
  <c r="DU478" i="5" s="1"/>
  <c r="DV478" i="5" s="1"/>
  <c r="DW478" i="5" s="1"/>
  <c r="DX478" i="5" s="1"/>
  <c r="DY478" i="5" s="1"/>
  <c r="DZ478" i="5" s="1"/>
  <c r="EA478" i="5" s="1"/>
  <c r="EB478" i="5" s="1"/>
  <c r="EC478" i="5" s="1"/>
  <c r="DB485" i="5"/>
  <c r="DA486" i="5"/>
  <c r="DE483" i="5"/>
  <c r="DF483" i="5"/>
  <c r="DL483" i="5"/>
  <c r="DM482" i="5" s="1"/>
  <c r="DD484" i="5"/>
  <c r="DK484" i="5"/>
  <c r="EE477" i="5"/>
  <c r="EF477" i="5"/>
  <c r="ED477" i="5"/>
  <c r="DM481" i="5"/>
  <c r="EF478" i="5" l="1"/>
  <c r="ED478" i="5"/>
  <c r="EE478" i="5"/>
  <c r="DN479" i="5"/>
  <c r="DO479" i="5" s="1"/>
  <c r="DP479" i="5" s="1"/>
  <c r="DQ479" i="5" s="1"/>
  <c r="DR479" i="5" s="1"/>
  <c r="DS479" i="5" s="1"/>
  <c r="DT479" i="5" s="1"/>
  <c r="DU479" i="5" s="1"/>
  <c r="DV479" i="5" s="1"/>
  <c r="DW479" i="5" s="1"/>
  <c r="DX479" i="5" s="1"/>
  <c r="DY479" i="5" s="1"/>
  <c r="DZ479" i="5" s="1"/>
  <c r="EA479" i="5" s="1"/>
  <c r="EB479" i="5" s="1"/>
  <c r="EC479" i="5" s="1"/>
  <c r="DB486" i="5"/>
  <c r="DA487" i="5"/>
  <c r="EG477" i="5"/>
  <c r="EJ477" i="5" s="1"/>
  <c r="CB477" i="5" s="1"/>
  <c r="CC477" i="5" s="1"/>
  <c r="DE484" i="5"/>
  <c r="DF484" i="5"/>
  <c r="DL484" i="5"/>
  <c r="DM483" i="5" s="1"/>
  <c r="DN481" i="5" s="1"/>
  <c r="DO481" i="5" s="1"/>
  <c r="DP481" i="5" s="1"/>
  <c r="DQ481" i="5" s="1"/>
  <c r="DR481" i="5" s="1"/>
  <c r="DS481" i="5" s="1"/>
  <c r="DT481" i="5" s="1"/>
  <c r="DU481" i="5" s="1"/>
  <c r="DV481" i="5" s="1"/>
  <c r="DW481" i="5" s="1"/>
  <c r="DX481" i="5" s="1"/>
  <c r="DY481" i="5" s="1"/>
  <c r="DZ481" i="5" s="1"/>
  <c r="EA481" i="5" s="1"/>
  <c r="EB481" i="5" s="1"/>
  <c r="EC481" i="5" s="1"/>
  <c r="DK485" i="5"/>
  <c r="DD485" i="5"/>
  <c r="DN480" i="5"/>
  <c r="DO480" i="5" s="1"/>
  <c r="DP480" i="5" s="1"/>
  <c r="DQ480" i="5" s="1"/>
  <c r="DR480" i="5" s="1"/>
  <c r="DS480" i="5" s="1"/>
  <c r="DT480" i="5" s="1"/>
  <c r="DU480" i="5" s="1"/>
  <c r="DV480" i="5" s="1"/>
  <c r="DW480" i="5" s="1"/>
  <c r="DX480" i="5" s="1"/>
  <c r="DY480" i="5" s="1"/>
  <c r="DZ480" i="5" s="1"/>
  <c r="EA480" i="5" s="1"/>
  <c r="EB480" i="5" s="1"/>
  <c r="EC480" i="5" s="1"/>
  <c r="EG478" i="5" l="1"/>
  <c r="EJ478" i="5" s="1"/>
  <c r="CB478" i="5" s="1"/>
  <c r="CC478" i="5" s="1"/>
  <c r="EE481" i="5"/>
  <c r="ED481" i="5"/>
  <c r="EF481" i="5"/>
  <c r="ED480" i="5"/>
  <c r="EE480" i="5"/>
  <c r="EF480" i="5"/>
  <c r="DA488" i="5"/>
  <c r="DB487" i="5"/>
  <c r="DE485" i="5"/>
  <c r="DF485" i="5"/>
  <c r="DL485" i="5"/>
  <c r="DK486" i="5"/>
  <c r="DD486" i="5"/>
  <c r="EF479" i="5"/>
  <c r="ED479" i="5"/>
  <c r="EE479" i="5"/>
  <c r="EG481" i="5" l="1"/>
  <c r="EJ481" i="5" s="1"/>
  <c r="CB481" i="5" s="1"/>
  <c r="CC481" i="5" s="1"/>
  <c r="EG480" i="5"/>
  <c r="EJ480" i="5" s="1"/>
  <c r="CB480" i="5" s="1"/>
  <c r="CC480" i="5" s="1"/>
  <c r="DA489" i="5"/>
  <c r="DB488" i="5"/>
  <c r="EG479" i="5"/>
  <c r="EJ479" i="5" s="1"/>
  <c r="CB479" i="5" s="1"/>
  <c r="CC479" i="5" s="1"/>
  <c r="DE486" i="5"/>
  <c r="DL486" i="5"/>
  <c r="DF486" i="5"/>
  <c r="DD487" i="5"/>
  <c r="DK487" i="5"/>
  <c r="DM484" i="5"/>
  <c r="DA490" i="5" l="1"/>
  <c r="DB489" i="5"/>
  <c r="DN482" i="5"/>
  <c r="DO482" i="5" s="1"/>
  <c r="DP482" i="5" s="1"/>
  <c r="DQ482" i="5" s="1"/>
  <c r="DR482" i="5" s="1"/>
  <c r="DS482" i="5" s="1"/>
  <c r="DT482" i="5" s="1"/>
  <c r="DU482" i="5" s="1"/>
  <c r="DV482" i="5" s="1"/>
  <c r="DW482" i="5" s="1"/>
  <c r="DX482" i="5" s="1"/>
  <c r="DY482" i="5" s="1"/>
  <c r="DZ482" i="5" s="1"/>
  <c r="EA482" i="5" s="1"/>
  <c r="EB482" i="5" s="1"/>
  <c r="EC482" i="5" s="1"/>
  <c r="DF487" i="5"/>
  <c r="DE487" i="5"/>
  <c r="DL487" i="5"/>
  <c r="DM486" i="5" s="1"/>
  <c r="DD488" i="5"/>
  <c r="DK488" i="5"/>
  <c r="DM485" i="5"/>
  <c r="ED482" i="5" l="1"/>
  <c r="EE482" i="5"/>
  <c r="EF482" i="5"/>
  <c r="DD489" i="5"/>
  <c r="DK489" i="5"/>
  <c r="DN483" i="5"/>
  <c r="DO483" i="5" s="1"/>
  <c r="DP483" i="5" s="1"/>
  <c r="DQ483" i="5" s="1"/>
  <c r="DR483" i="5" s="1"/>
  <c r="DS483" i="5" s="1"/>
  <c r="DT483" i="5" s="1"/>
  <c r="DU483" i="5" s="1"/>
  <c r="DV483" i="5" s="1"/>
  <c r="DW483" i="5" s="1"/>
  <c r="DX483" i="5" s="1"/>
  <c r="DY483" i="5" s="1"/>
  <c r="DZ483" i="5" s="1"/>
  <c r="EA483" i="5" s="1"/>
  <c r="EB483" i="5" s="1"/>
  <c r="EC483" i="5" s="1"/>
  <c r="DL488" i="5"/>
  <c r="DM487" i="5" s="1"/>
  <c r="DE488" i="5"/>
  <c r="DF488" i="5"/>
  <c r="DN484" i="5"/>
  <c r="DO484" i="5" s="1"/>
  <c r="DP484" i="5" s="1"/>
  <c r="DQ484" i="5" s="1"/>
  <c r="DR484" i="5" s="1"/>
  <c r="DS484" i="5" s="1"/>
  <c r="DT484" i="5" s="1"/>
  <c r="DU484" i="5" s="1"/>
  <c r="DV484" i="5" s="1"/>
  <c r="DW484" i="5" s="1"/>
  <c r="DX484" i="5" s="1"/>
  <c r="DY484" i="5" s="1"/>
  <c r="DZ484" i="5" s="1"/>
  <c r="EA484" i="5" s="1"/>
  <c r="EB484" i="5" s="1"/>
  <c r="EC484" i="5" s="1"/>
  <c r="DA491" i="5"/>
  <c r="DB490" i="5"/>
  <c r="DB491" i="5" l="1"/>
  <c r="DA492" i="5"/>
  <c r="EF483" i="5"/>
  <c r="EE483" i="5"/>
  <c r="ED483" i="5"/>
  <c r="DE489" i="5"/>
  <c r="DL489" i="5"/>
  <c r="DF489" i="5"/>
  <c r="DK490" i="5"/>
  <c r="DD490" i="5"/>
  <c r="EE484" i="5"/>
  <c r="ED484" i="5"/>
  <c r="EF484" i="5"/>
  <c r="DN485" i="5"/>
  <c r="DO485" i="5" s="1"/>
  <c r="DP485" i="5" s="1"/>
  <c r="DQ485" i="5" s="1"/>
  <c r="DR485" i="5" s="1"/>
  <c r="DS485" i="5" s="1"/>
  <c r="DT485" i="5" s="1"/>
  <c r="DU485" i="5" s="1"/>
  <c r="DV485" i="5" s="1"/>
  <c r="DW485" i="5" s="1"/>
  <c r="DX485" i="5" s="1"/>
  <c r="DY485" i="5" s="1"/>
  <c r="DZ485" i="5" s="1"/>
  <c r="EA485" i="5" s="1"/>
  <c r="EB485" i="5" s="1"/>
  <c r="EC485" i="5" s="1"/>
  <c r="EG482" i="5"/>
  <c r="EJ482" i="5" s="1"/>
  <c r="CB482" i="5" s="1"/>
  <c r="CC482" i="5" s="1"/>
  <c r="EG483" i="5" l="1"/>
  <c r="EJ483" i="5" s="1"/>
  <c r="CB483" i="5" s="1"/>
  <c r="CC483" i="5" s="1"/>
  <c r="DA493" i="5"/>
  <c r="DB492" i="5"/>
  <c r="ED485" i="5"/>
  <c r="EF485" i="5"/>
  <c r="EE485" i="5"/>
  <c r="DM488" i="5"/>
  <c r="EG484" i="5"/>
  <c r="EJ484" i="5" s="1"/>
  <c r="CB484" i="5" s="1"/>
  <c r="CC484" i="5" s="1"/>
  <c r="DE490" i="5"/>
  <c r="DL490" i="5"/>
  <c r="DF490" i="5"/>
  <c r="DK491" i="5"/>
  <c r="DD491" i="5"/>
  <c r="EG485" i="5" l="1"/>
  <c r="EJ485" i="5" s="1"/>
  <c r="CB485" i="5" s="1"/>
  <c r="CC485" i="5" s="1"/>
  <c r="DA494" i="5"/>
  <c r="DB493" i="5"/>
  <c r="DE491" i="5"/>
  <c r="DL491" i="5"/>
  <c r="DF491" i="5"/>
  <c r="DN486" i="5"/>
  <c r="DO486" i="5" s="1"/>
  <c r="DP486" i="5" s="1"/>
  <c r="DQ486" i="5" s="1"/>
  <c r="DR486" i="5" s="1"/>
  <c r="DS486" i="5" s="1"/>
  <c r="DT486" i="5" s="1"/>
  <c r="DU486" i="5" s="1"/>
  <c r="DV486" i="5" s="1"/>
  <c r="DW486" i="5" s="1"/>
  <c r="DX486" i="5" s="1"/>
  <c r="DY486" i="5" s="1"/>
  <c r="DZ486" i="5" s="1"/>
  <c r="EA486" i="5" s="1"/>
  <c r="EB486" i="5" s="1"/>
  <c r="EC486" i="5" s="1"/>
  <c r="DK492" i="5"/>
  <c r="DD492" i="5"/>
  <c r="DM489" i="5"/>
  <c r="DF492" i="5" l="1"/>
  <c r="DL492" i="5"/>
  <c r="DM491" i="5" s="1"/>
  <c r="DE492" i="5"/>
  <c r="DN487" i="5"/>
  <c r="DO487" i="5" s="1"/>
  <c r="DP487" i="5" s="1"/>
  <c r="DQ487" i="5" s="1"/>
  <c r="DR487" i="5" s="1"/>
  <c r="DS487" i="5" s="1"/>
  <c r="DT487" i="5" s="1"/>
  <c r="DU487" i="5" s="1"/>
  <c r="DV487" i="5" s="1"/>
  <c r="DW487" i="5" s="1"/>
  <c r="DX487" i="5" s="1"/>
  <c r="DY487" i="5" s="1"/>
  <c r="DZ487" i="5" s="1"/>
  <c r="EA487" i="5" s="1"/>
  <c r="EB487" i="5" s="1"/>
  <c r="EC487" i="5" s="1"/>
  <c r="DK493" i="5"/>
  <c r="DD493" i="5"/>
  <c r="ED486" i="5"/>
  <c r="EF486" i="5"/>
  <c r="EE486" i="5"/>
  <c r="DA495" i="5"/>
  <c r="DB494" i="5"/>
  <c r="DM490" i="5"/>
  <c r="DK494" i="5" l="1"/>
  <c r="DD494" i="5"/>
  <c r="EG486" i="5"/>
  <c r="EJ486" i="5" s="1"/>
  <c r="CB486" i="5" s="1"/>
  <c r="CC486" i="5" s="1"/>
  <c r="DN488" i="5"/>
  <c r="DO488" i="5" s="1"/>
  <c r="DP488" i="5" s="1"/>
  <c r="DQ488" i="5" s="1"/>
  <c r="DR488" i="5" s="1"/>
  <c r="DS488" i="5" s="1"/>
  <c r="DT488" i="5" s="1"/>
  <c r="DU488" i="5" s="1"/>
  <c r="DV488" i="5" s="1"/>
  <c r="DW488" i="5" s="1"/>
  <c r="DX488" i="5" s="1"/>
  <c r="DY488" i="5" s="1"/>
  <c r="DZ488" i="5" s="1"/>
  <c r="EA488" i="5" s="1"/>
  <c r="EB488" i="5" s="1"/>
  <c r="EC488" i="5" s="1"/>
  <c r="DB495" i="5"/>
  <c r="DA496" i="5"/>
  <c r="DE493" i="5"/>
  <c r="DF493" i="5"/>
  <c r="DL493" i="5"/>
  <c r="DM492" i="5" s="1"/>
  <c r="DN490" i="5" s="1"/>
  <c r="DO490" i="5" s="1"/>
  <c r="DP490" i="5" s="1"/>
  <c r="DQ490" i="5" s="1"/>
  <c r="DR490" i="5" s="1"/>
  <c r="DS490" i="5" s="1"/>
  <c r="DT490" i="5" s="1"/>
  <c r="DU490" i="5" s="1"/>
  <c r="DV490" i="5" s="1"/>
  <c r="DW490" i="5" s="1"/>
  <c r="DX490" i="5" s="1"/>
  <c r="DY490" i="5" s="1"/>
  <c r="DZ490" i="5" s="1"/>
  <c r="EA490" i="5" s="1"/>
  <c r="EB490" i="5" s="1"/>
  <c r="EC490" i="5" s="1"/>
  <c r="DN489" i="5"/>
  <c r="DO489" i="5" s="1"/>
  <c r="DP489" i="5" s="1"/>
  <c r="DQ489" i="5" s="1"/>
  <c r="DR489" i="5" s="1"/>
  <c r="DS489" i="5" s="1"/>
  <c r="DT489" i="5" s="1"/>
  <c r="DU489" i="5" s="1"/>
  <c r="DV489" i="5" s="1"/>
  <c r="DW489" i="5" s="1"/>
  <c r="DX489" i="5" s="1"/>
  <c r="DY489" i="5" s="1"/>
  <c r="DZ489" i="5" s="1"/>
  <c r="EA489" i="5" s="1"/>
  <c r="EB489" i="5" s="1"/>
  <c r="EC489" i="5" s="1"/>
  <c r="EF487" i="5"/>
  <c r="ED487" i="5"/>
  <c r="EE487" i="5"/>
  <c r="EG487" i="5" l="1"/>
  <c r="EJ487" i="5" s="1"/>
  <c r="CB487" i="5" s="1"/>
  <c r="CC487" i="5" s="1"/>
  <c r="EF490" i="5"/>
  <c r="EE490" i="5"/>
  <c r="ED490" i="5"/>
  <c r="EE489" i="5"/>
  <c r="ED489" i="5"/>
  <c r="EF489" i="5"/>
  <c r="DK495" i="5"/>
  <c r="DD495" i="5"/>
  <c r="DE494" i="5"/>
  <c r="DL494" i="5"/>
  <c r="DF494" i="5"/>
  <c r="DA497" i="5"/>
  <c r="DB496" i="5"/>
  <c r="ED488" i="5"/>
  <c r="EF488" i="5"/>
  <c r="EE488" i="5"/>
  <c r="EG488" i="5" l="1"/>
  <c r="EJ488" i="5" s="1"/>
  <c r="CB488" i="5" s="1"/>
  <c r="CC488" i="5" s="1"/>
  <c r="DA498" i="5"/>
  <c r="DB497" i="5"/>
  <c r="DD496" i="5"/>
  <c r="DK496" i="5"/>
  <c r="DL495" i="5"/>
  <c r="DM494" i="5" s="1"/>
  <c r="DE495" i="5"/>
  <c r="DF495" i="5"/>
  <c r="DM493" i="5"/>
  <c r="EG489" i="5"/>
  <c r="EJ489" i="5" s="1"/>
  <c r="CB489" i="5" s="1"/>
  <c r="CC489" i="5" s="1"/>
  <c r="EG490" i="5"/>
  <c r="EJ490" i="5" s="1"/>
  <c r="CB490" i="5" s="1"/>
  <c r="CC490" i="5" s="1"/>
  <c r="DN492" i="5" l="1"/>
  <c r="DO492" i="5" s="1"/>
  <c r="DP492" i="5" s="1"/>
  <c r="DQ492" i="5" s="1"/>
  <c r="DR492" i="5" s="1"/>
  <c r="DS492" i="5" s="1"/>
  <c r="DT492" i="5" s="1"/>
  <c r="DU492" i="5" s="1"/>
  <c r="DV492" i="5" s="1"/>
  <c r="DW492" i="5" s="1"/>
  <c r="DX492" i="5" s="1"/>
  <c r="DY492" i="5" s="1"/>
  <c r="DZ492" i="5" s="1"/>
  <c r="EA492" i="5" s="1"/>
  <c r="EB492" i="5" s="1"/>
  <c r="EC492" i="5" s="1"/>
  <c r="DN491" i="5"/>
  <c r="DO491" i="5" s="1"/>
  <c r="DP491" i="5" s="1"/>
  <c r="DQ491" i="5" s="1"/>
  <c r="DR491" i="5" s="1"/>
  <c r="DS491" i="5" s="1"/>
  <c r="DT491" i="5" s="1"/>
  <c r="DU491" i="5" s="1"/>
  <c r="DV491" i="5" s="1"/>
  <c r="DW491" i="5" s="1"/>
  <c r="DX491" i="5" s="1"/>
  <c r="DY491" i="5" s="1"/>
  <c r="DZ491" i="5" s="1"/>
  <c r="EA491" i="5" s="1"/>
  <c r="EB491" i="5" s="1"/>
  <c r="EC491" i="5" s="1"/>
  <c r="DL496" i="5"/>
  <c r="DM495" i="5" s="1"/>
  <c r="DE496" i="5"/>
  <c r="DF496" i="5"/>
  <c r="DB498" i="5"/>
  <c r="DA499" i="5"/>
  <c r="DD497" i="5"/>
  <c r="DK497" i="5"/>
  <c r="DD498" i="5" l="1"/>
  <c r="DK498" i="5"/>
  <c r="EF492" i="5"/>
  <c r="EE492" i="5"/>
  <c r="ED492" i="5"/>
  <c r="EF491" i="5"/>
  <c r="ED491" i="5"/>
  <c r="EE491" i="5"/>
  <c r="DF497" i="5"/>
  <c r="DE497" i="5"/>
  <c r="DL497" i="5"/>
  <c r="DB499" i="5"/>
  <c r="DA500" i="5"/>
  <c r="DN493" i="5"/>
  <c r="DO493" i="5" s="1"/>
  <c r="DP493" i="5" s="1"/>
  <c r="DQ493" i="5" s="1"/>
  <c r="DR493" i="5" s="1"/>
  <c r="DS493" i="5" s="1"/>
  <c r="DT493" i="5" s="1"/>
  <c r="DU493" i="5" s="1"/>
  <c r="DV493" i="5" s="1"/>
  <c r="DW493" i="5" s="1"/>
  <c r="DX493" i="5" s="1"/>
  <c r="DY493" i="5" s="1"/>
  <c r="DZ493" i="5" s="1"/>
  <c r="EA493" i="5" s="1"/>
  <c r="EB493" i="5" s="1"/>
  <c r="EC493" i="5" s="1"/>
  <c r="EG491" i="5" l="1"/>
  <c r="EJ491" i="5" s="1"/>
  <c r="CB491" i="5" s="1"/>
  <c r="CC491" i="5" s="1"/>
  <c r="EG492" i="5"/>
  <c r="EJ492" i="5" s="1"/>
  <c r="CB492" i="5" s="1"/>
  <c r="CC492" i="5" s="1"/>
  <c r="EF493" i="5"/>
  <c r="ED493" i="5"/>
  <c r="EE493" i="5"/>
  <c r="DA501" i="5"/>
  <c r="DB500" i="5"/>
  <c r="DL498" i="5"/>
  <c r="DM497" i="5" s="1"/>
  <c r="DE498" i="5"/>
  <c r="DF498" i="5"/>
  <c r="DM496" i="5"/>
  <c r="DK499" i="5"/>
  <c r="DD499" i="5"/>
  <c r="EG493" i="5" l="1"/>
  <c r="EJ493" i="5" s="1"/>
  <c r="CB493" i="5" s="1"/>
  <c r="CC493" i="5" s="1"/>
  <c r="DL499" i="5"/>
  <c r="DM498" i="5" s="1"/>
  <c r="DE499" i="5"/>
  <c r="DF499" i="5"/>
  <c r="DN495" i="5"/>
  <c r="DO495" i="5" s="1"/>
  <c r="DP495" i="5" s="1"/>
  <c r="DQ495" i="5" s="1"/>
  <c r="DR495" i="5" s="1"/>
  <c r="DS495" i="5" s="1"/>
  <c r="DT495" i="5" s="1"/>
  <c r="DU495" i="5" s="1"/>
  <c r="DV495" i="5" s="1"/>
  <c r="DW495" i="5" s="1"/>
  <c r="DX495" i="5" s="1"/>
  <c r="DY495" i="5" s="1"/>
  <c r="DZ495" i="5" s="1"/>
  <c r="EA495" i="5" s="1"/>
  <c r="EB495" i="5" s="1"/>
  <c r="EC495" i="5" s="1"/>
  <c r="DN494" i="5"/>
  <c r="DO494" i="5" s="1"/>
  <c r="DP494" i="5" s="1"/>
  <c r="DQ494" i="5" s="1"/>
  <c r="DR494" i="5" s="1"/>
  <c r="DS494" i="5" s="1"/>
  <c r="DT494" i="5" s="1"/>
  <c r="DU494" i="5" s="1"/>
  <c r="DV494" i="5" s="1"/>
  <c r="DW494" i="5" s="1"/>
  <c r="DX494" i="5" s="1"/>
  <c r="DY494" i="5" s="1"/>
  <c r="DZ494" i="5" s="1"/>
  <c r="EA494" i="5" s="1"/>
  <c r="EB494" i="5" s="1"/>
  <c r="EC494" i="5" s="1"/>
  <c r="DB501" i="5"/>
  <c r="DA502" i="5"/>
  <c r="DK500" i="5"/>
  <c r="DD500" i="5"/>
  <c r="EE494" i="5" l="1"/>
  <c r="ED494" i="5"/>
  <c r="EF494" i="5"/>
  <c r="DF500" i="5"/>
  <c r="DE500" i="5"/>
  <c r="DL500" i="5"/>
  <c r="DM499" i="5" s="1"/>
  <c r="DD501" i="5"/>
  <c r="DK501" i="5"/>
  <c r="DN496" i="5"/>
  <c r="DO496" i="5" s="1"/>
  <c r="DP496" i="5" s="1"/>
  <c r="DQ496" i="5" s="1"/>
  <c r="DR496" i="5" s="1"/>
  <c r="DS496" i="5" s="1"/>
  <c r="DT496" i="5" s="1"/>
  <c r="DU496" i="5" s="1"/>
  <c r="DV496" i="5" s="1"/>
  <c r="DW496" i="5" s="1"/>
  <c r="DX496" i="5" s="1"/>
  <c r="DY496" i="5" s="1"/>
  <c r="DZ496" i="5" s="1"/>
  <c r="EA496" i="5" s="1"/>
  <c r="EB496" i="5" s="1"/>
  <c r="EC496" i="5" s="1"/>
  <c r="DA503" i="5"/>
  <c r="DB502" i="5"/>
  <c r="ED495" i="5"/>
  <c r="EF495" i="5"/>
  <c r="EE495" i="5"/>
  <c r="EG494" i="5" l="1"/>
  <c r="EJ494" i="5" s="1"/>
  <c r="CB494" i="5" s="1"/>
  <c r="CC494" i="5" s="1"/>
  <c r="DN497" i="5"/>
  <c r="DO497" i="5" s="1"/>
  <c r="DP497" i="5" s="1"/>
  <c r="DQ497" i="5" s="1"/>
  <c r="DR497" i="5" s="1"/>
  <c r="DS497" i="5" s="1"/>
  <c r="DT497" i="5" s="1"/>
  <c r="DU497" i="5" s="1"/>
  <c r="DV497" i="5" s="1"/>
  <c r="DW497" i="5" s="1"/>
  <c r="DX497" i="5" s="1"/>
  <c r="DY497" i="5" s="1"/>
  <c r="DZ497" i="5" s="1"/>
  <c r="EA497" i="5" s="1"/>
  <c r="EB497" i="5" s="1"/>
  <c r="EC497" i="5" s="1"/>
  <c r="DK502" i="5"/>
  <c r="DD502" i="5"/>
  <c r="DE501" i="5"/>
  <c r="DF501" i="5"/>
  <c r="DL501" i="5"/>
  <c r="DM500" i="5" s="1"/>
  <c r="EE496" i="5"/>
  <c r="ED496" i="5"/>
  <c r="EF496" i="5"/>
  <c r="EG495" i="5"/>
  <c r="EJ495" i="5" s="1"/>
  <c r="CB495" i="5" s="1"/>
  <c r="CC495" i="5" s="1"/>
  <c r="DB503" i="5"/>
  <c r="DA504" i="5"/>
  <c r="EG496" i="5" l="1"/>
  <c r="EJ496" i="5" s="1"/>
  <c r="CB496" i="5" s="1"/>
  <c r="CC496" i="5" s="1"/>
  <c r="DA505" i="5"/>
  <c r="DB504" i="5"/>
  <c r="ED497" i="5"/>
  <c r="EF497" i="5"/>
  <c r="EE497" i="5"/>
  <c r="DN498" i="5"/>
  <c r="DO498" i="5" s="1"/>
  <c r="DP498" i="5" s="1"/>
  <c r="DQ498" i="5" s="1"/>
  <c r="DR498" i="5" s="1"/>
  <c r="DS498" i="5" s="1"/>
  <c r="DT498" i="5" s="1"/>
  <c r="DU498" i="5" s="1"/>
  <c r="DV498" i="5" s="1"/>
  <c r="DW498" i="5" s="1"/>
  <c r="DX498" i="5" s="1"/>
  <c r="DY498" i="5" s="1"/>
  <c r="DZ498" i="5" s="1"/>
  <c r="EA498" i="5" s="1"/>
  <c r="EB498" i="5" s="1"/>
  <c r="EC498" i="5" s="1"/>
  <c r="DF502" i="5"/>
  <c r="DL502" i="5"/>
  <c r="DM501" i="5" s="1"/>
  <c r="DE502" i="5"/>
  <c r="DK503" i="5"/>
  <c r="DD503" i="5"/>
  <c r="DN499" i="5" l="1"/>
  <c r="DO499" i="5" s="1"/>
  <c r="DP499" i="5" s="1"/>
  <c r="DQ499" i="5" s="1"/>
  <c r="DR499" i="5" s="1"/>
  <c r="DS499" i="5" s="1"/>
  <c r="DT499" i="5" s="1"/>
  <c r="DU499" i="5" s="1"/>
  <c r="DV499" i="5" s="1"/>
  <c r="DW499" i="5" s="1"/>
  <c r="DX499" i="5" s="1"/>
  <c r="DY499" i="5" s="1"/>
  <c r="DZ499" i="5" s="1"/>
  <c r="EA499" i="5" s="1"/>
  <c r="EB499" i="5" s="1"/>
  <c r="EC499" i="5" s="1"/>
  <c r="DL503" i="5"/>
  <c r="DF503" i="5"/>
  <c r="DE503" i="5"/>
  <c r="DK504" i="5"/>
  <c r="DD504" i="5"/>
  <c r="EE498" i="5"/>
  <c r="ED498" i="5"/>
  <c r="EF498" i="5"/>
  <c r="EG497" i="5"/>
  <c r="EJ497" i="5" s="1"/>
  <c r="CB497" i="5" s="1"/>
  <c r="CC497" i="5" s="1"/>
  <c r="DA506" i="5"/>
  <c r="DB505" i="5"/>
  <c r="EG498" i="5" l="1"/>
  <c r="EJ498" i="5" s="1"/>
  <c r="CB498" i="5" s="1"/>
  <c r="CC498" i="5" s="1"/>
  <c r="EF499" i="5"/>
  <c r="ED499" i="5"/>
  <c r="EE499" i="5"/>
  <c r="DD505" i="5"/>
  <c r="DK505" i="5"/>
  <c r="DL504" i="5"/>
  <c r="DE504" i="5"/>
  <c r="DF504" i="5"/>
  <c r="DA507" i="5"/>
  <c r="DB506" i="5"/>
  <c r="DM502" i="5"/>
  <c r="EG499" i="5" l="1"/>
  <c r="EJ499" i="5" s="1"/>
  <c r="CB499" i="5" s="1"/>
  <c r="CC499" i="5" s="1"/>
  <c r="DA508" i="5"/>
  <c r="DB507" i="5"/>
  <c r="DN500" i="5"/>
  <c r="DO500" i="5" s="1"/>
  <c r="DP500" i="5" s="1"/>
  <c r="DQ500" i="5" s="1"/>
  <c r="DR500" i="5" s="1"/>
  <c r="DS500" i="5" s="1"/>
  <c r="DT500" i="5" s="1"/>
  <c r="DU500" i="5" s="1"/>
  <c r="DV500" i="5" s="1"/>
  <c r="DW500" i="5" s="1"/>
  <c r="DX500" i="5" s="1"/>
  <c r="DY500" i="5" s="1"/>
  <c r="DZ500" i="5" s="1"/>
  <c r="EA500" i="5" s="1"/>
  <c r="EB500" i="5" s="1"/>
  <c r="EC500" i="5" s="1"/>
  <c r="DE505" i="5"/>
  <c r="DL505" i="5"/>
  <c r="DF505" i="5"/>
  <c r="DK506" i="5"/>
  <c r="DD506" i="5"/>
  <c r="DM503" i="5"/>
  <c r="EE500" i="5" l="1"/>
  <c r="EF500" i="5"/>
  <c r="ED500" i="5"/>
  <c r="DK507" i="5"/>
  <c r="DD507" i="5"/>
  <c r="DE506" i="5"/>
  <c r="DL506" i="5"/>
  <c r="DM505" i="5" s="1"/>
  <c r="DF506" i="5"/>
  <c r="DN501" i="5"/>
  <c r="DO501" i="5" s="1"/>
  <c r="DP501" i="5" s="1"/>
  <c r="DQ501" i="5" s="1"/>
  <c r="DR501" i="5" s="1"/>
  <c r="DS501" i="5" s="1"/>
  <c r="DT501" i="5" s="1"/>
  <c r="DU501" i="5" s="1"/>
  <c r="DV501" i="5" s="1"/>
  <c r="DW501" i="5" s="1"/>
  <c r="DX501" i="5" s="1"/>
  <c r="DY501" i="5" s="1"/>
  <c r="DZ501" i="5" s="1"/>
  <c r="EA501" i="5" s="1"/>
  <c r="EB501" i="5" s="1"/>
  <c r="EC501" i="5" s="1"/>
  <c r="DM504" i="5"/>
  <c r="DB508" i="5"/>
  <c r="DA509" i="5"/>
  <c r="EG500" i="5" l="1"/>
  <c r="EJ500" i="5" s="1"/>
  <c r="CB500" i="5" s="1"/>
  <c r="CC500" i="5" s="1"/>
  <c r="EF501" i="5"/>
  <c r="EE501" i="5"/>
  <c r="ED501" i="5"/>
  <c r="DB509" i="5"/>
  <c r="DA510" i="5"/>
  <c r="DN502" i="5"/>
  <c r="DO502" i="5" s="1"/>
  <c r="DP502" i="5" s="1"/>
  <c r="DQ502" i="5" s="1"/>
  <c r="DR502" i="5" s="1"/>
  <c r="DS502" i="5" s="1"/>
  <c r="DT502" i="5" s="1"/>
  <c r="DU502" i="5" s="1"/>
  <c r="DV502" i="5" s="1"/>
  <c r="DW502" i="5" s="1"/>
  <c r="DX502" i="5" s="1"/>
  <c r="DY502" i="5" s="1"/>
  <c r="DZ502" i="5" s="1"/>
  <c r="EA502" i="5" s="1"/>
  <c r="EB502" i="5" s="1"/>
  <c r="EC502" i="5" s="1"/>
  <c r="DK508" i="5"/>
  <c r="DD508" i="5"/>
  <c r="DN503" i="5"/>
  <c r="DO503" i="5" s="1"/>
  <c r="DP503" i="5" s="1"/>
  <c r="DQ503" i="5" s="1"/>
  <c r="DR503" i="5" s="1"/>
  <c r="DS503" i="5" s="1"/>
  <c r="DT503" i="5" s="1"/>
  <c r="DU503" i="5" s="1"/>
  <c r="DV503" i="5" s="1"/>
  <c r="DW503" i="5" s="1"/>
  <c r="DX503" i="5" s="1"/>
  <c r="DY503" i="5" s="1"/>
  <c r="DZ503" i="5" s="1"/>
  <c r="EA503" i="5" s="1"/>
  <c r="EB503" i="5" s="1"/>
  <c r="EC503" i="5" s="1"/>
  <c r="DE507" i="5"/>
  <c r="DF507" i="5"/>
  <c r="DL507" i="5"/>
  <c r="DM506" i="5" s="1"/>
  <c r="EG501" i="5" l="1"/>
  <c r="EJ501" i="5" s="1"/>
  <c r="CB501" i="5" s="1"/>
  <c r="CC501" i="5" s="1"/>
  <c r="DN504" i="5"/>
  <c r="DO504" i="5" s="1"/>
  <c r="DP504" i="5" s="1"/>
  <c r="DQ504" i="5" s="1"/>
  <c r="DR504" i="5" s="1"/>
  <c r="DS504" i="5" s="1"/>
  <c r="DT504" i="5" s="1"/>
  <c r="DU504" i="5" s="1"/>
  <c r="DV504" i="5" s="1"/>
  <c r="DW504" i="5" s="1"/>
  <c r="DX504" i="5" s="1"/>
  <c r="DY504" i="5" s="1"/>
  <c r="DZ504" i="5" s="1"/>
  <c r="EA504" i="5" s="1"/>
  <c r="EB504" i="5" s="1"/>
  <c r="EC504" i="5" s="1"/>
  <c r="ED503" i="5"/>
  <c r="EF503" i="5"/>
  <c r="EE503" i="5"/>
  <c r="DF508" i="5"/>
  <c r="DE508" i="5"/>
  <c r="DL508" i="5"/>
  <c r="DD509" i="5"/>
  <c r="DK509" i="5"/>
  <c r="ED502" i="5"/>
  <c r="EE502" i="5"/>
  <c r="EF502" i="5"/>
  <c r="DB510" i="5"/>
  <c r="DA511" i="5"/>
  <c r="EE504" i="5" l="1"/>
  <c r="EF504" i="5"/>
  <c r="ED504" i="5"/>
  <c r="DA512" i="5"/>
  <c r="DB511" i="5"/>
  <c r="EG502" i="5"/>
  <c r="EJ502" i="5" s="1"/>
  <c r="CB502" i="5" s="1"/>
  <c r="CC502" i="5" s="1"/>
  <c r="DD510" i="5"/>
  <c r="DK510" i="5"/>
  <c r="DM507" i="5"/>
  <c r="DF509" i="5"/>
  <c r="DL509" i="5"/>
  <c r="DE509" i="5"/>
  <c r="EG503" i="5"/>
  <c r="EJ503" i="5" s="1"/>
  <c r="CB503" i="5" s="1"/>
  <c r="CC503" i="5" s="1"/>
  <c r="EG504" i="5" l="1"/>
  <c r="EJ504" i="5" s="1"/>
  <c r="CB504" i="5" s="1"/>
  <c r="CC504" i="5" s="1"/>
  <c r="DN505" i="5"/>
  <c r="DO505" i="5" s="1"/>
  <c r="DP505" i="5" s="1"/>
  <c r="DQ505" i="5" s="1"/>
  <c r="DR505" i="5" s="1"/>
  <c r="DS505" i="5" s="1"/>
  <c r="DT505" i="5" s="1"/>
  <c r="DU505" i="5" s="1"/>
  <c r="DV505" i="5" s="1"/>
  <c r="DW505" i="5" s="1"/>
  <c r="DX505" i="5" s="1"/>
  <c r="DY505" i="5" s="1"/>
  <c r="DZ505" i="5" s="1"/>
  <c r="EA505" i="5" s="1"/>
  <c r="EB505" i="5" s="1"/>
  <c r="EC505" i="5" s="1"/>
  <c r="DL510" i="5"/>
  <c r="DF510" i="5"/>
  <c r="DE510" i="5"/>
  <c r="DB512" i="5"/>
  <c r="DA513" i="5"/>
  <c r="DM508" i="5"/>
  <c r="DK511" i="5"/>
  <c r="DD511" i="5"/>
  <c r="DL511" i="5" l="1"/>
  <c r="DM510" i="5" s="1"/>
  <c r="DF511" i="5"/>
  <c r="DE511" i="5"/>
  <c r="DN506" i="5"/>
  <c r="DO506" i="5" s="1"/>
  <c r="DP506" i="5" s="1"/>
  <c r="DQ506" i="5" s="1"/>
  <c r="DR506" i="5" s="1"/>
  <c r="DS506" i="5" s="1"/>
  <c r="DT506" i="5" s="1"/>
  <c r="DU506" i="5" s="1"/>
  <c r="DV506" i="5" s="1"/>
  <c r="DW506" i="5" s="1"/>
  <c r="DX506" i="5" s="1"/>
  <c r="DY506" i="5" s="1"/>
  <c r="DZ506" i="5" s="1"/>
  <c r="EA506" i="5" s="1"/>
  <c r="EB506" i="5" s="1"/>
  <c r="EC506" i="5" s="1"/>
  <c r="DD512" i="5"/>
  <c r="DK512" i="5"/>
  <c r="DB513" i="5"/>
  <c r="DA514" i="5"/>
  <c r="EF505" i="5"/>
  <c r="EE505" i="5"/>
  <c r="ED505" i="5"/>
  <c r="DM509" i="5"/>
  <c r="EG505" i="5" l="1"/>
  <c r="EJ505" i="5" s="1"/>
  <c r="CB505" i="5" s="1"/>
  <c r="CC505" i="5" s="1"/>
  <c r="DB514" i="5"/>
  <c r="DA515" i="5"/>
  <c r="DN507" i="5"/>
  <c r="DO507" i="5" s="1"/>
  <c r="DP507" i="5" s="1"/>
  <c r="DQ507" i="5" s="1"/>
  <c r="DR507" i="5" s="1"/>
  <c r="DS507" i="5" s="1"/>
  <c r="DT507" i="5" s="1"/>
  <c r="DU507" i="5" s="1"/>
  <c r="DV507" i="5" s="1"/>
  <c r="DW507" i="5" s="1"/>
  <c r="DX507" i="5" s="1"/>
  <c r="DY507" i="5" s="1"/>
  <c r="DZ507" i="5" s="1"/>
  <c r="EA507" i="5" s="1"/>
  <c r="EB507" i="5" s="1"/>
  <c r="EC507" i="5" s="1"/>
  <c r="DD513" i="5"/>
  <c r="DK513" i="5"/>
  <c r="DE512" i="5"/>
  <c r="DF512" i="5"/>
  <c r="DL512" i="5"/>
  <c r="DM511" i="5" s="1"/>
  <c r="DN508" i="5"/>
  <c r="DO508" i="5" s="1"/>
  <c r="DP508" i="5" s="1"/>
  <c r="DQ508" i="5" s="1"/>
  <c r="DR508" i="5" s="1"/>
  <c r="DS508" i="5" s="1"/>
  <c r="DT508" i="5" s="1"/>
  <c r="DU508" i="5" s="1"/>
  <c r="DV508" i="5" s="1"/>
  <c r="DW508" i="5" s="1"/>
  <c r="DX508" i="5" s="1"/>
  <c r="DY508" i="5" s="1"/>
  <c r="DZ508" i="5" s="1"/>
  <c r="EA508" i="5" s="1"/>
  <c r="EB508" i="5" s="1"/>
  <c r="EC508" i="5" s="1"/>
  <c r="EE506" i="5"/>
  <c r="ED506" i="5"/>
  <c r="EF506" i="5"/>
  <c r="DL513" i="5" l="1"/>
  <c r="DE513" i="5"/>
  <c r="DF513" i="5"/>
  <c r="ED507" i="5"/>
  <c r="EF507" i="5"/>
  <c r="EE507" i="5"/>
  <c r="DB515" i="5"/>
  <c r="DA516" i="5"/>
  <c r="EG506" i="5"/>
  <c r="EJ506" i="5" s="1"/>
  <c r="CB506" i="5" s="1"/>
  <c r="CC506" i="5" s="1"/>
  <c r="EE508" i="5"/>
  <c r="EF508" i="5"/>
  <c r="ED508" i="5"/>
  <c r="DN509" i="5"/>
  <c r="DO509" i="5" s="1"/>
  <c r="DP509" i="5" s="1"/>
  <c r="DQ509" i="5" s="1"/>
  <c r="DR509" i="5" s="1"/>
  <c r="DS509" i="5" s="1"/>
  <c r="DT509" i="5" s="1"/>
  <c r="DU509" i="5" s="1"/>
  <c r="DV509" i="5" s="1"/>
  <c r="DW509" i="5" s="1"/>
  <c r="DX509" i="5" s="1"/>
  <c r="DY509" i="5" s="1"/>
  <c r="DZ509" i="5" s="1"/>
  <c r="EA509" i="5" s="1"/>
  <c r="EB509" i="5" s="1"/>
  <c r="EC509" i="5" s="1"/>
  <c r="DD514" i="5"/>
  <c r="DK514" i="5"/>
  <c r="DE514" i="5" l="1"/>
  <c r="DL514" i="5"/>
  <c r="DF514" i="5"/>
  <c r="EG508" i="5"/>
  <c r="EJ508" i="5" s="1"/>
  <c r="CB508" i="5" s="1"/>
  <c r="CC508" i="5" s="1"/>
  <c r="DD515" i="5"/>
  <c r="DK515" i="5"/>
  <c r="EF509" i="5"/>
  <c r="EE509" i="5"/>
  <c r="ED509" i="5"/>
  <c r="DB516" i="5"/>
  <c r="DA517" i="5"/>
  <c r="EG507" i="5"/>
  <c r="EJ507" i="5" s="1"/>
  <c r="CB507" i="5" s="1"/>
  <c r="CC507" i="5" s="1"/>
  <c r="DM512" i="5"/>
  <c r="EG509" i="5" l="1"/>
  <c r="EJ509" i="5" s="1"/>
  <c r="CB509" i="5" s="1"/>
  <c r="CC509" i="5" s="1"/>
  <c r="DN510" i="5"/>
  <c r="DO510" i="5" s="1"/>
  <c r="DP510" i="5" s="1"/>
  <c r="DQ510" i="5" s="1"/>
  <c r="DR510" i="5" s="1"/>
  <c r="DS510" i="5" s="1"/>
  <c r="DT510" i="5" s="1"/>
  <c r="DU510" i="5" s="1"/>
  <c r="DV510" i="5" s="1"/>
  <c r="DW510" i="5" s="1"/>
  <c r="DX510" i="5" s="1"/>
  <c r="DY510" i="5" s="1"/>
  <c r="DZ510" i="5" s="1"/>
  <c r="EA510" i="5" s="1"/>
  <c r="EB510" i="5" s="1"/>
  <c r="EC510" i="5" s="1"/>
  <c r="DB517" i="5"/>
  <c r="DA518" i="5"/>
  <c r="DD516" i="5"/>
  <c r="DK516" i="5"/>
  <c r="DM513" i="5"/>
  <c r="DF515" i="5"/>
  <c r="DL515" i="5"/>
  <c r="DE515" i="5"/>
  <c r="DA519" i="5" l="1"/>
  <c r="DB518" i="5"/>
  <c r="DN511" i="5"/>
  <c r="DO511" i="5" s="1"/>
  <c r="DP511" i="5" s="1"/>
  <c r="DQ511" i="5" s="1"/>
  <c r="DR511" i="5" s="1"/>
  <c r="DS511" i="5" s="1"/>
  <c r="DT511" i="5" s="1"/>
  <c r="DU511" i="5" s="1"/>
  <c r="DV511" i="5" s="1"/>
  <c r="DW511" i="5" s="1"/>
  <c r="DX511" i="5" s="1"/>
  <c r="DY511" i="5" s="1"/>
  <c r="DZ511" i="5" s="1"/>
  <c r="EA511" i="5" s="1"/>
  <c r="EB511" i="5" s="1"/>
  <c r="EC511" i="5" s="1"/>
  <c r="DE516" i="5"/>
  <c r="DL516" i="5"/>
  <c r="DF516" i="5"/>
  <c r="DD517" i="5"/>
  <c r="DK517" i="5"/>
  <c r="ED510" i="5"/>
  <c r="EE510" i="5"/>
  <c r="EF510" i="5"/>
  <c r="DM514" i="5"/>
  <c r="EG510" i="5" l="1"/>
  <c r="EJ510" i="5" s="1"/>
  <c r="CB510" i="5" s="1"/>
  <c r="CC510" i="5" s="1"/>
  <c r="DE517" i="5"/>
  <c r="DF517" i="5"/>
  <c r="DL517" i="5"/>
  <c r="DM516" i="5" s="1"/>
  <c r="DN514" i="5" s="1"/>
  <c r="DO514" i="5" s="1"/>
  <c r="DP514" i="5" s="1"/>
  <c r="DQ514" i="5" s="1"/>
  <c r="DR514" i="5" s="1"/>
  <c r="DS514" i="5" s="1"/>
  <c r="DT514" i="5" s="1"/>
  <c r="DU514" i="5" s="1"/>
  <c r="DV514" i="5" s="1"/>
  <c r="DW514" i="5" s="1"/>
  <c r="DX514" i="5" s="1"/>
  <c r="DY514" i="5" s="1"/>
  <c r="DZ514" i="5" s="1"/>
  <c r="EA514" i="5" s="1"/>
  <c r="EB514" i="5" s="1"/>
  <c r="EC514" i="5" s="1"/>
  <c r="DN512" i="5"/>
  <c r="DO512" i="5" s="1"/>
  <c r="DP512" i="5" s="1"/>
  <c r="DQ512" i="5" s="1"/>
  <c r="DR512" i="5" s="1"/>
  <c r="DS512" i="5" s="1"/>
  <c r="DT512" i="5" s="1"/>
  <c r="DU512" i="5" s="1"/>
  <c r="DV512" i="5" s="1"/>
  <c r="DW512" i="5" s="1"/>
  <c r="DX512" i="5" s="1"/>
  <c r="DY512" i="5" s="1"/>
  <c r="DZ512" i="5" s="1"/>
  <c r="EA512" i="5" s="1"/>
  <c r="EB512" i="5" s="1"/>
  <c r="EC512" i="5" s="1"/>
  <c r="DK518" i="5"/>
  <c r="DD518" i="5"/>
  <c r="EF511" i="5"/>
  <c r="ED511" i="5"/>
  <c r="EE511" i="5"/>
  <c r="DM515" i="5"/>
  <c r="DA520" i="5"/>
  <c r="DB519" i="5"/>
  <c r="EG511" i="5" l="1"/>
  <c r="EJ511" i="5" s="1"/>
  <c r="CB511" i="5" s="1"/>
  <c r="CC511" i="5" s="1"/>
  <c r="ED514" i="5"/>
  <c r="EE514" i="5"/>
  <c r="EF514" i="5"/>
  <c r="DK519" i="5"/>
  <c r="DD519" i="5"/>
  <c r="DN513" i="5"/>
  <c r="DO513" i="5" s="1"/>
  <c r="DP513" i="5" s="1"/>
  <c r="DQ513" i="5" s="1"/>
  <c r="DR513" i="5" s="1"/>
  <c r="DS513" i="5" s="1"/>
  <c r="DT513" i="5" s="1"/>
  <c r="DU513" i="5" s="1"/>
  <c r="DV513" i="5" s="1"/>
  <c r="DW513" i="5" s="1"/>
  <c r="DX513" i="5" s="1"/>
  <c r="DY513" i="5" s="1"/>
  <c r="DZ513" i="5" s="1"/>
  <c r="EA513" i="5" s="1"/>
  <c r="EB513" i="5" s="1"/>
  <c r="EC513" i="5" s="1"/>
  <c r="DL518" i="5"/>
  <c r="DM517" i="5" s="1"/>
  <c r="DF518" i="5"/>
  <c r="DE518" i="5"/>
  <c r="DB520" i="5"/>
  <c r="DA521" i="5"/>
  <c r="ED512" i="5"/>
  <c r="EF512" i="5"/>
  <c r="EE512" i="5"/>
  <c r="DD520" i="5" l="1"/>
  <c r="DK520" i="5"/>
  <c r="EG512" i="5"/>
  <c r="EJ512" i="5" s="1"/>
  <c r="CB512" i="5" s="1"/>
  <c r="CC512" i="5" s="1"/>
  <c r="DB521" i="5"/>
  <c r="DA522" i="5"/>
  <c r="DN515" i="5"/>
  <c r="DO515" i="5" s="1"/>
  <c r="DP515" i="5" s="1"/>
  <c r="DQ515" i="5" s="1"/>
  <c r="DR515" i="5" s="1"/>
  <c r="DS515" i="5" s="1"/>
  <c r="DT515" i="5" s="1"/>
  <c r="DU515" i="5" s="1"/>
  <c r="DV515" i="5" s="1"/>
  <c r="DW515" i="5" s="1"/>
  <c r="DX515" i="5" s="1"/>
  <c r="DY515" i="5" s="1"/>
  <c r="DZ515" i="5" s="1"/>
  <c r="EA515" i="5" s="1"/>
  <c r="EB515" i="5" s="1"/>
  <c r="EC515" i="5" s="1"/>
  <c r="EE513" i="5"/>
  <c r="ED513" i="5"/>
  <c r="EF513" i="5"/>
  <c r="DF519" i="5"/>
  <c r="DL519" i="5"/>
  <c r="DE519" i="5"/>
  <c r="EG514" i="5"/>
  <c r="EJ514" i="5" s="1"/>
  <c r="CB514" i="5" s="1"/>
  <c r="CC514" i="5" s="1"/>
  <c r="EG513" i="5" l="1"/>
  <c r="EJ513" i="5" s="1"/>
  <c r="CB513" i="5" s="1"/>
  <c r="CC513" i="5" s="1"/>
  <c r="ED515" i="5"/>
  <c r="EF515" i="5"/>
  <c r="EE515" i="5"/>
  <c r="DA523" i="5"/>
  <c r="DB522" i="5"/>
  <c r="DL520" i="5"/>
  <c r="DM519" i="5" s="1"/>
  <c r="DF520" i="5"/>
  <c r="DE520" i="5"/>
  <c r="DM518" i="5"/>
  <c r="DD521" i="5"/>
  <c r="DK521" i="5"/>
  <c r="DN516" i="5" l="1"/>
  <c r="DO516" i="5" s="1"/>
  <c r="DP516" i="5" s="1"/>
  <c r="DQ516" i="5" s="1"/>
  <c r="DR516" i="5" s="1"/>
  <c r="DS516" i="5" s="1"/>
  <c r="DT516" i="5" s="1"/>
  <c r="DU516" i="5" s="1"/>
  <c r="DV516" i="5" s="1"/>
  <c r="DW516" i="5" s="1"/>
  <c r="DX516" i="5" s="1"/>
  <c r="DY516" i="5" s="1"/>
  <c r="DZ516" i="5" s="1"/>
  <c r="EA516" i="5" s="1"/>
  <c r="EB516" i="5" s="1"/>
  <c r="EC516" i="5" s="1"/>
  <c r="DB523" i="5"/>
  <c r="DA524" i="5"/>
  <c r="DE521" i="5"/>
  <c r="DF521" i="5"/>
  <c r="DL521" i="5"/>
  <c r="DN517" i="5"/>
  <c r="DO517" i="5" s="1"/>
  <c r="DP517" i="5" s="1"/>
  <c r="DQ517" i="5" s="1"/>
  <c r="DR517" i="5" s="1"/>
  <c r="DS517" i="5" s="1"/>
  <c r="DT517" i="5" s="1"/>
  <c r="DU517" i="5" s="1"/>
  <c r="DV517" i="5" s="1"/>
  <c r="DW517" i="5" s="1"/>
  <c r="DX517" i="5" s="1"/>
  <c r="DY517" i="5" s="1"/>
  <c r="DZ517" i="5" s="1"/>
  <c r="EA517" i="5" s="1"/>
  <c r="EB517" i="5" s="1"/>
  <c r="EC517" i="5" s="1"/>
  <c r="DD522" i="5"/>
  <c r="DK522" i="5"/>
  <c r="EG515" i="5"/>
  <c r="EJ515" i="5" s="1"/>
  <c r="CB515" i="5" s="1"/>
  <c r="CC515" i="5" s="1"/>
  <c r="ED516" i="5" l="1"/>
  <c r="EF516" i="5"/>
  <c r="EE516" i="5"/>
  <c r="ED517" i="5"/>
  <c r="EE517" i="5"/>
  <c r="EF517" i="5"/>
  <c r="DD523" i="5"/>
  <c r="DK523" i="5"/>
  <c r="DL522" i="5"/>
  <c r="DE522" i="5"/>
  <c r="DF522" i="5"/>
  <c r="DB524" i="5"/>
  <c r="DA525" i="5"/>
  <c r="DM520" i="5"/>
  <c r="DA526" i="5" l="1"/>
  <c r="DB525" i="5"/>
  <c r="DE523" i="5"/>
  <c r="DL523" i="5"/>
  <c r="DF523" i="5"/>
  <c r="EG517" i="5"/>
  <c r="EJ517" i="5" s="1"/>
  <c r="CB517" i="5" s="1"/>
  <c r="CC517" i="5" s="1"/>
  <c r="DN518" i="5"/>
  <c r="DO518" i="5" s="1"/>
  <c r="DP518" i="5" s="1"/>
  <c r="DQ518" i="5" s="1"/>
  <c r="DR518" i="5" s="1"/>
  <c r="DS518" i="5" s="1"/>
  <c r="DT518" i="5" s="1"/>
  <c r="DU518" i="5" s="1"/>
  <c r="DV518" i="5" s="1"/>
  <c r="DW518" i="5" s="1"/>
  <c r="DX518" i="5" s="1"/>
  <c r="DY518" i="5" s="1"/>
  <c r="DZ518" i="5" s="1"/>
  <c r="EA518" i="5" s="1"/>
  <c r="EB518" i="5" s="1"/>
  <c r="EC518" i="5" s="1"/>
  <c r="DD524" i="5"/>
  <c r="DK524" i="5"/>
  <c r="DM521" i="5"/>
  <c r="EG516" i="5"/>
  <c r="EJ516" i="5" s="1"/>
  <c r="CB516" i="5" s="1"/>
  <c r="CC516" i="5" s="1"/>
  <c r="ED518" i="5" l="1"/>
  <c r="EE518" i="5"/>
  <c r="EF518" i="5"/>
  <c r="DN519" i="5"/>
  <c r="DO519" i="5" s="1"/>
  <c r="DP519" i="5" s="1"/>
  <c r="DQ519" i="5" s="1"/>
  <c r="DR519" i="5" s="1"/>
  <c r="DS519" i="5" s="1"/>
  <c r="DT519" i="5" s="1"/>
  <c r="DU519" i="5" s="1"/>
  <c r="DV519" i="5" s="1"/>
  <c r="DW519" i="5" s="1"/>
  <c r="DX519" i="5" s="1"/>
  <c r="DY519" i="5" s="1"/>
  <c r="DZ519" i="5" s="1"/>
  <c r="EA519" i="5" s="1"/>
  <c r="EB519" i="5" s="1"/>
  <c r="EC519" i="5" s="1"/>
  <c r="DE524" i="5"/>
  <c r="DL524" i="5"/>
  <c r="DM523" i="5" s="1"/>
  <c r="DF524" i="5"/>
  <c r="DK525" i="5"/>
  <c r="DD525" i="5"/>
  <c r="DM522" i="5"/>
  <c r="DB526" i="5"/>
  <c r="DA527" i="5"/>
  <c r="DD526" i="5" l="1"/>
  <c r="DK526" i="5"/>
  <c r="DA528" i="5"/>
  <c r="DB527" i="5"/>
  <c r="DN520" i="5"/>
  <c r="DO520" i="5" s="1"/>
  <c r="DP520" i="5" s="1"/>
  <c r="DQ520" i="5" s="1"/>
  <c r="DR520" i="5" s="1"/>
  <c r="DS520" i="5" s="1"/>
  <c r="DT520" i="5" s="1"/>
  <c r="DU520" i="5" s="1"/>
  <c r="DV520" i="5" s="1"/>
  <c r="DW520" i="5" s="1"/>
  <c r="DX520" i="5" s="1"/>
  <c r="DY520" i="5" s="1"/>
  <c r="DZ520" i="5" s="1"/>
  <c r="EA520" i="5" s="1"/>
  <c r="EB520" i="5" s="1"/>
  <c r="EC520" i="5" s="1"/>
  <c r="DL525" i="5"/>
  <c r="DM524" i="5" s="1"/>
  <c r="DE525" i="5"/>
  <c r="DF525" i="5"/>
  <c r="DN521" i="5"/>
  <c r="DO521" i="5" s="1"/>
  <c r="DP521" i="5" s="1"/>
  <c r="DQ521" i="5" s="1"/>
  <c r="DR521" i="5" s="1"/>
  <c r="DS521" i="5" s="1"/>
  <c r="DT521" i="5" s="1"/>
  <c r="DU521" i="5" s="1"/>
  <c r="DV521" i="5" s="1"/>
  <c r="DW521" i="5" s="1"/>
  <c r="DX521" i="5" s="1"/>
  <c r="DY521" i="5" s="1"/>
  <c r="DZ521" i="5" s="1"/>
  <c r="EA521" i="5" s="1"/>
  <c r="EB521" i="5" s="1"/>
  <c r="EC521" i="5" s="1"/>
  <c r="ED519" i="5"/>
  <c r="EF519" i="5"/>
  <c r="EE519" i="5"/>
  <c r="EG518" i="5"/>
  <c r="EJ518" i="5" s="1"/>
  <c r="CB518" i="5" s="1"/>
  <c r="CC518" i="5" s="1"/>
  <c r="DN522" i="5" l="1"/>
  <c r="DO522" i="5" s="1"/>
  <c r="DP522" i="5" s="1"/>
  <c r="DQ522" i="5" s="1"/>
  <c r="DR522" i="5" s="1"/>
  <c r="DS522" i="5" s="1"/>
  <c r="DT522" i="5" s="1"/>
  <c r="DU522" i="5" s="1"/>
  <c r="DV522" i="5" s="1"/>
  <c r="DW522" i="5" s="1"/>
  <c r="DX522" i="5" s="1"/>
  <c r="DY522" i="5" s="1"/>
  <c r="DZ522" i="5" s="1"/>
  <c r="EA522" i="5" s="1"/>
  <c r="EB522" i="5" s="1"/>
  <c r="EC522" i="5" s="1"/>
  <c r="ED520" i="5"/>
  <c r="EF520" i="5"/>
  <c r="EE520" i="5"/>
  <c r="DK527" i="5"/>
  <c r="DD527" i="5"/>
  <c r="EF521" i="5"/>
  <c r="ED521" i="5"/>
  <c r="EE521" i="5"/>
  <c r="EG519" i="5"/>
  <c r="EJ519" i="5" s="1"/>
  <c r="CB519" i="5" s="1"/>
  <c r="CC519" i="5" s="1"/>
  <c r="DA529" i="5"/>
  <c r="DB528" i="5"/>
  <c r="DE526" i="5"/>
  <c r="DF526" i="5"/>
  <c r="DL526" i="5"/>
  <c r="DM525" i="5" s="1"/>
  <c r="DD528" i="5" l="1"/>
  <c r="DK528" i="5"/>
  <c r="EF522" i="5"/>
  <c r="ED522" i="5"/>
  <c r="EE522" i="5"/>
  <c r="DN523" i="5"/>
  <c r="DO523" i="5" s="1"/>
  <c r="DP523" i="5" s="1"/>
  <c r="DQ523" i="5" s="1"/>
  <c r="DR523" i="5" s="1"/>
  <c r="DS523" i="5" s="1"/>
  <c r="DT523" i="5" s="1"/>
  <c r="DU523" i="5" s="1"/>
  <c r="DV523" i="5" s="1"/>
  <c r="DW523" i="5" s="1"/>
  <c r="DX523" i="5" s="1"/>
  <c r="DY523" i="5" s="1"/>
  <c r="DZ523" i="5" s="1"/>
  <c r="EA523" i="5" s="1"/>
  <c r="EB523" i="5" s="1"/>
  <c r="EC523" i="5" s="1"/>
  <c r="DB529" i="5"/>
  <c r="DA530" i="5"/>
  <c r="EG521" i="5"/>
  <c r="EJ521" i="5" s="1"/>
  <c r="CB521" i="5" s="1"/>
  <c r="CC521" i="5" s="1"/>
  <c r="DL527" i="5"/>
  <c r="DE527" i="5"/>
  <c r="DF527" i="5"/>
  <c r="EG520" i="5"/>
  <c r="EJ520" i="5" s="1"/>
  <c r="CB520" i="5" s="1"/>
  <c r="CC520" i="5" s="1"/>
  <c r="EG522" i="5" l="1"/>
  <c r="EJ522" i="5" s="1"/>
  <c r="CB522" i="5" s="1"/>
  <c r="CC522" i="5" s="1"/>
  <c r="DK529" i="5"/>
  <c r="DD529" i="5"/>
  <c r="DB530" i="5"/>
  <c r="DA531" i="5"/>
  <c r="DM526" i="5"/>
  <c r="EE523" i="5"/>
  <c r="ED523" i="5"/>
  <c r="EF523" i="5"/>
  <c r="DL528" i="5"/>
  <c r="DE528" i="5"/>
  <c r="DF528" i="5"/>
  <c r="EG523" i="5" l="1"/>
  <c r="EJ523" i="5" s="1"/>
  <c r="CB523" i="5" s="1"/>
  <c r="CC523" i="5" s="1"/>
  <c r="DN524" i="5"/>
  <c r="DO524" i="5" s="1"/>
  <c r="DP524" i="5" s="1"/>
  <c r="DQ524" i="5" s="1"/>
  <c r="DR524" i="5" s="1"/>
  <c r="DS524" i="5" s="1"/>
  <c r="DT524" i="5" s="1"/>
  <c r="DU524" i="5" s="1"/>
  <c r="DV524" i="5" s="1"/>
  <c r="DW524" i="5" s="1"/>
  <c r="DX524" i="5" s="1"/>
  <c r="DY524" i="5" s="1"/>
  <c r="DZ524" i="5" s="1"/>
  <c r="EA524" i="5" s="1"/>
  <c r="EB524" i="5" s="1"/>
  <c r="EC524" i="5" s="1"/>
  <c r="DK530" i="5"/>
  <c r="DD530" i="5"/>
  <c r="DF529" i="5"/>
  <c r="DE529" i="5"/>
  <c r="DL529" i="5"/>
  <c r="DM528" i="5" s="1"/>
  <c r="DA532" i="5"/>
  <c r="DB531" i="5"/>
  <c r="DM527" i="5"/>
  <c r="EF524" i="5" l="1"/>
  <c r="ED524" i="5"/>
  <c r="EE524" i="5"/>
  <c r="DD531" i="5"/>
  <c r="DK531" i="5"/>
  <c r="DL530" i="5"/>
  <c r="DM529" i="5" s="1"/>
  <c r="DE530" i="5"/>
  <c r="DF530" i="5"/>
  <c r="DN525" i="5"/>
  <c r="DO525" i="5" s="1"/>
  <c r="DP525" i="5" s="1"/>
  <c r="DQ525" i="5" s="1"/>
  <c r="DR525" i="5" s="1"/>
  <c r="DS525" i="5" s="1"/>
  <c r="DT525" i="5" s="1"/>
  <c r="DU525" i="5" s="1"/>
  <c r="DV525" i="5" s="1"/>
  <c r="DW525" i="5" s="1"/>
  <c r="DX525" i="5" s="1"/>
  <c r="DY525" i="5" s="1"/>
  <c r="DZ525" i="5" s="1"/>
  <c r="EA525" i="5" s="1"/>
  <c r="EB525" i="5" s="1"/>
  <c r="EC525" i="5" s="1"/>
  <c r="DB532" i="5"/>
  <c r="DA533" i="5"/>
  <c r="DN526" i="5"/>
  <c r="DO526" i="5" s="1"/>
  <c r="DP526" i="5" s="1"/>
  <c r="DQ526" i="5" s="1"/>
  <c r="DR526" i="5" s="1"/>
  <c r="DS526" i="5" s="1"/>
  <c r="DT526" i="5" s="1"/>
  <c r="DU526" i="5" s="1"/>
  <c r="DV526" i="5" s="1"/>
  <c r="DW526" i="5" s="1"/>
  <c r="DX526" i="5" s="1"/>
  <c r="DY526" i="5" s="1"/>
  <c r="DZ526" i="5" s="1"/>
  <c r="EA526" i="5" s="1"/>
  <c r="EB526" i="5" s="1"/>
  <c r="EC526" i="5" s="1"/>
  <c r="EG524" i="5" l="1"/>
  <c r="EJ524" i="5" s="1"/>
  <c r="CB524" i="5" s="1"/>
  <c r="CC524" i="5" s="1"/>
  <c r="ED526" i="5"/>
  <c r="EE526" i="5"/>
  <c r="EF526" i="5"/>
  <c r="DA534" i="5"/>
  <c r="DB533" i="5"/>
  <c r="DK532" i="5"/>
  <c r="DD532" i="5"/>
  <c r="DN527" i="5"/>
  <c r="DO527" i="5" s="1"/>
  <c r="DP527" i="5" s="1"/>
  <c r="DQ527" i="5" s="1"/>
  <c r="DR527" i="5" s="1"/>
  <c r="DS527" i="5" s="1"/>
  <c r="DT527" i="5" s="1"/>
  <c r="DU527" i="5" s="1"/>
  <c r="DV527" i="5" s="1"/>
  <c r="DW527" i="5" s="1"/>
  <c r="DX527" i="5" s="1"/>
  <c r="DY527" i="5" s="1"/>
  <c r="DZ527" i="5" s="1"/>
  <c r="EA527" i="5" s="1"/>
  <c r="EB527" i="5" s="1"/>
  <c r="EC527" i="5" s="1"/>
  <c r="DE531" i="5"/>
  <c r="DL531" i="5"/>
  <c r="DF531" i="5"/>
  <c r="ED525" i="5"/>
  <c r="EE525" i="5"/>
  <c r="EF525" i="5"/>
  <c r="EG525" i="5" l="1"/>
  <c r="EJ525" i="5" s="1"/>
  <c r="CB525" i="5" s="1"/>
  <c r="CC525" i="5" s="1"/>
  <c r="DM530" i="5"/>
  <c r="DE532" i="5"/>
  <c r="DL532" i="5"/>
  <c r="DM531" i="5" s="1"/>
  <c r="DF532" i="5"/>
  <c r="DB534" i="5"/>
  <c r="DA535" i="5"/>
  <c r="ED527" i="5"/>
  <c r="EE527" i="5"/>
  <c r="EF527" i="5"/>
  <c r="DK533" i="5"/>
  <c r="DD533" i="5"/>
  <c r="EG526" i="5"/>
  <c r="EJ526" i="5" s="1"/>
  <c r="CB526" i="5" s="1"/>
  <c r="CC526" i="5" s="1"/>
  <c r="DN529" i="5" l="1"/>
  <c r="DO529" i="5" s="1"/>
  <c r="DP529" i="5" s="1"/>
  <c r="DQ529" i="5" s="1"/>
  <c r="DR529" i="5" s="1"/>
  <c r="DS529" i="5" s="1"/>
  <c r="DT529" i="5" s="1"/>
  <c r="DU529" i="5" s="1"/>
  <c r="DV529" i="5" s="1"/>
  <c r="DW529" i="5" s="1"/>
  <c r="DX529" i="5" s="1"/>
  <c r="DY529" i="5" s="1"/>
  <c r="DZ529" i="5" s="1"/>
  <c r="EA529" i="5" s="1"/>
  <c r="EB529" i="5" s="1"/>
  <c r="EC529" i="5" s="1"/>
  <c r="DA536" i="5"/>
  <c r="DB535" i="5"/>
  <c r="DF533" i="5"/>
  <c r="DE533" i="5"/>
  <c r="DL533" i="5"/>
  <c r="DM532" i="5" s="1"/>
  <c r="DN530" i="5" s="1"/>
  <c r="DO530" i="5" s="1"/>
  <c r="DP530" i="5" s="1"/>
  <c r="DQ530" i="5" s="1"/>
  <c r="DR530" i="5" s="1"/>
  <c r="DS530" i="5" s="1"/>
  <c r="DT530" i="5" s="1"/>
  <c r="DU530" i="5" s="1"/>
  <c r="DV530" i="5" s="1"/>
  <c r="DW530" i="5" s="1"/>
  <c r="DX530" i="5" s="1"/>
  <c r="DY530" i="5" s="1"/>
  <c r="DZ530" i="5" s="1"/>
  <c r="EA530" i="5" s="1"/>
  <c r="EB530" i="5" s="1"/>
  <c r="EC530" i="5" s="1"/>
  <c r="EG527" i="5"/>
  <c r="EJ527" i="5" s="1"/>
  <c r="CB527" i="5" s="1"/>
  <c r="CC527" i="5" s="1"/>
  <c r="DK534" i="5"/>
  <c r="DD534" i="5"/>
  <c r="DN528" i="5"/>
  <c r="DO528" i="5" s="1"/>
  <c r="DP528" i="5" s="1"/>
  <c r="DQ528" i="5" s="1"/>
  <c r="DR528" i="5" s="1"/>
  <c r="DS528" i="5" s="1"/>
  <c r="DT528" i="5" s="1"/>
  <c r="DU528" i="5" s="1"/>
  <c r="DV528" i="5" s="1"/>
  <c r="DW528" i="5" s="1"/>
  <c r="DX528" i="5" s="1"/>
  <c r="DY528" i="5" s="1"/>
  <c r="DZ528" i="5" s="1"/>
  <c r="EA528" i="5" s="1"/>
  <c r="EB528" i="5" s="1"/>
  <c r="EC528" i="5" s="1"/>
  <c r="DK535" i="5" l="1"/>
  <c r="DD535" i="5"/>
  <c r="ED529" i="5"/>
  <c r="EF529" i="5"/>
  <c r="EE529" i="5"/>
  <c r="EE530" i="5"/>
  <c r="ED530" i="5"/>
  <c r="EF530" i="5"/>
  <c r="DL534" i="5"/>
  <c r="DE534" i="5"/>
  <c r="DF534" i="5"/>
  <c r="EF528" i="5"/>
  <c r="ED528" i="5"/>
  <c r="EE528" i="5"/>
  <c r="DA537" i="5"/>
  <c r="DB536" i="5"/>
  <c r="EG530" i="5" l="1"/>
  <c r="EJ530" i="5" s="1"/>
  <c r="CB530" i="5" s="1"/>
  <c r="CC530" i="5" s="1"/>
  <c r="EG528" i="5"/>
  <c r="EJ528" i="5" s="1"/>
  <c r="CB528" i="5" s="1"/>
  <c r="CC528" i="5" s="1"/>
  <c r="DA538" i="5"/>
  <c r="DB537" i="5"/>
  <c r="DD536" i="5"/>
  <c r="DK536" i="5"/>
  <c r="DM533" i="5"/>
  <c r="DE535" i="5"/>
  <c r="DL535" i="5"/>
  <c r="DF535" i="5"/>
  <c r="EG529" i="5"/>
  <c r="EJ529" i="5" s="1"/>
  <c r="CB529" i="5" s="1"/>
  <c r="CC529" i="5" s="1"/>
  <c r="DN531" i="5" l="1"/>
  <c r="DO531" i="5" s="1"/>
  <c r="DP531" i="5" s="1"/>
  <c r="DQ531" i="5" s="1"/>
  <c r="DR531" i="5" s="1"/>
  <c r="DS531" i="5" s="1"/>
  <c r="DT531" i="5" s="1"/>
  <c r="DU531" i="5" s="1"/>
  <c r="DV531" i="5" s="1"/>
  <c r="DW531" i="5" s="1"/>
  <c r="DX531" i="5" s="1"/>
  <c r="DY531" i="5" s="1"/>
  <c r="DZ531" i="5" s="1"/>
  <c r="EA531" i="5" s="1"/>
  <c r="EB531" i="5" s="1"/>
  <c r="EC531" i="5" s="1"/>
  <c r="DL536" i="5"/>
  <c r="DM535" i="5" s="1"/>
  <c r="DF536" i="5"/>
  <c r="DE536" i="5"/>
  <c r="DD537" i="5"/>
  <c r="DK537" i="5"/>
  <c r="DM534" i="5"/>
  <c r="DA539" i="5"/>
  <c r="DB538" i="5"/>
  <c r="ED531" i="5" l="1"/>
  <c r="EE531" i="5"/>
  <c r="EF531" i="5"/>
  <c r="DB539" i="5"/>
  <c r="DA540" i="5"/>
  <c r="DF537" i="5"/>
  <c r="DE537" i="5"/>
  <c r="DL537" i="5"/>
  <c r="DM536" i="5" s="1"/>
  <c r="DK538" i="5"/>
  <c r="DD538" i="5"/>
  <c r="DN532" i="5"/>
  <c r="DO532" i="5" s="1"/>
  <c r="DP532" i="5" s="1"/>
  <c r="DQ532" i="5" s="1"/>
  <c r="DR532" i="5" s="1"/>
  <c r="DS532" i="5" s="1"/>
  <c r="DT532" i="5" s="1"/>
  <c r="DU532" i="5" s="1"/>
  <c r="DV532" i="5" s="1"/>
  <c r="DW532" i="5" s="1"/>
  <c r="DX532" i="5" s="1"/>
  <c r="DY532" i="5" s="1"/>
  <c r="DZ532" i="5" s="1"/>
  <c r="EA532" i="5" s="1"/>
  <c r="EB532" i="5" s="1"/>
  <c r="EC532" i="5" s="1"/>
  <c r="DN533" i="5"/>
  <c r="DO533" i="5" s="1"/>
  <c r="DP533" i="5" s="1"/>
  <c r="DQ533" i="5" s="1"/>
  <c r="DR533" i="5" s="1"/>
  <c r="DS533" i="5" s="1"/>
  <c r="DT533" i="5" s="1"/>
  <c r="DU533" i="5" s="1"/>
  <c r="DV533" i="5" s="1"/>
  <c r="DW533" i="5" s="1"/>
  <c r="DX533" i="5" s="1"/>
  <c r="DY533" i="5" s="1"/>
  <c r="DZ533" i="5" s="1"/>
  <c r="EA533" i="5" s="1"/>
  <c r="EB533" i="5" s="1"/>
  <c r="EC533" i="5" s="1"/>
  <c r="EF533" i="5" l="1"/>
  <c r="ED533" i="5"/>
  <c r="EE533" i="5"/>
  <c r="DN534" i="5"/>
  <c r="DO534" i="5" s="1"/>
  <c r="DP534" i="5" s="1"/>
  <c r="DQ534" i="5" s="1"/>
  <c r="DR534" i="5" s="1"/>
  <c r="DS534" i="5" s="1"/>
  <c r="DT534" i="5" s="1"/>
  <c r="DU534" i="5" s="1"/>
  <c r="DV534" i="5" s="1"/>
  <c r="DW534" i="5" s="1"/>
  <c r="DX534" i="5" s="1"/>
  <c r="DY534" i="5" s="1"/>
  <c r="DZ534" i="5" s="1"/>
  <c r="EA534" i="5" s="1"/>
  <c r="EB534" i="5" s="1"/>
  <c r="EC534" i="5" s="1"/>
  <c r="DK539" i="5"/>
  <c r="DD539" i="5"/>
  <c r="EE532" i="5"/>
  <c r="EF532" i="5"/>
  <c r="ED532" i="5"/>
  <c r="DE538" i="5"/>
  <c r="DL538" i="5"/>
  <c r="DM537" i="5" s="1"/>
  <c r="DF538" i="5"/>
  <c r="DA541" i="5"/>
  <c r="DB540" i="5"/>
  <c r="EG531" i="5"/>
  <c r="EJ531" i="5" s="1"/>
  <c r="CB531" i="5" s="1"/>
  <c r="CC531" i="5" s="1"/>
  <c r="EG533" i="5" l="1"/>
  <c r="EJ533" i="5" s="1"/>
  <c r="CB533" i="5" s="1"/>
  <c r="CC533" i="5" s="1"/>
  <c r="DE539" i="5"/>
  <c r="DL539" i="5"/>
  <c r="DM538" i="5" s="1"/>
  <c r="DF539" i="5"/>
  <c r="DK540" i="5"/>
  <c r="DD540" i="5"/>
  <c r="DN535" i="5"/>
  <c r="DO535" i="5" s="1"/>
  <c r="DP535" i="5" s="1"/>
  <c r="DQ535" i="5" s="1"/>
  <c r="DR535" i="5" s="1"/>
  <c r="DS535" i="5" s="1"/>
  <c r="DT535" i="5" s="1"/>
  <c r="DU535" i="5" s="1"/>
  <c r="DV535" i="5" s="1"/>
  <c r="DW535" i="5" s="1"/>
  <c r="DX535" i="5" s="1"/>
  <c r="DY535" i="5" s="1"/>
  <c r="DZ535" i="5" s="1"/>
  <c r="EA535" i="5" s="1"/>
  <c r="EB535" i="5" s="1"/>
  <c r="EC535" i="5" s="1"/>
  <c r="EG532" i="5"/>
  <c r="EJ532" i="5" s="1"/>
  <c r="CB532" i="5" s="1"/>
  <c r="CC532" i="5" s="1"/>
  <c r="DB541" i="5"/>
  <c r="DA542" i="5"/>
  <c r="EF534" i="5"/>
  <c r="ED534" i="5"/>
  <c r="EE534" i="5"/>
  <c r="EG534" i="5" l="1"/>
  <c r="EJ534" i="5" s="1"/>
  <c r="CB534" i="5" s="1"/>
  <c r="CC534" i="5" s="1"/>
  <c r="DA543" i="5"/>
  <c r="DB542" i="5"/>
  <c r="DK541" i="5"/>
  <c r="DD541" i="5"/>
  <c r="DN536" i="5"/>
  <c r="DO536" i="5" s="1"/>
  <c r="DP536" i="5" s="1"/>
  <c r="DQ536" i="5" s="1"/>
  <c r="DR536" i="5" s="1"/>
  <c r="DS536" i="5" s="1"/>
  <c r="DT536" i="5" s="1"/>
  <c r="DU536" i="5" s="1"/>
  <c r="DV536" i="5" s="1"/>
  <c r="DW536" i="5" s="1"/>
  <c r="DX536" i="5" s="1"/>
  <c r="DY536" i="5" s="1"/>
  <c r="DZ536" i="5" s="1"/>
  <c r="EA536" i="5" s="1"/>
  <c r="EB536" i="5" s="1"/>
  <c r="EC536" i="5" s="1"/>
  <c r="ED535" i="5"/>
  <c r="EE535" i="5"/>
  <c r="EF535" i="5"/>
  <c r="DF540" i="5"/>
  <c r="DL540" i="5"/>
  <c r="DE540" i="5"/>
  <c r="ED536" i="5" l="1"/>
  <c r="EF536" i="5"/>
  <c r="EE536" i="5"/>
  <c r="DL541" i="5"/>
  <c r="DM540" i="5" s="1"/>
  <c r="DE541" i="5"/>
  <c r="DF541" i="5"/>
  <c r="DD542" i="5"/>
  <c r="DK542" i="5"/>
  <c r="EG535" i="5"/>
  <c r="EJ535" i="5" s="1"/>
  <c r="CB535" i="5" s="1"/>
  <c r="CC535" i="5" s="1"/>
  <c r="DM539" i="5"/>
  <c r="DA544" i="5"/>
  <c r="DB543" i="5"/>
  <c r="DA545" i="5" l="1"/>
  <c r="DB544" i="5"/>
  <c r="DK543" i="5"/>
  <c r="DD543" i="5"/>
  <c r="DN537" i="5"/>
  <c r="DO537" i="5" s="1"/>
  <c r="DP537" i="5" s="1"/>
  <c r="DQ537" i="5" s="1"/>
  <c r="DR537" i="5" s="1"/>
  <c r="DS537" i="5" s="1"/>
  <c r="DT537" i="5" s="1"/>
  <c r="DU537" i="5" s="1"/>
  <c r="DV537" i="5" s="1"/>
  <c r="DW537" i="5" s="1"/>
  <c r="DX537" i="5" s="1"/>
  <c r="DY537" i="5" s="1"/>
  <c r="DZ537" i="5" s="1"/>
  <c r="EA537" i="5" s="1"/>
  <c r="EB537" i="5" s="1"/>
  <c r="EC537" i="5" s="1"/>
  <c r="DN538" i="5"/>
  <c r="DO538" i="5" s="1"/>
  <c r="DP538" i="5" s="1"/>
  <c r="DQ538" i="5" s="1"/>
  <c r="DR538" i="5" s="1"/>
  <c r="DS538" i="5" s="1"/>
  <c r="DT538" i="5" s="1"/>
  <c r="DU538" i="5" s="1"/>
  <c r="DV538" i="5" s="1"/>
  <c r="DW538" i="5" s="1"/>
  <c r="DX538" i="5" s="1"/>
  <c r="DY538" i="5" s="1"/>
  <c r="DZ538" i="5" s="1"/>
  <c r="EA538" i="5" s="1"/>
  <c r="EB538" i="5" s="1"/>
  <c r="EC538" i="5" s="1"/>
  <c r="DL542" i="5"/>
  <c r="DE542" i="5"/>
  <c r="DF542" i="5"/>
  <c r="EG536" i="5"/>
  <c r="EJ536" i="5" s="1"/>
  <c r="CB536" i="5" s="1"/>
  <c r="CC536" i="5" s="1"/>
  <c r="EE538" i="5" l="1"/>
  <c r="EF538" i="5"/>
  <c r="ED538" i="5"/>
  <c r="DK544" i="5"/>
  <c r="DD544" i="5"/>
  <c r="ED537" i="5"/>
  <c r="EF537" i="5"/>
  <c r="EE537" i="5"/>
  <c r="DE543" i="5"/>
  <c r="DL543" i="5"/>
  <c r="DF543" i="5"/>
  <c r="DM541" i="5"/>
  <c r="DA546" i="5"/>
  <c r="DB545" i="5"/>
  <c r="EG538" i="5" l="1"/>
  <c r="EJ538" i="5" s="1"/>
  <c r="CB538" i="5" s="1"/>
  <c r="CC538" i="5" s="1"/>
  <c r="DK545" i="5"/>
  <c r="DD545" i="5"/>
  <c r="DB546" i="5"/>
  <c r="DA547" i="5"/>
  <c r="DE544" i="5"/>
  <c r="DF544" i="5"/>
  <c r="DL544" i="5"/>
  <c r="DM542" i="5"/>
  <c r="DN539" i="5"/>
  <c r="DO539" i="5" s="1"/>
  <c r="DP539" i="5" s="1"/>
  <c r="DQ539" i="5" s="1"/>
  <c r="DR539" i="5" s="1"/>
  <c r="DS539" i="5" s="1"/>
  <c r="DT539" i="5" s="1"/>
  <c r="DU539" i="5" s="1"/>
  <c r="DV539" i="5" s="1"/>
  <c r="DW539" i="5" s="1"/>
  <c r="DX539" i="5" s="1"/>
  <c r="DY539" i="5" s="1"/>
  <c r="DZ539" i="5" s="1"/>
  <c r="EA539" i="5" s="1"/>
  <c r="EB539" i="5" s="1"/>
  <c r="EC539" i="5" s="1"/>
  <c r="EG537" i="5"/>
  <c r="EJ537" i="5" s="1"/>
  <c r="CB537" i="5" s="1"/>
  <c r="CC537" i="5" s="1"/>
  <c r="DD546" i="5" l="1"/>
  <c r="DK546" i="5"/>
  <c r="DE545" i="5"/>
  <c r="DL545" i="5"/>
  <c r="DF545" i="5"/>
  <c r="EF539" i="5"/>
  <c r="ED539" i="5"/>
  <c r="EE539" i="5"/>
  <c r="DN540" i="5"/>
  <c r="DO540" i="5" s="1"/>
  <c r="DP540" i="5" s="1"/>
  <c r="DQ540" i="5" s="1"/>
  <c r="DR540" i="5" s="1"/>
  <c r="DS540" i="5" s="1"/>
  <c r="DT540" i="5" s="1"/>
  <c r="DU540" i="5" s="1"/>
  <c r="DV540" i="5" s="1"/>
  <c r="DW540" i="5" s="1"/>
  <c r="DX540" i="5" s="1"/>
  <c r="DY540" i="5" s="1"/>
  <c r="DZ540" i="5" s="1"/>
  <c r="EA540" i="5" s="1"/>
  <c r="EB540" i="5" s="1"/>
  <c r="EC540" i="5" s="1"/>
  <c r="DA548" i="5"/>
  <c r="DB547" i="5"/>
  <c r="DM543" i="5"/>
  <c r="DK547" i="5" l="1"/>
  <c r="DD547" i="5"/>
  <c r="DN541" i="5"/>
  <c r="DO541" i="5" s="1"/>
  <c r="DP541" i="5" s="1"/>
  <c r="DQ541" i="5" s="1"/>
  <c r="DR541" i="5" s="1"/>
  <c r="DS541" i="5" s="1"/>
  <c r="DT541" i="5" s="1"/>
  <c r="DU541" i="5" s="1"/>
  <c r="DV541" i="5" s="1"/>
  <c r="DW541" i="5" s="1"/>
  <c r="DX541" i="5" s="1"/>
  <c r="DY541" i="5" s="1"/>
  <c r="DZ541" i="5" s="1"/>
  <c r="EA541" i="5" s="1"/>
  <c r="EB541" i="5" s="1"/>
  <c r="EC541" i="5" s="1"/>
  <c r="DA549" i="5"/>
  <c r="DB548" i="5"/>
  <c r="EG539" i="5"/>
  <c r="EJ539" i="5" s="1"/>
  <c r="CB539" i="5" s="1"/>
  <c r="CC539" i="5" s="1"/>
  <c r="DF546" i="5"/>
  <c r="DE546" i="5"/>
  <c r="DL546" i="5"/>
  <c r="DM545" i="5" s="1"/>
  <c r="EF540" i="5"/>
  <c r="ED540" i="5"/>
  <c r="EE540" i="5"/>
  <c r="DM544" i="5"/>
  <c r="EG540" i="5" l="1"/>
  <c r="EJ540" i="5" s="1"/>
  <c r="CB540" i="5" s="1"/>
  <c r="CC540" i="5" s="1"/>
  <c r="EE541" i="5"/>
  <c r="EF541" i="5"/>
  <c r="ED541" i="5"/>
  <c r="DF547" i="5"/>
  <c r="DL547" i="5"/>
  <c r="DM546" i="5" s="1"/>
  <c r="DE547" i="5"/>
  <c r="DK548" i="5"/>
  <c r="DD548" i="5"/>
  <c r="DN542" i="5"/>
  <c r="DO542" i="5" s="1"/>
  <c r="DP542" i="5" s="1"/>
  <c r="DQ542" i="5" s="1"/>
  <c r="DR542" i="5" s="1"/>
  <c r="DS542" i="5" s="1"/>
  <c r="DT542" i="5" s="1"/>
  <c r="DU542" i="5" s="1"/>
  <c r="DV542" i="5" s="1"/>
  <c r="DW542" i="5" s="1"/>
  <c r="DX542" i="5" s="1"/>
  <c r="DY542" i="5" s="1"/>
  <c r="DZ542" i="5" s="1"/>
  <c r="EA542" i="5" s="1"/>
  <c r="EB542" i="5" s="1"/>
  <c r="EC542" i="5" s="1"/>
  <c r="DB549" i="5"/>
  <c r="DA550" i="5"/>
  <c r="DN543" i="5"/>
  <c r="DO543" i="5" s="1"/>
  <c r="DP543" i="5" s="1"/>
  <c r="DQ543" i="5" s="1"/>
  <c r="DR543" i="5" s="1"/>
  <c r="DS543" i="5" s="1"/>
  <c r="DT543" i="5" s="1"/>
  <c r="DU543" i="5" s="1"/>
  <c r="DV543" i="5" s="1"/>
  <c r="DW543" i="5" s="1"/>
  <c r="DX543" i="5" s="1"/>
  <c r="DY543" i="5" s="1"/>
  <c r="DZ543" i="5" s="1"/>
  <c r="EA543" i="5" s="1"/>
  <c r="EB543" i="5" s="1"/>
  <c r="EC543" i="5" s="1"/>
  <c r="EG541" i="5" l="1"/>
  <c r="EJ541" i="5" s="1"/>
  <c r="CB541" i="5" s="1"/>
  <c r="CC541" i="5" s="1"/>
  <c r="EE542" i="5"/>
  <c r="ED542" i="5"/>
  <c r="EF542" i="5"/>
  <c r="DF548" i="5"/>
  <c r="DL548" i="5"/>
  <c r="DM547" i="5" s="1"/>
  <c r="DE548" i="5"/>
  <c r="DA551" i="5"/>
  <c r="DB550" i="5"/>
  <c r="ED543" i="5"/>
  <c r="EE543" i="5"/>
  <c r="EF543" i="5"/>
  <c r="DK549" i="5"/>
  <c r="DD549" i="5"/>
  <c r="DN544" i="5"/>
  <c r="DO544" i="5" s="1"/>
  <c r="DP544" i="5" s="1"/>
  <c r="DQ544" i="5" s="1"/>
  <c r="DR544" i="5" s="1"/>
  <c r="DS544" i="5" s="1"/>
  <c r="DT544" i="5" s="1"/>
  <c r="DU544" i="5" s="1"/>
  <c r="DV544" i="5" s="1"/>
  <c r="DW544" i="5" s="1"/>
  <c r="DX544" i="5" s="1"/>
  <c r="DY544" i="5" s="1"/>
  <c r="DZ544" i="5" s="1"/>
  <c r="EA544" i="5" s="1"/>
  <c r="EB544" i="5" s="1"/>
  <c r="EC544" i="5" s="1"/>
  <c r="EG542" i="5" l="1"/>
  <c r="EJ542" i="5" s="1"/>
  <c r="CB542" i="5" s="1"/>
  <c r="CC542" i="5" s="1"/>
  <c r="DK550" i="5"/>
  <c r="DD550" i="5"/>
  <c r="DN545" i="5"/>
  <c r="DO545" i="5" s="1"/>
  <c r="DP545" i="5" s="1"/>
  <c r="DQ545" i="5" s="1"/>
  <c r="DR545" i="5" s="1"/>
  <c r="DS545" i="5" s="1"/>
  <c r="DT545" i="5" s="1"/>
  <c r="DU545" i="5" s="1"/>
  <c r="DV545" i="5" s="1"/>
  <c r="DW545" i="5" s="1"/>
  <c r="DX545" i="5" s="1"/>
  <c r="DY545" i="5" s="1"/>
  <c r="DZ545" i="5" s="1"/>
  <c r="EA545" i="5" s="1"/>
  <c r="EB545" i="5" s="1"/>
  <c r="EC545" i="5" s="1"/>
  <c r="ED544" i="5"/>
  <c r="EF544" i="5"/>
  <c r="EE544" i="5"/>
  <c r="DF549" i="5"/>
  <c r="DL549" i="5"/>
  <c r="DM548" i="5" s="1"/>
  <c r="DE549" i="5"/>
  <c r="EG543" i="5"/>
  <c r="EJ543" i="5" s="1"/>
  <c r="CB543" i="5" s="1"/>
  <c r="CC543" i="5" s="1"/>
  <c r="DB551" i="5"/>
  <c r="DA552" i="5"/>
  <c r="EE545" i="5" l="1"/>
  <c r="ED545" i="5"/>
  <c r="EF545" i="5"/>
  <c r="DE550" i="5"/>
  <c r="DF550" i="5"/>
  <c r="DL550" i="5"/>
  <c r="DN546" i="5"/>
  <c r="DO546" i="5" s="1"/>
  <c r="DP546" i="5" s="1"/>
  <c r="DQ546" i="5" s="1"/>
  <c r="DR546" i="5" s="1"/>
  <c r="DS546" i="5" s="1"/>
  <c r="DT546" i="5" s="1"/>
  <c r="DU546" i="5" s="1"/>
  <c r="DV546" i="5" s="1"/>
  <c r="DW546" i="5" s="1"/>
  <c r="DX546" i="5" s="1"/>
  <c r="DY546" i="5" s="1"/>
  <c r="DZ546" i="5" s="1"/>
  <c r="EA546" i="5" s="1"/>
  <c r="EB546" i="5" s="1"/>
  <c r="EC546" i="5" s="1"/>
  <c r="DK551" i="5"/>
  <c r="DD551" i="5"/>
  <c r="DA553" i="5"/>
  <c r="DB552" i="5"/>
  <c r="EG544" i="5"/>
  <c r="EJ544" i="5" s="1"/>
  <c r="CB544" i="5" s="1"/>
  <c r="CC544" i="5" s="1"/>
  <c r="EG545" i="5" l="1"/>
  <c r="EJ545" i="5" s="1"/>
  <c r="CB545" i="5" s="1"/>
  <c r="CC545" i="5" s="1"/>
  <c r="EE546" i="5"/>
  <c r="EF546" i="5"/>
  <c r="ED546" i="5"/>
  <c r="DK552" i="5"/>
  <c r="DD552" i="5"/>
  <c r="DE551" i="5"/>
  <c r="DF551" i="5"/>
  <c r="DL551" i="5"/>
  <c r="DM550" i="5" s="1"/>
  <c r="DM549" i="5"/>
  <c r="DA554" i="5"/>
  <c r="DB553" i="5"/>
  <c r="EG546" i="5" l="1"/>
  <c r="EJ546" i="5" s="1"/>
  <c r="CB546" i="5" s="1"/>
  <c r="CC546" i="5" s="1"/>
  <c r="DN548" i="5"/>
  <c r="DO548" i="5" s="1"/>
  <c r="DP548" i="5" s="1"/>
  <c r="DQ548" i="5" s="1"/>
  <c r="DR548" i="5" s="1"/>
  <c r="DS548" i="5" s="1"/>
  <c r="DT548" i="5" s="1"/>
  <c r="DU548" i="5" s="1"/>
  <c r="DV548" i="5" s="1"/>
  <c r="DW548" i="5" s="1"/>
  <c r="DX548" i="5" s="1"/>
  <c r="DY548" i="5" s="1"/>
  <c r="DZ548" i="5" s="1"/>
  <c r="EA548" i="5" s="1"/>
  <c r="EB548" i="5" s="1"/>
  <c r="EC548" i="5" s="1"/>
  <c r="DD553" i="5"/>
  <c r="DK553" i="5"/>
  <c r="DN547" i="5"/>
  <c r="DO547" i="5" s="1"/>
  <c r="DP547" i="5" s="1"/>
  <c r="DQ547" i="5" s="1"/>
  <c r="DR547" i="5" s="1"/>
  <c r="DS547" i="5" s="1"/>
  <c r="DT547" i="5" s="1"/>
  <c r="DU547" i="5" s="1"/>
  <c r="DV547" i="5" s="1"/>
  <c r="DW547" i="5" s="1"/>
  <c r="DX547" i="5" s="1"/>
  <c r="DY547" i="5" s="1"/>
  <c r="DZ547" i="5" s="1"/>
  <c r="EA547" i="5" s="1"/>
  <c r="EB547" i="5" s="1"/>
  <c r="EC547" i="5" s="1"/>
  <c r="DB554" i="5"/>
  <c r="DA555" i="5"/>
  <c r="DF552" i="5"/>
  <c r="DL552" i="5"/>
  <c r="DE552" i="5"/>
  <c r="DK554" i="5" l="1"/>
  <c r="DD554" i="5"/>
  <c r="EF548" i="5"/>
  <c r="ED548" i="5"/>
  <c r="EE548" i="5"/>
  <c r="EF547" i="5"/>
  <c r="EE547" i="5"/>
  <c r="ED547" i="5"/>
  <c r="EG547" i="5" s="1"/>
  <c r="EJ547" i="5" s="1"/>
  <c r="CB547" i="5" s="1"/>
  <c r="CC547" i="5" s="1"/>
  <c r="DB555" i="5"/>
  <c r="DA556" i="5"/>
  <c r="DM551" i="5"/>
  <c r="DL553" i="5"/>
  <c r="DF553" i="5"/>
  <c r="DE553" i="5"/>
  <c r="EG548" i="5" l="1"/>
  <c r="EJ548" i="5" s="1"/>
  <c r="CB548" i="5" s="1"/>
  <c r="CC548" i="5" s="1"/>
  <c r="DN549" i="5"/>
  <c r="DO549" i="5" s="1"/>
  <c r="DP549" i="5" s="1"/>
  <c r="DQ549" i="5" s="1"/>
  <c r="DR549" i="5" s="1"/>
  <c r="DS549" i="5" s="1"/>
  <c r="DT549" i="5" s="1"/>
  <c r="DU549" i="5" s="1"/>
  <c r="DV549" i="5" s="1"/>
  <c r="DW549" i="5" s="1"/>
  <c r="DX549" i="5" s="1"/>
  <c r="DY549" i="5" s="1"/>
  <c r="DZ549" i="5" s="1"/>
  <c r="EA549" i="5" s="1"/>
  <c r="EB549" i="5" s="1"/>
  <c r="EC549" i="5" s="1"/>
  <c r="DD555" i="5"/>
  <c r="DK555" i="5"/>
  <c r="DE554" i="5"/>
  <c r="DL554" i="5"/>
  <c r="DM553" i="5" s="1"/>
  <c r="DF554" i="5"/>
  <c r="DB556" i="5"/>
  <c r="DA557" i="5"/>
  <c r="DM552" i="5"/>
  <c r="ED549" i="5" l="1"/>
  <c r="EF549" i="5"/>
  <c r="EE549" i="5"/>
  <c r="DB557" i="5"/>
  <c r="DA558" i="5"/>
  <c r="DN550" i="5"/>
  <c r="DO550" i="5" s="1"/>
  <c r="DP550" i="5" s="1"/>
  <c r="DQ550" i="5" s="1"/>
  <c r="DR550" i="5" s="1"/>
  <c r="DS550" i="5" s="1"/>
  <c r="DT550" i="5" s="1"/>
  <c r="DU550" i="5" s="1"/>
  <c r="DV550" i="5" s="1"/>
  <c r="DW550" i="5" s="1"/>
  <c r="DX550" i="5" s="1"/>
  <c r="DY550" i="5" s="1"/>
  <c r="DZ550" i="5" s="1"/>
  <c r="EA550" i="5" s="1"/>
  <c r="EB550" i="5" s="1"/>
  <c r="EC550" i="5" s="1"/>
  <c r="DD556" i="5"/>
  <c r="DK556" i="5"/>
  <c r="DF555" i="5"/>
  <c r="DL555" i="5"/>
  <c r="DE555" i="5"/>
  <c r="DN551" i="5"/>
  <c r="DO551" i="5" s="1"/>
  <c r="DP551" i="5" s="1"/>
  <c r="DQ551" i="5" s="1"/>
  <c r="DR551" i="5" s="1"/>
  <c r="DS551" i="5" s="1"/>
  <c r="DT551" i="5" s="1"/>
  <c r="DU551" i="5" s="1"/>
  <c r="DV551" i="5" s="1"/>
  <c r="DW551" i="5" s="1"/>
  <c r="DX551" i="5" s="1"/>
  <c r="DY551" i="5" s="1"/>
  <c r="DZ551" i="5" s="1"/>
  <c r="EA551" i="5" s="1"/>
  <c r="EB551" i="5" s="1"/>
  <c r="EC551" i="5" s="1"/>
  <c r="EF551" i="5" l="1"/>
  <c r="EE551" i="5"/>
  <c r="ED551" i="5"/>
  <c r="DF556" i="5"/>
  <c r="DL556" i="5"/>
  <c r="DE556" i="5"/>
  <c r="DD557" i="5"/>
  <c r="DK557" i="5"/>
  <c r="EE550" i="5"/>
  <c r="EF550" i="5"/>
  <c r="ED550" i="5"/>
  <c r="DM554" i="5"/>
  <c r="DA559" i="5"/>
  <c r="DB558" i="5"/>
  <c r="EG549" i="5"/>
  <c r="EJ549" i="5" s="1"/>
  <c r="CB549" i="5" s="1"/>
  <c r="CC549" i="5" s="1"/>
  <c r="EG550" i="5" l="1"/>
  <c r="EJ550" i="5" s="1"/>
  <c r="CB550" i="5" s="1"/>
  <c r="CC550" i="5" s="1"/>
  <c r="DL557" i="5"/>
  <c r="DM556" i="5" s="1"/>
  <c r="DN554" i="5" s="1"/>
  <c r="DO554" i="5" s="1"/>
  <c r="DP554" i="5" s="1"/>
  <c r="DQ554" i="5" s="1"/>
  <c r="DR554" i="5" s="1"/>
  <c r="DS554" i="5" s="1"/>
  <c r="DT554" i="5" s="1"/>
  <c r="DU554" i="5" s="1"/>
  <c r="DV554" i="5" s="1"/>
  <c r="DW554" i="5" s="1"/>
  <c r="DX554" i="5" s="1"/>
  <c r="DY554" i="5" s="1"/>
  <c r="DZ554" i="5" s="1"/>
  <c r="EA554" i="5" s="1"/>
  <c r="EB554" i="5" s="1"/>
  <c r="EC554" i="5" s="1"/>
  <c r="DF557" i="5"/>
  <c r="DE557" i="5"/>
  <c r="DM555" i="5"/>
  <c r="DA560" i="5"/>
  <c r="DB559" i="5"/>
  <c r="DD558" i="5"/>
  <c r="DK558" i="5"/>
  <c r="DN552" i="5"/>
  <c r="DO552" i="5" s="1"/>
  <c r="DP552" i="5" s="1"/>
  <c r="DQ552" i="5" s="1"/>
  <c r="DR552" i="5" s="1"/>
  <c r="DS552" i="5" s="1"/>
  <c r="DT552" i="5" s="1"/>
  <c r="DU552" i="5" s="1"/>
  <c r="DV552" i="5" s="1"/>
  <c r="DW552" i="5" s="1"/>
  <c r="DX552" i="5" s="1"/>
  <c r="DY552" i="5" s="1"/>
  <c r="DZ552" i="5" s="1"/>
  <c r="EA552" i="5" s="1"/>
  <c r="EB552" i="5" s="1"/>
  <c r="EC552" i="5" s="1"/>
  <c r="EG551" i="5"/>
  <c r="EJ551" i="5" s="1"/>
  <c r="CB551" i="5" s="1"/>
  <c r="CC551" i="5" s="1"/>
  <c r="EE554" i="5" l="1"/>
  <c r="ED554" i="5"/>
  <c r="EF554" i="5"/>
  <c r="DE558" i="5"/>
  <c r="DF558" i="5"/>
  <c r="DL558" i="5"/>
  <c r="DB560" i="5"/>
  <c r="DA561" i="5"/>
  <c r="EF552" i="5"/>
  <c r="ED552" i="5"/>
  <c r="EE552" i="5"/>
  <c r="DD559" i="5"/>
  <c r="DK559" i="5"/>
  <c r="DN553" i="5"/>
  <c r="DO553" i="5" s="1"/>
  <c r="DP553" i="5" s="1"/>
  <c r="DQ553" i="5" s="1"/>
  <c r="DR553" i="5" s="1"/>
  <c r="DS553" i="5" s="1"/>
  <c r="DT553" i="5" s="1"/>
  <c r="DU553" i="5" s="1"/>
  <c r="DV553" i="5" s="1"/>
  <c r="DW553" i="5" s="1"/>
  <c r="DX553" i="5" s="1"/>
  <c r="DY553" i="5" s="1"/>
  <c r="DZ553" i="5" s="1"/>
  <c r="EA553" i="5" s="1"/>
  <c r="EB553" i="5" s="1"/>
  <c r="EC553" i="5" s="1"/>
  <c r="EG554" i="5" l="1"/>
  <c r="EJ554" i="5" s="1"/>
  <c r="CB554" i="5" s="1"/>
  <c r="CC554" i="5" s="1"/>
  <c r="EF553" i="5"/>
  <c r="ED553" i="5"/>
  <c r="EE553" i="5"/>
  <c r="DB561" i="5"/>
  <c r="DA562" i="5"/>
  <c r="DM557" i="5"/>
  <c r="DL559" i="5"/>
  <c r="DF559" i="5"/>
  <c r="DE559" i="5"/>
  <c r="EG552" i="5"/>
  <c r="EJ552" i="5" s="1"/>
  <c r="CB552" i="5" s="1"/>
  <c r="CC552" i="5" s="1"/>
  <c r="DD560" i="5"/>
  <c r="DK560" i="5"/>
  <c r="DL560" i="5" l="1"/>
  <c r="DM559" i="5" s="1"/>
  <c r="DE560" i="5"/>
  <c r="DF560" i="5"/>
  <c r="DA563" i="5"/>
  <c r="DB562" i="5"/>
  <c r="DN555" i="5"/>
  <c r="DO555" i="5" s="1"/>
  <c r="DP555" i="5" s="1"/>
  <c r="DQ555" i="5" s="1"/>
  <c r="DR555" i="5" s="1"/>
  <c r="DS555" i="5" s="1"/>
  <c r="DT555" i="5" s="1"/>
  <c r="DU555" i="5" s="1"/>
  <c r="DV555" i="5" s="1"/>
  <c r="DW555" i="5" s="1"/>
  <c r="DX555" i="5" s="1"/>
  <c r="DY555" i="5" s="1"/>
  <c r="DZ555" i="5" s="1"/>
  <c r="EA555" i="5" s="1"/>
  <c r="EB555" i="5" s="1"/>
  <c r="EC555" i="5" s="1"/>
  <c r="DK561" i="5"/>
  <c r="DD561" i="5"/>
  <c r="EG553" i="5"/>
  <c r="EJ553" i="5" s="1"/>
  <c r="CB553" i="5" s="1"/>
  <c r="CC553" i="5" s="1"/>
  <c r="DM558" i="5"/>
  <c r="ED555" i="5" l="1"/>
  <c r="EE555" i="5"/>
  <c r="EF555" i="5"/>
  <c r="DK562" i="5"/>
  <c r="DD562" i="5"/>
  <c r="DN556" i="5"/>
  <c r="DO556" i="5" s="1"/>
  <c r="DP556" i="5" s="1"/>
  <c r="DQ556" i="5" s="1"/>
  <c r="DR556" i="5" s="1"/>
  <c r="DS556" i="5" s="1"/>
  <c r="DT556" i="5" s="1"/>
  <c r="DU556" i="5" s="1"/>
  <c r="DV556" i="5" s="1"/>
  <c r="DW556" i="5" s="1"/>
  <c r="DX556" i="5" s="1"/>
  <c r="DY556" i="5" s="1"/>
  <c r="DZ556" i="5" s="1"/>
  <c r="EA556" i="5" s="1"/>
  <c r="EB556" i="5" s="1"/>
  <c r="EC556" i="5" s="1"/>
  <c r="DE561" i="5"/>
  <c r="DF561" i="5"/>
  <c r="DL561" i="5"/>
  <c r="DM560" i="5" s="1"/>
  <c r="DN557" i="5"/>
  <c r="DO557" i="5" s="1"/>
  <c r="DP557" i="5" s="1"/>
  <c r="DQ557" i="5" s="1"/>
  <c r="DR557" i="5" s="1"/>
  <c r="DS557" i="5" s="1"/>
  <c r="DT557" i="5" s="1"/>
  <c r="DU557" i="5" s="1"/>
  <c r="DV557" i="5" s="1"/>
  <c r="DW557" i="5" s="1"/>
  <c r="DX557" i="5" s="1"/>
  <c r="DY557" i="5" s="1"/>
  <c r="DZ557" i="5" s="1"/>
  <c r="EA557" i="5" s="1"/>
  <c r="EB557" i="5" s="1"/>
  <c r="EC557" i="5" s="1"/>
  <c r="DB563" i="5"/>
  <c r="DA564" i="5"/>
  <c r="DA565" i="5" l="1"/>
  <c r="DB564" i="5"/>
  <c r="ED556" i="5"/>
  <c r="EE556" i="5"/>
  <c r="EF556" i="5"/>
  <c r="EE557" i="5"/>
  <c r="ED557" i="5"/>
  <c r="EF557" i="5"/>
  <c r="DD563" i="5"/>
  <c r="DK563" i="5"/>
  <c r="DN558" i="5"/>
  <c r="DO558" i="5" s="1"/>
  <c r="DP558" i="5" s="1"/>
  <c r="DQ558" i="5" s="1"/>
  <c r="DR558" i="5" s="1"/>
  <c r="DS558" i="5" s="1"/>
  <c r="DT558" i="5" s="1"/>
  <c r="DU558" i="5" s="1"/>
  <c r="DV558" i="5" s="1"/>
  <c r="DW558" i="5" s="1"/>
  <c r="DX558" i="5" s="1"/>
  <c r="DY558" i="5" s="1"/>
  <c r="DZ558" i="5" s="1"/>
  <c r="EA558" i="5" s="1"/>
  <c r="EB558" i="5" s="1"/>
  <c r="EC558" i="5" s="1"/>
  <c r="DF562" i="5"/>
  <c r="DL562" i="5"/>
  <c r="DM561" i="5" s="1"/>
  <c r="DE562" i="5"/>
  <c r="EG555" i="5"/>
  <c r="EJ555" i="5" s="1"/>
  <c r="CB555" i="5" s="1"/>
  <c r="CC555" i="5" s="1"/>
  <c r="EG557" i="5" l="1"/>
  <c r="EJ557" i="5" s="1"/>
  <c r="CB557" i="5" s="1"/>
  <c r="CC557" i="5" s="1"/>
  <c r="DN559" i="5"/>
  <c r="DO559" i="5" s="1"/>
  <c r="DP559" i="5" s="1"/>
  <c r="DQ559" i="5" s="1"/>
  <c r="DR559" i="5" s="1"/>
  <c r="DS559" i="5" s="1"/>
  <c r="DT559" i="5" s="1"/>
  <c r="DU559" i="5" s="1"/>
  <c r="DV559" i="5" s="1"/>
  <c r="DW559" i="5" s="1"/>
  <c r="DX559" i="5" s="1"/>
  <c r="DY559" i="5" s="1"/>
  <c r="DZ559" i="5" s="1"/>
  <c r="EA559" i="5" s="1"/>
  <c r="EB559" i="5" s="1"/>
  <c r="EC559" i="5" s="1"/>
  <c r="ED558" i="5"/>
  <c r="EE558" i="5"/>
  <c r="EF558" i="5"/>
  <c r="DF563" i="5"/>
  <c r="DL563" i="5"/>
  <c r="DM562" i="5" s="1"/>
  <c r="DE563" i="5"/>
  <c r="DK564" i="5"/>
  <c r="DD564" i="5"/>
  <c r="EG556" i="5"/>
  <c r="EJ556" i="5" s="1"/>
  <c r="CB556" i="5" s="1"/>
  <c r="CC556" i="5" s="1"/>
  <c r="DB565" i="5"/>
  <c r="DA566" i="5"/>
  <c r="EF559" i="5" l="1"/>
  <c r="EE559" i="5"/>
  <c r="ED559" i="5"/>
  <c r="DB566" i="5"/>
  <c r="DA567" i="5"/>
  <c r="DE564" i="5"/>
  <c r="DL564" i="5"/>
  <c r="DM563" i="5" s="1"/>
  <c r="DF564" i="5"/>
  <c r="DK565" i="5"/>
  <c r="DD565" i="5"/>
  <c r="DN560" i="5"/>
  <c r="DO560" i="5" s="1"/>
  <c r="DP560" i="5" s="1"/>
  <c r="DQ560" i="5" s="1"/>
  <c r="DR560" i="5" s="1"/>
  <c r="DS560" i="5" s="1"/>
  <c r="DT560" i="5" s="1"/>
  <c r="DU560" i="5" s="1"/>
  <c r="DV560" i="5" s="1"/>
  <c r="DW560" i="5" s="1"/>
  <c r="DX560" i="5" s="1"/>
  <c r="DY560" i="5" s="1"/>
  <c r="DZ560" i="5" s="1"/>
  <c r="EA560" i="5" s="1"/>
  <c r="EB560" i="5" s="1"/>
  <c r="EC560" i="5" s="1"/>
  <c r="EG558" i="5"/>
  <c r="EJ558" i="5" s="1"/>
  <c r="CB558" i="5" s="1"/>
  <c r="CC558" i="5" s="1"/>
  <c r="EG559" i="5" l="1"/>
  <c r="EJ559" i="5" s="1"/>
  <c r="CB559" i="5" s="1"/>
  <c r="CC559" i="5" s="1"/>
  <c r="EF560" i="5"/>
  <c r="ED560" i="5"/>
  <c r="EE560" i="5"/>
  <c r="DE565" i="5"/>
  <c r="DL565" i="5"/>
  <c r="DM564" i="5" s="1"/>
  <c r="DF565" i="5"/>
  <c r="DK566" i="5"/>
  <c r="DD566" i="5"/>
  <c r="DN561" i="5"/>
  <c r="DO561" i="5" s="1"/>
  <c r="DP561" i="5" s="1"/>
  <c r="DQ561" i="5" s="1"/>
  <c r="DR561" i="5" s="1"/>
  <c r="DS561" i="5" s="1"/>
  <c r="DT561" i="5" s="1"/>
  <c r="DU561" i="5" s="1"/>
  <c r="DV561" i="5" s="1"/>
  <c r="DW561" i="5" s="1"/>
  <c r="DX561" i="5" s="1"/>
  <c r="DY561" i="5" s="1"/>
  <c r="DZ561" i="5" s="1"/>
  <c r="EA561" i="5" s="1"/>
  <c r="EB561" i="5" s="1"/>
  <c r="EC561" i="5" s="1"/>
  <c r="DA568" i="5"/>
  <c r="DB567" i="5"/>
  <c r="EG560" i="5" l="1"/>
  <c r="EJ560" i="5" s="1"/>
  <c r="CB560" i="5" s="1"/>
  <c r="CC560" i="5" s="1"/>
  <c r="DB568" i="5"/>
  <c r="DA569" i="5"/>
  <c r="DE566" i="5"/>
  <c r="DL566" i="5"/>
  <c r="DM565" i="5" s="1"/>
  <c r="DF566" i="5"/>
  <c r="EE561" i="5"/>
  <c r="ED561" i="5"/>
  <c r="EF561" i="5"/>
  <c r="DD567" i="5"/>
  <c r="DK567" i="5"/>
  <c r="DN562" i="5"/>
  <c r="DO562" i="5" s="1"/>
  <c r="DP562" i="5" s="1"/>
  <c r="DQ562" i="5" s="1"/>
  <c r="DR562" i="5" s="1"/>
  <c r="DS562" i="5" s="1"/>
  <c r="DT562" i="5" s="1"/>
  <c r="DU562" i="5" s="1"/>
  <c r="DV562" i="5" s="1"/>
  <c r="DW562" i="5" s="1"/>
  <c r="DX562" i="5" s="1"/>
  <c r="DY562" i="5" s="1"/>
  <c r="DZ562" i="5" s="1"/>
  <c r="EA562" i="5" s="1"/>
  <c r="EB562" i="5" s="1"/>
  <c r="EC562" i="5" s="1"/>
  <c r="DA570" i="5" l="1"/>
  <c r="DB569" i="5"/>
  <c r="ED562" i="5"/>
  <c r="EF562" i="5"/>
  <c r="EE562" i="5"/>
  <c r="DN563" i="5"/>
  <c r="DO563" i="5" s="1"/>
  <c r="DP563" i="5" s="1"/>
  <c r="DQ563" i="5" s="1"/>
  <c r="DR563" i="5" s="1"/>
  <c r="DS563" i="5" s="1"/>
  <c r="DT563" i="5" s="1"/>
  <c r="DU563" i="5" s="1"/>
  <c r="DV563" i="5" s="1"/>
  <c r="DW563" i="5" s="1"/>
  <c r="DX563" i="5" s="1"/>
  <c r="DY563" i="5" s="1"/>
  <c r="DZ563" i="5" s="1"/>
  <c r="EA563" i="5" s="1"/>
  <c r="EB563" i="5" s="1"/>
  <c r="EC563" i="5" s="1"/>
  <c r="DL567" i="5"/>
  <c r="DE567" i="5"/>
  <c r="DF567" i="5"/>
  <c r="EG561" i="5"/>
  <c r="EJ561" i="5" s="1"/>
  <c r="CB561" i="5" s="1"/>
  <c r="CC561" i="5" s="1"/>
  <c r="DD568" i="5"/>
  <c r="DK568" i="5"/>
  <c r="EE563" i="5" l="1"/>
  <c r="ED563" i="5"/>
  <c r="EF563" i="5"/>
  <c r="EG562" i="5"/>
  <c r="EJ562" i="5" s="1"/>
  <c r="CB562" i="5" s="1"/>
  <c r="CC562" i="5" s="1"/>
  <c r="DB570" i="5"/>
  <c r="DA571" i="5"/>
  <c r="DF568" i="5"/>
  <c r="DE568" i="5"/>
  <c r="DL568" i="5"/>
  <c r="DM567" i="5" s="1"/>
  <c r="DD569" i="5"/>
  <c r="DK569" i="5"/>
  <c r="DM566" i="5"/>
  <c r="DN565" i="5" l="1"/>
  <c r="DO565" i="5" s="1"/>
  <c r="DP565" i="5" s="1"/>
  <c r="DQ565" i="5" s="1"/>
  <c r="DR565" i="5" s="1"/>
  <c r="DS565" i="5" s="1"/>
  <c r="DT565" i="5" s="1"/>
  <c r="DU565" i="5" s="1"/>
  <c r="DV565" i="5" s="1"/>
  <c r="DW565" i="5" s="1"/>
  <c r="DX565" i="5" s="1"/>
  <c r="DY565" i="5" s="1"/>
  <c r="DZ565" i="5" s="1"/>
  <c r="EA565" i="5" s="1"/>
  <c r="EB565" i="5" s="1"/>
  <c r="EC565" i="5" s="1"/>
  <c r="DB571" i="5"/>
  <c r="DA572" i="5"/>
  <c r="EG563" i="5"/>
  <c r="EJ563" i="5" s="1"/>
  <c r="CB563" i="5" s="1"/>
  <c r="CC563" i="5" s="1"/>
  <c r="DN564" i="5"/>
  <c r="DO564" i="5" s="1"/>
  <c r="DP564" i="5" s="1"/>
  <c r="DQ564" i="5" s="1"/>
  <c r="DR564" i="5" s="1"/>
  <c r="DS564" i="5" s="1"/>
  <c r="DT564" i="5" s="1"/>
  <c r="DU564" i="5" s="1"/>
  <c r="DV564" i="5" s="1"/>
  <c r="DW564" i="5" s="1"/>
  <c r="DX564" i="5" s="1"/>
  <c r="DY564" i="5" s="1"/>
  <c r="DZ564" i="5" s="1"/>
  <c r="EA564" i="5" s="1"/>
  <c r="EB564" i="5" s="1"/>
  <c r="EC564" i="5" s="1"/>
  <c r="DE569" i="5"/>
  <c r="DL569" i="5"/>
  <c r="DF569" i="5"/>
  <c r="DK570" i="5"/>
  <c r="DD570" i="5"/>
  <c r="DB572" i="5" l="1"/>
  <c r="DA573" i="5"/>
  <c r="EE565" i="5"/>
  <c r="ED565" i="5"/>
  <c r="EF565" i="5"/>
  <c r="DE570" i="5"/>
  <c r="DF570" i="5"/>
  <c r="DL570" i="5"/>
  <c r="DM568" i="5"/>
  <c r="EE564" i="5"/>
  <c r="EF564" i="5"/>
  <c r="ED564" i="5"/>
  <c r="DD571" i="5"/>
  <c r="DK571" i="5"/>
  <c r="EG564" i="5" l="1"/>
  <c r="EJ564" i="5" s="1"/>
  <c r="CB564" i="5" s="1"/>
  <c r="CC564" i="5" s="1"/>
  <c r="DL571" i="5"/>
  <c r="DM570" i="5" s="1"/>
  <c r="DF571" i="5"/>
  <c r="DE571" i="5"/>
  <c r="DN566" i="5"/>
  <c r="DO566" i="5" s="1"/>
  <c r="DP566" i="5" s="1"/>
  <c r="DQ566" i="5" s="1"/>
  <c r="DR566" i="5" s="1"/>
  <c r="DS566" i="5" s="1"/>
  <c r="DT566" i="5" s="1"/>
  <c r="DU566" i="5" s="1"/>
  <c r="DV566" i="5" s="1"/>
  <c r="DW566" i="5" s="1"/>
  <c r="DX566" i="5" s="1"/>
  <c r="DY566" i="5" s="1"/>
  <c r="DZ566" i="5" s="1"/>
  <c r="EA566" i="5" s="1"/>
  <c r="EB566" i="5" s="1"/>
  <c r="EC566" i="5" s="1"/>
  <c r="DK572" i="5"/>
  <c r="DD572" i="5"/>
  <c r="EG565" i="5"/>
  <c r="EJ565" i="5" s="1"/>
  <c r="CB565" i="5" s="1"/>
  <c r="CC565" i="5" s="1"/>
  <c r="DA574" i="5"/>
  <c r="DB573" i="5"/>
  <c r="DM569" i="5"/>
  <c r="DD573" i="5" l="1"/>
  <c r="DK573" i="5"/>
  <c r="DF572" i="5"/>
  <c r="DL572" i="5"/>
  <c r="DM571" i="5" s="1"/>
  <c r="DN569" i="5" s="1"/>
  <c r="DO569" i="5" s="1"/>
  <c r="DP569" i="5" s="1"/>
  <c r="DQ569" i="5" s="1"/>
  <c r="DR569" i="5" s="1"/>
  <c r="DS569" i="5" s="1"/>
  <c r="DT569" i="5" s="1"/>
  <c r="DU569" i="5" s="1"/>
  <c r="DV569" i="5" s="1"/>
  <c r="DW569" i="5" s="1"/>
  <c r="DX569" i="5" s="1"/>
  <c r="DY569" i="5" s="1"/>
  <c r="DZ569" i="5" s="1"/>
  <c r="EA569" i="5" s="1"/>
  <c r="EB569" i="5" s="1"/>
  <c r="EC569" i="5" s="1"/>
  <c r="DE572" i="5"/>
  <c r="DN567" i="5"/>
  <c r="DO567" i="5" s="1"/>
  <c r="DP567" i="5" s="1"/>
  <c r="DQ567" i="5" s="1"/>
  <c r="DR567" i="5" s="1"/>
  <c r="DS567" i="5" s="1"/>
  <c r="DT567" i="5" s="1"/>
  <c r="DU567" i="5" s="1"/>
  <c r="DV567" i="5" s="1"/>
  <c r="DW567" i="5" s="1"/>
  <c r="DX567" i="5" s="1"/>
  <c r="DY567" i="5" s="1"/>
  <c r="DZ567" i="5" s="1"/>
  <c r="EA567" i="5" s="1"/>
  <c r="EB567" i="5" s="1"/>
  <c r="EC567" i="5" s="1"/>
  <c r="DB574" i="5"/>
  <c r="DA575" i="5"/>
  <c r="DN568" i="5"/>
  <c r="DO568" i="5" s="1"/>
  <c r="DP568" i="5" s="1"/>
  <c r="DQ568" i="5" s="1"/>
  <c r="DR568" i="5" s="1"/>
  <c r="DS568" i="5" s="1"/>
  <c r="DT568" i="5" s="1"/>
  <c r="DU568" i="5" s="1"/>
  <c r="DV568" i="5" s="1"/>
  <c r="DW568" i="5" s="1"/>
  <c r="DX568" i="5" s="1"/>
  <c r="DY568" i="5" s="1"/>
  <c r="DZ568" i="5" s="1"/>
  <c r="EA568" i="5" s="1"/>
  <c r="EB568" i="5" s="1"/>
  <c r="EC568" i="5" s="1"/>
  <c r="ED566" i="5"/>
  <c r="EE566" i="5"/>
  <c r="EF566" i="5"/>
  <c r="EF569" i="5" l="1"/>
  <c r="EE569" i="5"/>
  <c r="ED569" i="5"/>
  <c r="ED568" i="5"/>
  <c r="EF568" i="5"/>
  <c r="EE568" i="5"/>
  <c r="DA576" i="5"/>
  <c r="DB575" i="5"/>
  <c r="EG566" i="5"/>
  <c r="EJ566" i="5" s="1"/>
  <c r="CB566" i="5" s="1"/>
  <c r="CC566" i="5" s="1"/>
  <c r="DK574" i="5"/>
  <c r="DD574" i="5"/>
  <c r="ED567" i="5"/>
  <c r="EF567" i="5"/>
  <c r="EE567" i="5"/>
  <c r="DF573" i="5"/>
  <c r="DE573" i="5"/>
  <c r="DL573" i="5"/>
  <c r="DM572" i="5" s="1"/>
  <c r="DN570" i="5" l="1"/>
  <c r="DO570" i="5" s="1"/>
  <c r="DP570" i="5" s="1"/>
  <c r="DQ570" i="5" s="1"/>
  <c r="DR570" i="5" s="1"/>
  <c r="DS570" i="5" s="1"/>
  <c r="DT570" i="5" s="1"/>
  <c r="DU570" i="5" s="1"/>
  <c r="DV570" i="5" s="1"/>
  <c r="DW570" i="5" s="1"/>
  <c r="DX570" i="5" s="1"/>
  <c r="DY570" i="5" s="1"/>
  <c r="DZ570" i="5" s="1"/>
  <c r="EA570" i="5" s="1"/>
  <c r="EB570" i="5" s="1"/>
  <c r="EC570" i="5" s="1"/>
  <c r="EG567" i="5"/>
  <c r="EJ567" i="5" s="1"/>
  <c r="CB567" i="5" s="1"/>
  <c r="CC567" i="5" s="1"/>
  <c r="DK575" i="5"/>
  <c r="DD575" i="5"/>
  <c r="EG568" i="5"/>
  <c r="EJ568" i="5" s="1"/>
  <c r="CB568" i="5" s="1"/>
  <c r="CC568" i="5" s="1"/>
  <c r="DE574" i="5"/>
  <c r="DL574" i="5"/>
  <c r="DF574" i="5"/>
  <c r="DA577" i="5"/>
  <c r="DB576" i="5"/>
  <c r="EG569" i="5"/>
  <c r="EJ569" i="5" s="1"/>
  <c r="CB569" i="5" s="1"/>
  <c r="CC569" i="5" s="1"/>
  <c r="ED570" i="5" l="1"/>
  <c r="EE570" i="5"/>
  <c r="EF570" i="5"/>
  <c r="DD576" i="5"/>
  <c r="DK576" i="5"/>
  <c r="DA578" i="5"/>
  <c r="DB577" i="5"/>
  <c r="DM573" i="5"/>
  <c r="DE575" i="5"/>
  <c r="DF575" i="5"/>
  <c r="DL575" i="5"/>
  <c r="DM574" i="5" l="1"/>
  <c r="DA579" i="5"/>
  <c r="DB578" i="5"/>
  <c r="DE576" i="5"/>
  <c r="DL576" i="5"/>
  <c r="DF576" i="5"/>
  <c r="DN571" i="5"/>
  <c r="DO571" i="5" s="1"/>
  <c r="DP571" i="5" s="1"/>
  <c r="DQ571" i="5" s="1"/>
  <c r="DR571" i="5" s="1"/>
  <c r="DS571" i="5" s="1"/>
  <c r="DT571" i="5" s="1"/>
  <c r="DU571" i="5" s="1"/>
  <c r="DV571" i="5" s="1"/>
  <c r="DW571" i="5" s="1"/>
  <c r="DX571" i="5" s="1"/>
  <c r="DY571" i="5" s="1"/>
  <c r="DZ571" i="5" s="1"/>
  <c r="EA571" i="5" s="1"/>
  <c r="EB571" i="5" s="1"/>
  <c r="EC571" i="5" s="1"/>
  <c r="DK577" i="5"/>
  <c r="DD577" i="5"/>
  <c r="EG570" i="5"/>
  <c r="EJ570" i="5" s="1"/>
  <c r="CB570" i="5" s="1"/>
  <c r="CC570" i="5" s="1"/>
  <c r="DE577" i="5" l="1"/>
  <c r="DL577" i="5"/>
  <c r="DM576" i="5" s="1"/>
  <c r="DF577" i="5"/>
  <c r="DD578" i="5"/>
  <c r="DK578" i="5"/>
  <c r="DN572" i="5"/>
  <c r="DO572" i="5" s="1"/>
  <c r="DP572" i="5" s="1"/>
  <c r="DQ572" i="5" s="1"/>
  <c r="DR572" i="5" s="1"/>
  <c r="DS572" i="5" s="1"/>
  <c r="DT572" i="5" s="1"/>
  <c r="DU572" i="5" s="1"/>
  <c r="DV572" i="5" s="1"/>
  <c r="DW572" i="5" s="1"/>
  <c r="DX572" i="5" s="1"/>
  <c r="DY572" i="5" s="1"/>
  <c r="DZ572" i="5" s="1"/>
  <c r="EA572" i="5" s="1"/>
  <c r="EB572" i="5" s="1"/>
  <c r="EC572" i="5" s="1"/>
  <c r="ED571" i="5"/>
  <c r="EF571" i="5"/>
  <c r="EE571" i="5"/>
  <c r="DA580" i="5"/>
  <c r="DB579" i="5"/>
  <c r="DM575" i="5"/>
  <c r="DN573" i="5" l="1"/>
  <c r="DO573" i="5" s="1"/>
  <c r="DP573" i="5" s="1"/>
  <c r="DQ573" i="5" s="1"/>
  <c r="DR573" i="5" s="1"/>
  <c r="DS573" i="5" s="1"/>
  <c r="DT573" i="5" s="1"/>
  <c r="DU573" i="5" s="1"/>
  <c r="DV573" i="5" s="1"/>
  <c r="DW573" i="5" s="1"/>
  <c r="DX573" i="5" s="1"/>
  <c r="DY573" i="5" s="1"/>
  <c r="DZ573" i="5" s="1"/>
  <c r="EA573" i="5" s="1"/>
  <c r="EB573" i="5" s="1"/>
  <c r="EC573" i="5" s="1"/>
  <c r="DB580" i="5"/>
  <c r="DA581" i="5"/>
  <c r="EE572" i="5"/>
  <c r="ED572" i="5"/>
  <c r="EF572" i="5"/>
  <c r="DD579" i="5"/>
  <c r="DK579" i="5"/>
  <c r="EG571" i="5"/>
  <c r="EJ571" i="5" s="1"/>
  <c r="CB571" i="5" s="1"/>
  <c r="CC571" i="5" s="1"/>
  <c r="DN574" i="5"/>
  <c r="DO574" i="5" s="1"/>
  <c r="DP574" i="5" s="1"/>
  <c r="DQ574" i="5" s="1"/>
  <c r="DR574" i="5" s="1"/>
  <c r="DS574" i="5" s="1"/>
  <c r="DT574" i="5" s="1"/>
  <c r="DU574" i="5" s="1"/>
  <c r="DV574" i="5" s="1"/>
  <c r="DW574" i="5" s="1"/>
  <c r="DX574" i="5" s="1"/>
  <c r="DY574" i="5" s="1"/>
  <c r="DZ574" i="5" s="1"/>
  <c r="EA574" i="5" s="1"/>
  <c r="EB574" i="5" s="1"/>
  <c r="EC574" i="5" s="1"/>
  <c r="DE578" i="5"/>
  <c r="DF578" i="5"/>
  <c r="DL578" i="5"/>
  <c r="DM577" i="5" s="1"/>
  <c r="EG572" i="5" l="1"/>
  <c r="EJ572" i="5" s="1"/>
  <c r="CB572" i="5" s="1"/>
  <c r="CC572" i="5" s="1"/>
  <c r="DN575" i="5"/>
  <c r="DO575" i="5" s="1"/>
  <c r="DP575" i="5" s="1"/>
  <c r="DQ575" i="5" s="1"/>
  <c r="DR575" i="5" s="1"/>
  <c r="DS575" i="5" s="1"/>
  <c r="DT575" i="5" s="1"/>
  <c r="DU575" i="5" s="1"/>
  <c r="DV575" i="5" s="1"/>
  <c r="DW575" i="5" s="1"/>
  <c r="DX575" i="5" s="1"/>
  <c r="DY575" i="5" s="1"/>
  <c r="DZ575" i="5" s="1"/>
  <c r="EA575" i="5" s="1"/>
  <c r="EB575" i="5" s="1"/>
  <c r="EC575" i="5" s="1"/>
  <c r="DA582" i="5"/>
  <c r="DB581" i="5"/>
  <c r="EE573" i="5"/>
  <c r="ED573" i="5"/>
  <c r="EF573" i="5"/>
  <c r="DF579" i="5"/>
  <c r="DL579" i="5"/>
  <c r="DE579" i="5"/>
  <c r="ED574" i="5"/>
  <c r="EF574" i="5"/>
  <c r="EE574" i="5"/>
  <c r="DK580" i="5"/>
  <c r="DD580" i="5"/>
  <c r="EG573" i="5" l="1"/>
  <c r="EJ573" i="5" s="1"/>
  <c r="CB573" i="5" s="1"/>
  <c r="CC573" i="5" s="1"/>
  <c r="EE575" i="5"/>
  <c r="ED575" i="5"/>
  <c r="EF575" i="5"/>
  <c r="DE580" i="5"/>
  <c r="DF580" i="5"/>
  <c r="DL580" i="5"/>
  <c r="DM579" i="5" s="1"/>
  <c r="EG574" i="5"/>
  <c r="EJ574" i="5" s="1"/>
  <c r="CB574" i="5" s="1"/>
  <c r="CC574" i="5" s="1"/>
  <c r="DM578" i="5"/>
  <c r="DK581" i="5"/>
  <c r="DD581" i="5"/>
  <c r="DA583" i="5"/>
  <c r="DB582" i="5"/>
  <c r="EG575" i="5" l="1"/>
  <c r="EJ575" i="5" s="1"/>
  <c r="CB575" i="5" s="1"/>
  <c r="CC575" i="5" s="1"/>
  <c r="DA584" i="5"/>
  <c r="DB583" i="5"/>
  <c r="DN577" i="5"/>
  <c r="DO577" i="5" s="1"/>
  <c r="DP577" i="5" s="1"/>
  <c r="DQ577" i="5" s="1"/>
  <c r="DR577" i="5" s="1"/>
  <c r="DS577" i="5" s="1"/>
  <c r="DT577" i="5" s="1"/>
  <c r="DU577" i="5" s="1"/>
  <c r="DV577" i="5" s="1"/>
  <c r="DW577" i="5" s="1"/>
  <c r="DX577" i="5" s="1"/>
  <c r="DY577" i="5" s="1"/>
  <c r="DZ577" i="5" s="1"/>
  <c r="EA577" i="5" s="1"/>
  <c r="EB577" i="5" s="1"/>
  <c r="EC577" i="5" s="1"/>
  <c r="DK582" i="5"/>
  <c r="DD582" i="5"/>
  <c r="DE581" i="5"/>
  <c r="DF581" i="5"/>
  <c r="DL581" i="5"/>
  <c r="DN576" i="5"/>
  <c r="DO576" i="5" s="1"/>
  <c r="DP576" i="5" s="1"/>
  <c r="DQ576" i="5" s="1"/>
  <c r="DR576" i="5" s="1"/>
  <c r="DS576" i="5" s="1"/>
  <c r="DT576" i="5" s="1"/>
  <c r="DU576" i="5" s="1"/>
  <c r="DV576" i="5" s="1"/>
  <c r="DW576" i="5" s="1"/>
  <c r="DX576" i="5" s="1"/>
  <c r="DY576" i="5" s="1"/>
  <c r="DZ576" i="5" s="1"/>
  <c r="EA576" i="5" s="1"/>
  <c r="EB576" i="5" s="1"/>
  <c r="EC576" i="5" s="1"/>
  <c r="EE577" i="5" l="1"/>
  <c r="ED577" i="5"/>
  <c r="EF577" i="5"/>
  <c r="DK583" i="5"/>
  <c r="DD583" i="5"/>
  <c r="ED576" i="5"/>
  <c r="EF576" i="5"/>
  <c r="EE576" i="5"/>
  <c r="DL582" i="5"/>
  <c r="DF582" i="5"/>
  <c r="DE582" i="5"/>
  <c r="DM580" i="5"/>
  <c r="DA585" i="5"/>
  <c r="DB584" i="5"/>
  <c r="EG577" i="5" l="1"/>
  <c r="EJ577" i="5" s="1"/>
  <c r="CB577" i="5" s="1"/>
  <c r="CC577" i="5" s="1"/>
  <c r="EG576" i="5"/>
  <c r="EJ576" i="5" s="1"/>
  <c r="CB576" i="5" s="1"/>
  <c r="CC576" i="5" s="1"/>
  <c r="DA586" i="5"/>
  <c r="DB585" i="5"/>
  <c r="DK584" i="5"/>
  <c r="DD584" i="5"/>
  <c r="DN578" i="5"/>
  <c r="DO578" i="5" s="1"/>
  <c r="DP578" i="5" s="1"/>
  <c r="DQ578" i="5" s="1"/>
  <c r="DR578" i="5" s="1"/>
  <c r="DS578" i="5" s="1"/>
  <c r="DT578" i="5" s="1"/>
  <c r="DU578" i="5" s="1"/>
  <c r="DV578" i="5" s="1"/>
  <c r="DW578" i="5" s="1"/>
  <c r="DX578" i="5" s="1"/>
  <c r="DY578" i="5" s="1"/>
  <c r="DZ578" i="5" s="1"/>
  <c r="EA578" i="5" s="1"/>
  <c r="EB578" i="5" s="1"/>
  <c r="EC578" i="5" s="1"/>
  <c r="DM581" i="5"/>
  <c r="DE583" i="5"/>
  <c r="DF583" i="5"/>
  <c r="DL583" i="5"/>
  <c r="DN579" i="5" l="1"/>
  <c r="DO579" i="5" s="1"/>
  <c r="DP579" i="5" s="1"/>
  <c r="DQ579" i="5" s="1"/>
  <c r="DR579" i="5" s="1"/>
  <c r="DS579" i="5" s="1"/>
  <c r="DT579" i="5" s="1"/>
  <c r="DU579" i="5" s="1"/>
  <c r="DV579" i="5" s="1"/>
  <c r="DW579" i="5" s="1"/>
  <c r="DX579" i="5" s="1"/>
  <c r="DY579" i="5" s="1"/>
  <c r="DZ579" i="5" s="1"/>
  <c r="EA579" i="5" s="1"/>
  <c r="EB579" i="5" s="1"/>
  <c r="EC579" i="5" s="1"/>
  <c r="DK585" i="5"/>
  <c r="DD585" i="5"/>
  <c r="EF578" i="5"/>
  <c r="ED578" i="5"/>
  <c r="EE578" i="5"/>
  <c r="DE584" i="5"/>
  <c r="DF584" i="5"/>
  <c r="DL584" i="5"/>
  <c r="DM582" i="5"/>
  <c r="DA587" i="5"/>
  <c r="DB586" i="5"/>
  <c r="EG578" i="5" l="1"/>
  <c r="EJ578" i="5" s="1"/>
  <c r="CB578" i="5" s="1"/>
  <c r="CC578" i="5" s="1"/>
  <c r="DE585" i="5"/>
  <c r="DF585" i="5"/>
  <c r="DL585" i="5"/>
  <c r="DD586" i="5"/>
  <c r="DK586" i="5"/>
  <c r="DN580" i="5"/>
  <c r="DO580" i="5" s="1"/>
  <c r="DP580" i="5" s="1"/>
  <c r="DQ580" i="5" s="1"/>
  <c r="DR580" i="5" s="1"/>
  <c r="DS580" i="5" s="1"/>
  <c r="DT580" i="5" s="1"/>
  <c r="DU580" i="5" s="1"/>
  <c r="DV580" i="5" s="1"/>
  <c r="DW580" i="5" s="1"/>
  <c r="DX580" i="5" s="1"/>
  <c r="DY580" i="5" s="1"/>
  <c r="DZ580" i="5" s="1"/>
  <c r="EA580" i="5" s="1"/>
  <c r="EB580" i="5" s="1"/>
  <c r="EC580" i="5" s="1"/>
  <c r="DB587" i="5"/>
  <c r="DA588" i="5"/>
  <c r="EE579" i="5"/>
  <c r="ED579" i="5"/>
  <c r="EF579" i="5"/>
  <c r="DM583" i="5"/>
  <c r="EG579" i="5" l="1"/>
  <c r="EJ579" i="5" s="1"/>
  <c r="CB579" i="5" s="1"/>
  <c r="CC579" i="5" s="1"/>
  <c r="ED580" i="5"/>
  <c r="EF580" i="5"/>
  <c r="EE580" i="5"/>
  <c r="DN581" i="5"/>
  <c r="DO581" i="5" s="1"/>
  <c r="DP581" i="5" s="1"/>
  <c r="DQ581" i="5" s="1"/>
  <c r="DR581" i="5" s="1"/>
  <c r="DS581" i="5" s="1"/>
  <c r="DT581" i="5" s="1"/>
  <c r="DU581" i="5" s="1"/>
  <c r="DV581" i="5" s="1"/>
  <c r="DW581" i="5" s="1"/>
  <c r="DX581" i="5" s="1"/>
  <c r="DY581" i="5" s="1"/>
  <c r="DZ581" i="5" s="1"/>
  <c r="EA581" i="5" s="1"/>
  <c r="EB581" i="5" s="1"/>
  <c r="EC581" i="5" s="1"/>
  <c r="DA589" i="5"/>
  <c r="DB588" i="5"/>
  <c r="DK587" i="5"/>
  <c r="DD587" i="5"/>
  <c r="DE586" i="5"/>
  <c r="DF586" i="5"/>
  <c r="DL586" i="5"/>
  <c r="DM585" i="5" s="1"/>
  <c r="DM584" i="5"/>
  <c r="DN583" i="5" l="1"/>
  <c r="DO583" i="5" s="1"/>
  <c r="DP583" i="5" s="1"/>
  <c r="DQ583" i="5" s="1"/>
  <c r="DR583" i="5" s="1"/>
  <c r="DS583" i="5" s="1"/>
  <c r="DT583" i="5" s="1"/>
  <c r="DU583" i="5" s="1"/>
  <c r="DV583" i="5" s="1"/>
  <c r="DW583" i="5" s="1"/>
  <c r="DX583" i="5" s="1"/>
  <c r="DY583" i="5" s="1"/>
  <c r="DZ583" i="5" s="1"/>
  <c r="EA583" i="5" s="1"/>
  <c r="EB583" i="5" s="1"/>
  <c r="EC583" i="5" s="1"/>
  <c r="ED581" i="5"/>
  <c r="EF581" i="5"/>
  <c r="EE581" i="5"/>
  <c r="DN582" i="5"/>
  <c r="DO582" i="5" s="1"/>
  <c r="DP582" i="5" s="1"/>
  <c r="DQ582" i="5" s="1"/>
  <c r="DR582" i="5" s="1"/>
  <c r="DS582" i="5" s="1"/>
  <c r="DT582" i="5" s="1"/>
  <c r="DU582" i="5" s="1"/>
  <c r="DV582" i="5" s="1"/>
  <c r="DW582" i="5" s="1"/>
  <c r="DX582" i="5" s="1"/>
  <c r="DY582" i="5" s="1"/>
  <c r="DZ582" i="5" s="1"/>
  <c r="EA582" i="5" s="1"/>
  <c r="EB582" i="5" s="1"/>
  <c r="EC582" i="5" s="1"/>
  <c r="DL587" i="5"/>
  <c r="DM586" i="5" s="1"/>
  <c r="DN584" i="5" s="1"/>
  <c r="DO584" i="5" s="1"/>
  <c r="DP584" i="5" s="1"/>
  <c r="DQ584" i="5" s="1"/>
  <c r="DR584" i="5" s="1"/>
  <c r="DS584" i="5" s="1"/>
  <c r="DT584" i="5" s="1"/>
  <c r="DU584" i="5" s="1"/>
  <c r="DV584" i="5" s="1"/>
  <c r="DW584" i="5" s="1"/>
  <c r="DX584" i="5" s="1"/>
  <c r="DY584" i="5" s="1"/>
  <c r="DZ584" i="5" s="1"/>
  <c r="EA584" i="5" s="1"/>
  <c r="EB584" i="5" s="1"/>
  <c r="EC584" i="5" s="1"/>
  <c r="DE587" i="5"/>
  <c r="DF587" i="5"/>
  <c r="DK588" i="5"/>
  <c r="DD588" i="5"/>
  <c r="DA590" i="5"/>
  <c r="DB589" i="5"/>
  <c r="EG580" i="5"/>
  <c r="EJ580" i="5" s="1"/>
  <c r="CB580" i="5" s="1"/>
  <c r="CC580" i="5" s="1"/>
  <c r="EE584" i="5" l="1"/>
  <c r="EF584" i="5"/>
  <c r="ED584" i="5"/>
  <c r="DA591" i="5"/>
  <c r="DB590" i="5"/>
  <c r="DE588" i="5"/>
  <c r="DL588" i="5"/>
  <c r="DM587" i="5" s="1"/>
  <c r="DF588" i="5"/>
  <c r="ED583" i="5"/>
  <c r="EF583" i="5"/>
  <c r="EE583" i="5"/>
  <c r="DK589" i="5"/>
  <c r="DD589" i="5"/>
  <c r="ED582" i="5"/>
  <c r="EE582" i="5"/>
  <c r="EF582" i="5"/>
  <c r="EG581" i="5"/>
  <c r="EJ581" i="5" s="1"/>
  <c r="CB581" i="5" s="1"/>
  <c r="CC581" i="5" s="1"/>
  <c r="EG584" i="5" l="1"/>
  <c r="EJ584" i="5" s="1"/>
  <c r="CB584" i="5" s="1"/>
  <c r="CC584" i="5" s="1"/>
  <c r="EG582" i="5"/>
  <c r="EJ582" i="5" s="1"/>
  <c r="CB582" i="5" s="1"/>
  <c r="CC582" i="5" s="1"/>
  <c r="DE589" i="5"/>
  <c r="DL589" i="5"/>
  <c r="DM588" i="5" s="1"/>
  <c r="DF589" i="5"/>
  <c r="EG583" i="5"/>
  <c r="EJ583" i="5" s="1"/>
  <c r="CB583" i="5" s="1"/>
  <c r="CC583" i="5" s="1"/>
  <c r="DB591" i="5"/>
  <c r="DA592" i="5"/>
  <c r="DN585" i="5"/>
  <c r="DO585" i="5" s="1"/>
  <c r="DP585" i="5" s="1"/>
  <c r="DQ585" i="5" s="1"/>
  <c r="DR585" i="5" s="1"/>
  <c r="DS585" i="5" s="1"/>
  <c r="DT585" i="5" s="1"/>
  <c r="DU585" i="5" s="1"/>
  <c r="DV585" i="5" s="1"/>
  <c r="DW585" i="5" s="1"/>
  <c r="DX585" i="5" s="1"/>
  <c r="DY585" i="5" s="1"/>
  <c r="DZ585" i="5" s="1"/>
  <c r="EA585" i="5" s="1"/>
  <c r="EB585" i="5" s="1"/>
  <c r="EC585" i="5" s="1"/>
  <c r="DD590" i="5"/>
  <c r="DK590" i="5"/>
  <c r="DN586" i="5" l="1"/>
  <c r="DO586" i="5" s="1"/>
  <c r="DP586" i="5" s="1"/>
  <c r="DQ586" i="5" s="1"/>
  <c r="DR586" i="5" s="1"/>
  <c r="DS586" i="5" s="1"/>
  <c r="DT586" i="5" s="1"/>
  <c r="DU586" i="5" s="1"/>
  <c r="DV586" i="5" s="1"/>
  <c r="DW586" i="5" s="1"/>
  <c r="DX586" i="5" s="1"/>
  <c r="DY586" i="5" s="1"/>
  <c r="DZ586" i="5" s="1"/>
  <c r="EA586" i="5" s="1"/>
  <c r="EB586" i="5" s="1"/>
  <c r="EC586" i="5" s="1"/>
  <c r="EF585" i="5"/>
  <c r="EE585" i="5"/>
  <c r="ED585" i="5"/>
  <c r="DB592" i="5"/>
  <c r="DA593" i="5"/>
  <c r="DD591" i="5"/>
  <c r="DK591" i="5"/>
  <c r="DF590" i="5"/>
  <c r="DL590" i="5"/>
  <c r="DM589" i="5" s="1"/>
  <c r="DE590" i="5"/>
  <c r="EE586" i="5" l="1"/>
  <c r="EF586" i="5"/>
  <c r="ED586" i="5"/>
  <c r="DE591" i="5"/>
  <c r="DL591" i="5"/>
  <c r="DM590" i="5" s="1"/>
  <c r="DF591" i="5"/>
  <c r="DK592" i="5"/>
  <c r="DD592" i="5"/>
  <c r="DN587" i="5"/>
  <c r="DO587" i="5" s="1"/>
  <c r="DP587" i="5" s="1"/>
  <c r="DQ587" i="5" s="1"/>
  <c r="DR587" i="5" s="1"/>
  <c r="DS587" i="5" s="1"/>
  <c r="DT587" i="5" s="1"/>
  <c r="DU587" i="5" s="1"/>
  <c r="DV587" i="5" s="1"/>
  <c r="DW587" i="5" s="1"/>
  <c r="DX587" i="5" s="1"/>
  <c r="DY587" i="5" s="1"/>
  <c r="DZ587" i="5" s="1"/>
  <c r="EA587" i="5" s="1"/>
  <c r="EB587" i="5" s="1"/>
  <c r="EC587" i="5" s="1"/>
  <c r="DA594" i="5"/>
  <c r="DB593" i="5"/>
  <c r="EG585" i="5"/>
  <c r="EJ585" i="5" s="1"/>
  <c r="CB585" i="5" s="1"/>
  <c r="CC585" i="5" s="1"/>
  <c r="EG586" i="5" l="1"/>
  <c r="EJ586" i="5" s="1"/>
  <c r="CB586" i="5" s="1"/>
  <c r="CC586" i="5" s="1"/>
  <c r="EF587" i="5"/>
  <c r="EE587" i="5"/>
  <c r="ED587" i="5"/>
  <c r="DL592" i="5"/>
  <c r="DM591" i="5" s="1"/>
  <c r="DE592" i="5"/>
  <c r="DF592" i="5"/>
  <c r="DB594" i="5"/>
  <c r="DA595" i="5"/>
  <c r="DK593" i="5"/>
  <c r="DD593" i="5"/>
  <c r="DN588" i="5"/>
  <c r="DO588" i="5" s="1"/>
  <c r="DP588" i="5" s="1"/>
  <c r="DQ588" i="5" s="1"/>
  <c r="DR588" i="5" s="1"/>
  <c r="DS588" i="5" s="1"/>
  <c r="DT588" i="5" s="1"/>
  <c r="DU588" i="5" s="1"/>
  <c r="DV588" i="5" s="1"/>
  <c r="DW588" i="5" s="1"/>
  <c r="DX588" i="5" s="1"/>
  <c r="DY588" i="5" s="1"/>
  <c r="DZ588" i="5" s="1"/>
  <c r="EA588" i="5" s="1"/>
  <c r="EB588" i="5" s="1"/>
  <c r="EC588" i="5" s="1"/>
  <c r="EF588" i="5" l="1"/>
  <c r="ED588" i="5"/>
  <c r="EE588" i="5"/>
  <c r="DL593" i="5"/>
  <c r="DF593" i="5"/>
  <c r="DE593" i="5"/>
  <c r="DA596" i="5"/>
  <c r="DB595" i="5"/>
  <c r="DN589" i="5"/>
  <c r="DO589" i="5" s="1"/>
  <c r="DP589" i="5" s="1"/>
  <c r="DQ589" i="5" s="1"/>
  <c r="DR589" i="5" s="1"/>
  <c r="DS589" i="5" s="1"/>
  <c r="DT589" i="5" s="1"/>
  <c r="DU589" i="5" s="1"/>
  <c r="DV589" i="5" s="1"/>
  <c r="DW589" i="5" s="1"/>
  <c r="DX589" i="5" s="1"/>
  <c r="DY589" i="5" s="1"/>
  <c r="DZ589" i="5" s="1"/>
  <c r="EA589" i="5" s="1"/>
  <c r="EB589" i="5" s="1"/>
  <c r="EC589" i="5" s="1"/>
  <c r="DK594" i="5"/>
  <c r="DD594" i="5"/>
  <c r="EG587" i="5"/>
  <c r="EJ587" i="5" s="1"/>
  <c r="CB587" i="5" s="1"/>
  <c r="CC587" i="5" s="1"/>
  <c r="EG588" i="5" l="1"/>
  <c r="EJ588" i="5" s="1"/>
  <c r="CB588" i="5" s="1"/>
  <c r="CC588" i="5" s="1"/>
  <c r="DE594" i="5"/>
  <c r="DF594" i="5"/>
  <c r="DL594" i="5"/>
  <c r="DM593" i="5" s="1"/>
  <c r="DK595" i="5"/>
  <c r="DD595" i="5"/>
  <c r="EE589" i="5"/>
  <c r="EF589" i="5"/>
  <c r="ED589" i="5"/>
  <c r="DM592" i="5"/>
  <c r="DA597" i="5"/>
  <c r="DB596" i="5"/>
  <c r="EG589" i="5" l="1"/>
  <c r="EJ589" i="5" s="1"/>
  <c r="CB589" i="5" s="1"/>
  <c r="CC589" i="5" s="1"/>
  <c r="DB597" i="5"/>
  <c r="DA598" i="5"/>
  <c r="DK596" i="5"/>
  <c r="DD596" i="5"/>
  <c r="DN590" i="5"/>
  <c r="DO590" i="5" s="1"/>
  <c r="DP590" i="5" s="1"/>
  <c r="DQ590" i="5" s="1"/>
  <c r="DR590" i="5" s="1"/>
  <c r="DS590" i="5" s="1"/>
  <c r="DT590" i="5" s="1"/>
  <c r="DU590" i="5" s="1"/>
  <c r="DV590" i="5" s="1"/>
  <c r="DW590" i="5" s="1"/>
  <c r="DX590" i="5" s="1"/>
  <c r="DY590" i="5" s="1"/>
  <c r="DZ590" i="5" s="1"/>
  <c r="EA590" i="5" s="1"/>
  <c r="EB590" i="5" s="1"/>
  <c r="EC590" i="5" s="1"/>
  <c r="DN591" i="5"/>
  <c r="DO591" i="5" s="1"/>
  <c r="DP591" i="5" s="1"/>
  <c r="DQ591" i="5" s="1"/>
  <c r="DR591" i="5" s="1"/>
  <c r="DS591" i="5" s="1"/>
  <c r="DT591" i="5" s="1"/>
  <c r="DU591" i="5" s="1"/>
  <c r="DV591" i="5" s="1"/>
  <c r="DW591" i="5" s="1"/>
  <c r="DX591" i="5" s="1"/>
  <c r="DY591" i="5" s="1"/>
  <c r="DZ591" i="5" s="1"/>
  <c r="EA591" i="5" s="1"/>
  <c r="EB591" i="5" s="1"/>
  <c r="EC591" i="5" s="1"/>
  <c r="DL595" i="5"/>
  <c r="DM594" i="5" s="1"/>
  <c r="DE595" i="5"/>
  <c r="DF595" i="5"/>
  <c r="EF590" i="5" l="1"/>
  <c r="EE590" i="5"/>
  <c r="ED590" i="5"/>
  <c r="DL596" i="5"/>
  <c r="DM595" i="5" s="1"/>
  <c r="DE596" i="5"/>
  <c r="DF596" i="5"/>
  <c r="DA599" i="5"/>
  <c r="DB598" i="5"/>
  <c r="EF591" i="5"/>
  <c r="EE591" i="5"/>
  <c r="ED591" i="5"/>
  <c r="DN592" i="5"/>
  <c r="DO592" i="5" s="1"/>
  <c r="DP592" i="5" s="1"/>
  <c r="DQ592" i="5" s="1"/>
  <c r="DR592" i="5" s="1"/>
  <c r="DS592" i="5" s="1"/>
  <c r="DT592" i="5" s="1"/>
  <c r="DU592" i="5" s="1"/>
  <c r="DV592" i="5" s="1"/>
  <c r="DW592" i="5" s="1"/>
  <c r="DX592" i="5" s="1"/>
  <c r="DY592" i="5" s="1"/>
  <c r="DZ592" i="5" s="1"/>
  <c r="EA592" i="5" s="1"/>
  <c r="EB592" i="5" s="1"/>
  <c r="EC592" i="5" s="1"/>
  <c r="DD597" i="5"/>
  <c r="DK597" i="5"/>
  <c r="EG591" i="5" l="1"/>
  <c r="EJ591" i="5" s="1"/>
  <c r="CB591" i="5" s="1"/>
  <c r="CC591" i="5" s="1"/>
  <c r="EG590" i="5"/>
  <c r="EJ590" i="5" s="1"/>
  <c r="CB590" i="5" s="1"/>
  <c r="CC590" i="5" s="1"/>
  <c r="EF592" i="5"/>
  <c r="EE592" i="5"/>
  <c r="ED592" i="5"/>
  <c r="DB599" i="5"/>
  <c r="DA600" i="5"/>
  <c r="DE597" i="5"/>
  <c r="DF597" i="5"/>
  <c r="DL597" i="5"/>
  <c r="DM596" i="5" s="1"/>
  <c r="DN593" i="5"/>
  <c r="DO593" i="5" s="1"/>
  <c r="DP593" i="5" s="1"/>
  <c r="DQ593" i="5" s="1"/>
  <c r="DR593" i="5" s="1"/>
  <c r="DS593" i="5" s="1"/>
  <c r="DT593" i="5" s="1"/>
  <c r="DU593" i="5" s="1"/>
  <c r="DV593" i="5" s="1"/>
  <c r="DW593" i="5" s="1"/>
  <c r="DX593" i="5" s="1"/>
  <c r="DY593" i="5" s="1"/>
  <c r="DZ593" i="5" s="1"/>
  <c r="EA593" i="5" s="1"/>
  <c r="EB593" i="5" s="1"/>
  <c r="EC593" i="5" s="1"/>
  <c r="DK598" i="5"/>
  <c r="DD598" i="5"/>
  <c r="EG592" i="5" l="1"/>
  <c r="EJ592" i="5" s="1"/>
  <c r="CB592" i="5" s="1"/>
  <c r="CC592" i="5" s="1"/>
  <c r="EF593" i="5"/>
  <c r="EE593" i="5"/>
  <c r="ED593" i="5"/>
  <c r="DK599" i="5"/>
  <c r="DD599" i="5"/>
  <c r="DL598" i="5"/>
  <c r="DF598" i="5"/>
  <c r="DE598" i="5"/>
  <c r="DN594" i="5"/>
  <c r="DO594" i="5" s="1"/>
  <c r="DP594" i="5" s="1"/>
  <c r="DQ594" i="5" s="1"/>
  <c r="DR594" i="5" s="1"/>
  <c r="DS594" i="5" s="1"/>
  <c r="DT594" i="5" s="1"/>
  <c r="DU594" i="5" s="1"/>
  <c r="DV594" i="5" s="1"/>
  <c r="DW594" i="5" s="1"/>
  <c r="DX594" i="5" s="1"/>
  <c r="DY594" i="5" s="1"/>
  <c r="DZ594" i="5" s="1"/>
  <c r="EA594" i="5" s="1"/>
  <c r="EB594" i="5" s="1"/>
  <c r="EC594" i="5" s="1"/>
  <c r="DA601" i="5"/>
  <c r="DB600" i="5"/>
  <c r="EG593" i="5" l="1"/>
  <c r="EJ593" i="5" s="1"/>
  <c r="CB593" i="5" s="1"/>
  <c r="CC593" i="5" s="1"/>
  <c r="DK600" i="5"/>
  <c r="DD600" i="5"/>
  <c r="DB601" i="5"/>
  <c r="DA602" i="5"/>
  <c r="DL599" i="5"/>
  <c r="DE599" i="5"/>
  <c r="DF599" i="5"/>
  <c r="DM597" i="5"/>
  <c r="EF594" i="5"/>
  <c r="ED594" i="5"/>
  <c r="EE594" i="5"/>
  <c r="DD601" i="5" l="1"/>
  <c r="DK601" i="5"/>
  <c r="DL600" i="5"/>
  <c r="DF600" i="5"/>
  <c r="DE600" i="5"/>
  <c r="EG594" i="5"/>
  <c r="EJ594" i="5" s="1"/>
  <c r="CB594" i="5" s="1"/>
  <c r="CC594" i="5" s="1"/>
  <c r="DN595" i="5"/>
  <c r="DO595" i="5" s="1"/>
  <c r="DP595" i="5" s="1"/>
  <c r="DQ595" i="5" s="1"/>
  <c r="DR595" i="5" s="1"/>
  <c r="DS595" i="5" s="1"/>
  <c r="DT595" i="5" s="1"/>
  <c r="DU595" i="5" s="1"/>
  <c r="DV595" i="5" s="1"/>
  <c r="DW595" i="5" s="1"/>
  <c r="DX595" i="5" s="1"/>
  <c r="DY595" i="5" s="1"/>
  <c r="DZ595" i="5" s="1"/>
  <c r="EA595" i="5" s="1"/>
  <c r="EB595" i="5" s="1"/>
  <c r="EC595" i="5" s="1"/>
  <c r="DA603" i="5"/>
  <c r="DB602" i="5"/>
  <c r="DM598" i="5"/>
  <c r="DK602" i="5" l="1"/>
  <c r="DD602" i="5"/>
  <c r="DN596" i="5"/>
  <c r="DO596" i="5" s="1"/>
  <c r="DP596" i="5" s="1"/>
  <c r="DQ596" i="5" s="1"/>
  <c r="DR596" i="5" s="1"/>
  <c r="DS596" i="5" s="1"/>
  <c r="DT596" i="5" s="1"/>
  <c r="DU596" i="5" s="1"/>
  <c r="DV596" i="5" s="1"/>
  <c r="DW596" i="5" s="1"/>
  <c r="DX596" i="5" s="1"/>
  <c r="DY596" i="5" s="1"/>
  <c r="DZ596" i="5" s="1"/>
  <c r="EA596" i="5" s="1"/>
  <c r="EB596" i="5" s="1"/>
  <c r="EC596" i="5" s="1"/>
  <c r="DA604" i="5"/>
  <c r="DB603" i="5"/>
  <c r="DF601" i="5"/>
  <c r="DE601" i="5"/>
  <c r="DL601" i="5"/>
  <c r="EE595" i="5"/>
  <c r="ED595" i="5"/>
  <c r="EF595" i="5"/>
  <c r="DM599" i="5"/>
  <c r="EG595" i="5" l="1"/>
  <c r="EJ595" i="5" s="1"/>
  <c r="CB595" i="5" s="1"/>
  <c r="CC595" i="5" s="1"/>
  <c r="EF596" i="5"/>
  <c r="ED596" i="5"/>
  <c r="EE596" i="5"/>
  <c r="DF602" i="5"/>
  <c r="DE602" i="5"/>
  <c r="DL602" i="5"/>
  <c r="DN597" i="5"/>
  <c r="DO597" i="5" s="1"/>
  <c r="DP597" i="5" s="1"/>
  <c r="DQ597" i="5" s="1"/>
  <c r="DR597" i="5" s="1"/>
  <c r="DS597" i="5" s="1"/>
  <c r="DT597" i="5" s="1"/>
  <c r="DU597" i="5" s="1"/>
  <c r="DV597" i="5" s="1"/>
  <c r="DW597" i="5" s="1"/>
  <c r="DX597" i="5" s="1"/>
  <c r="DY597" i="5" s="1"/>
  <c r="DZ597" i="5" s="1"/>
  <c r="EA597" i="5" s="1"/>
  <c r="EB597" i="5" s="1"/>
  <c r="EC597" i="5" s="1"/>
  <c r="DK603" i="5"/>
  <c r="DD603" i="5"/>
  <c r="DM600" i="5"/>
  <c r="DA605" i="5"/>
  <c r="DB604" i="5"/>
  <c r="EG596" i="5" l="1"/>
  <c r="EJ596" i="5" s="1"/>
  <c r="CB596" i="5" s="1"/>
  <c r="CC596" i="5" s="1"/>
  <c r="ED597" i="5"/>
  <c r="EE597" i="5"/>
  <c r="EF597" i="5"/>
  <c r="DK604" i="5"/>
  <c r="DD604" i="5"/>
  <c r="DN598" i="5"/>
  <c r="DO598" i="5" s="1"/>
  <c r="DP598" i="5" s="1"/>
  <c r="DQ598" i="5" s="1"/>
  <c r="DR598" i="5" s="1"/>
  <c r="DS598" i="5" s="1"/>
  <c r="DT598" i="5" s="1"/>
  <c r="DU598" i="5" s="1"/>
  <c r="DV598" i="5" s="1"/>
  <c r="DW598" i="5" s="1"/>
  <c r="DX598" i="5" s="1"/>
  <c r="DY598" i="5" s="1"/>
  <c r="DZ598" i="5" s="1"/>
  <c r="EA598" i="5" s="1"/>
  <c r="EB598" i="5" s="1"/>
  <c r="EC598" i="5" s="1"/>
  <c r="DB605" i="5"/>
  <c r="DA606" i="5"/>
  <c r="DE603" i="5"/>
  <c r="DF603" i="5"/>
  <c r="DL603" i="5"/>
  <c r="DM601" i="5"/>
  <c r="DD605" i="5" l="1"/>
  <c r="DK605" i="5"/>
  <c r="DN599" i="5"/>
  <c r="DO599" i="5" s="1"/>
  <c r="DP599" i="5" s="1"/>
  <c r="DQ599" i="5" s="1"/>
  <c r="DR599" i="5" s="1"/>
  <c r="DS599" i="5" s="1"/>
  <c r="DT599" i="5" s="1"/>
  <c r="DU599" i="5" s="1"/>
  <c r="DV599" i="5" s="1"/>
  <c r="DW599" i="5" s="1"/>
  <c r="DX599" i="5" s="1"/>
  <c r="DY599" i="5" s="1"/>
  <c r="DZ599" i="5" s="1"/>
  <c r="EA599" i="5" s="1"/>
  <c r="EB599" i="5" s="1"/>
  <c r="EC599" i="5" s="1"/>
  <c r="DB606" i="5"/>
  <c r="DA607" i="5"/>
  <c r="DM602" i="5"/>
  <c r="EE598" i="5"/>
  <c r="ED598" i="5"/>
  <c r="EF598" i="5"/>
  <c r="DL604" i="5"/>
  <c r="DE604" i="5"/>
  <c r="DF604" i="5"/>
  <c r="EG597" i="5"/>
  <c r="EJ597" i="5" s="1"/>
  <c r="CB597" i="5" s="1"/>
  <c r="CC597" i="5" s="1"/>
  <c r="DA608" i="5" l="1"/>
  <c r="DB607" i="5"/>
  <c r="EG598" i="5"/>
  <c r="EJ598" i="5" s="1"/>
  <c r="CB598" i="5" s="1"/>
  <c r="CC598" i="5" s="1"/>
  <c r="DN600" i="5"/>
  <c r="DO600" i="5" s="1"/>
  <c r="DP600" i="5" s="1"/>
  <c r="DQ600" i="5" s="1"/>
  <c r="DR600" i="5" s="1"/>
  <c r="DS600" i="5" s="1"/>
  <c r="DT600" i="5" s="1"/>
  <c r="DU600" i="5" s="1"/>
  <c r="DV600" i="5" s="1"/>
  <c r="DW600" i="5" s="1"/>
  <c r="DX600" i="5" s="1"/>
  <c r="DY600" i="5" s="1"/>
  <c r="DZ600" i="5" s="1"/>
  <c r="EA600" i="5" s="1"/>
  <c r="EB600" i="5" s="1"/>
  <c r="EC600" i="5" s="1"/>
  <c r="DK606" i="5"/>
  <c r="DD606" i="5"/>
  <c r="DF605" i="5"/>
  <c r="DE605" i="5"/>
  <c r="DL605" i="5"/>
  <c r="EE599" i="5"/>
  <c r="ED599" i="5"/>
  <c r="EF599" i="5"/>
  <c r="DM603" i="5"/>
  <c r="EE600" i="5" l="1"/>
  <c r="EF600" i="5"/>
  <c r="ED600" i="5"/>
  <c r="DK607" i="5"/>
  <c r="DD607" i="5"/>
  <c r="DL606" i="5"/>
  <c r="DM605" i="5" s="1"/>
  <c r="DE606" i="5"/>
  <c r="DF606" i="5"/>
  <c r="DN601" i="5"/>
  <c r="DO601" i="5" s="1"/>
  <c r="DP601" i="5" s="1"/>
  <c r="DQ601" i="5" s="1"/>
  <c r="DR601" i="5" s="1"/>
  <c r="DS601" i="5" s="1"/>
  <c r="DT601" i="5" s="1"/>
  <c r="DU601" i="5" s="1"/>
  <c r="DV601" i="5" s="1"/>
  <c r="DW601" i="5" s="1"/>
  <c r="DX601" i="5" s="1"/>
  <c r="DY601" i="5" s="1"/>
  <c r="DZ601" i="5" s="1"/>
  <c r="EA601" i="5" s="1"/>
  <c r="EB601" i="5" s="1"/>
  <c r="EC601" i="5" s="1"/>
  <c r="EG599" i="5"/>
  <c r="EJ599" i="5" s="1"/>
  <c r="CB599" i="5" s="1"/>
  <c r="CC599" i="5" s="1"/>
  <c r="DM604" i="5"/>
  <c r="DB608" i="5"/>
  <c r="DA609" i="5"/>
  <c r="EG600" i="5" l="1"/>
  <c r="EJ600" i="5" s="1"/>
  <c r="CB600" i="5" s="1"/>
  <c r="CC600" i="5" s="1"/>
  <c r="EF601" i="5"/>
  <c r="ED601" i="5"/>
  <c r="EE601" i="5"/>
  <c r="DK608" i="5"/>
  <c r="DD608" i="5"/>
  <c r="DA610" i="5"/>
  <c r="DB609" i="5"/>
  <c r="DN602" i="5"/>
  <c r="DO602" i="5" s="1"/>
  <c r="DP602" i="5" s="1"/>
  <c r="DQ602" i="5" s="1"/>
  <c r="DR602" i="5" s="1"/>
  <c r="DS602" i="5" s="1"/>
  <c r="DT602" i="5" s="1"/>
  <c r="DU602" i="5" s="1"/>
  <c r="DV602" i="5" s="1"/>
  <c r="DW602" i="5" s="1"/>
  <c r="DX602" i="5" s="1"/>
  <c r="DY602" i="5" s="1"/>
  <c r="DZ602" i="5" s="1"/>
  <c r="EA602" i="5" s="1"/>
  <c r="EB602" i="5" s="1"/>
  <c r="EC602" i="5" s="1"/>
  <c r="DN603" i="5"/>
  <c r="DO603" i="5" s="1"/>
  <c r="DP603" i="5" s="1"/>
  <c r="DQ603" i="5" s="1"/>
  <c r="DR603" i="5" s="1"/>
  <c r="DS603" i="5" s="1"/>
  <c r="DT603" i="5" s="1"/>
  <c r="DU603" i="5" s="1"/>
  <c r="DV603" i="5" s="1"/>
  <c r="DW603" i="5" s="1"/>
  <c r="DX603" i="5" s="1"/>
  <c r="DY603" i="5" s="1"/>
  <c r="DZ603" i="5" s="1"/>
  <c r="EA603" i="5" s="1"/>
  <c r="EB603" i="5" s="1"/>
  <c r="EC603" i="5" s="1"/>
  <c r="DF607" i="5"/>
  <c r="DL607" i="5"/>
  <c r="DM606" i="5" s="1"/>
  <c r="DE607" i="5"/>
  <c r="EG601" i="5" l="1"/>
  <c r="EJ601" i="5" s="1"/>
  <c r="CB601" i="5" s="1"/>
  <c r="CC601" i="5" s="1"/>
  <c r="DN604" i="5"/>
  <c r="DO604" i="5" s="1"/>
  <c r="DP604" i="5" s="1"/>
  <c r="DQ604" i="5" s="1"/>
  <c r="DR604" i="5" s="1"/>
  <c r="DS604" i="5" s="1"/>
  <c r="DT604" i="5" s="1"/>
  <c r="DU604" i="5" s="1"/>
  <c r="DV604" i="5" s="1"/>
  <c r="DW604" i="5" s="1"/>
  <c r="DX604" i="5" s="1"/>
  <c r="DY604" i="5" s="1"/>
  <c r="DZ604" i="5" s="1"/>
  <c r="EA604" i="5" s="1"/>
  <c r="EB604" i="5" s="1"/>
  <c r="EC604" i="5" s="1"/>
  <c r="EF603" i="5"/>
  <c r="ED603" i="5"/>
  <c r="EE603" i="5"/>
  <c r="DB610" i="5"/>
  <c r="DA611" i="5"/>
  <c r="DL608" i="5"/>
  <c r="DF608" i="5"/>
  <c r="DE608" i="5"/>
  <c r="EF602" i="5"/>
  <c r="ED602" i="5"/>
  <c r="EE602" i="5"/>
  <c r="DD609" i="5"/>
  <c r="DK609" i="5"/>
  <c r="EG603" i="5" l="1"/>
  <c r="EJ603" i="5" s="1"/>
  <c r="CB603" i="5" s="1"/>
  <c r="CC603" i="5" s="1"/>
  <c r="EF604" i="5"/>
  <c r="ED604" i="5"/>
  <c r="EE604" i="5"/>
  <c r="DD610" i="5"/>
  <c r="DK610" i="5"/>
  <c r="DE609" i="5"/>
  <c r="DL609" i="5"/>
  <c r="DF609" i="5"/>
  <c r="EG602" i="5"/>
  <c r="EJ602" i="5" s="1"/>
  <c r="CB602" i="5" s="1"/>
  <c r="CC602" i="5" s="1"/>
  <c r="DM607" i="5"/>
  <c r="DA612" i="5"/>
  <c r="DB611" i="5"/>
  <c r="EG604" i="5" l="1"/>
  <c r="EJ604" i="5" s="1"/>
  <c r="CB604" i="5" s="1"/>
  <c r="CC604" i="5" s="1"/>
  <c r="DA613" i="5"/>
  <c r="DB612" i="5"/>
  <c r="DM608" i="5"/>
  <c r="DD611" i="5"/>
  <c r="DK611" i="5"/>
  <c r="DN605" i="5"/>
  <c r="DO605" i="5" s="1"/>
  <c r="DP605" i="5" s="1"/>
  <c r="DQ605" i="5" s="1"/>
  <c r="DR605" i="5" s="1"/>
  <c r="DS605" i="5" s="1"/>
  <c r="DT605" i="5" s="1"/>
  <c r="DU605" i="5" s="1"/>
  <c r="DV605" i="5" s="1"/>
  <c r="DW605" i="5" s="1"/>
  <c r="DX605" i="5" s="1"/>
  <c r="DY605" i="5" s="1"/>
  <c r="DZ605" i="5" s="1"/>
  <c r="EA605" i="5" s="1"/>
  <c r="EB605" i="5" s="1"/>
  <c r="EC605" i="5" s="1"/>
  <c r="DE610" i="5"/>
  <c r="DL610" i="5"/>
  <c r="DF610" i="5"/>
  <c r="DN606" i="5" l="1"/>
  <c r="DO606" i="5" s="1"/>
  <c r="DP606" i="5" s="1"/>
  <c r="DQ606" i="5" s="1"/>
  <c r="DR606" i="5" s="1"/>
  <c r="DS606" i="5" s="1"/>
  <c r="DT606" i="5" s="1"/>
  <c r="DU606" i="5" s="1"/>
  <c r="DV606" i="5" s="1"/>
  <c r="DW606" i="5" s="1"/>
  <c r="DX606" i="5" s="1"/>
  <c r="DY606" i="5" s="1"/>
  <c r="DZ606" i="5" s="1"/>
  <c r="EA606" i="5" s="1"/>
  <c r="EB606" i="5" s="1"/>
  <c r="EC606" i="5" s="1"/>
  <c r="DD612" i="5"/>
  <c r="DK612" i="5"/>
  <c r="EE605" i="5"/>
  <c r="ED605" i="5"/>
  <c r="EF605" i="5"/>
  <c r="DF611" i="5"/>
  <c r="DL611" i="5"/>
  <c r="DE611" i="5"/>
  <c r="DM609" i="5"/>
  <c r="DA614" i="5"/>
  <c r="DB613" i="5"/>
  <c r="EG605" i="5" l="1"/>
  <c r="EJ605" i="5" s="1"/>
  <c r="CB605" i="5" s="1"/>
  <c r="CC605" i="5" s="1"/>
  <c r="DB614" i="5"/>
  <c r="DA615" i="5"/>
  <c r="DD613" i="5"/>
  <c r="DK613" i="5"/>
  <c r="DN607" i="5"/>
  <c r="DO607" i="5" s="1"/>
  <c r="DP607" i="5" s="1"/>
  <c r="DQ607" i="5" s="1"/>
  <c r="DR607" i="5" s="1"/>
  <c r="DS607" i="5" s="1"/>
  <c r="DT607" i="5" s="1"/>
  <c r="DU607" i="5" s="1"/>
  <c r="DV607" i="5" s="1"/>
  <c r="DW607" i="5" s="1"/>
  <c r="DX607" i="5" s="1"/>
  <c r="DY607" i="5" s="1"/>
  <c r="DZ607" i="5" s="1"/>
  <c r="EA607" i="5" s="1"/>
  <c r="EB607" i="5" s="1"/>
  <c r="EC607" i="5" s="1"/>
  <c r="DF612" i="5"/>
  <c r="DL612" i="5"/>
  <c r="DE612" i="5"/>
  <c r="EE606" i="5"/>
  <c r="ED606" i="5"/>
  <c r="EF606" i="5"/>
  <c r="DM610" i="5"/>
  <c r="EG606" i="5" l="1"/>
  <c r="EJ606" i="5" s="1"/>
  <c r="CB606" i="5" s="1"/>
  <c r="CC606" i="5" s="1"/>
  <c r="EF607" i="5"/>
  <c r="ED607" i="5"/>
  <c r="EE607" i="5"/>
  <c r="DA616" i="5"/>
  <c r="DB615" i="5"/>
  <c r="DN608" i="5"/>
  <c r="DO608" i="5" s="1"/>
  <c r="DP608" i="5" s="1"/>
  <c r="DQ608" i="5" s="1"/>
  <c r="DR608" i="5" s="1"/>
  <c r="DS608" i="5" s="1"/>
  <c r="DT608" i="5" s="1"/>
  <c r="DU608" i="5" s="1"/>
  <c r="DV608" i="5" s="1"/>
  <c r="DW608" i="5" s="1"/>
  <c r="DX608" i="5" s="1"/>
  <c r="DY608" i="5" s="1"/>
  <c r="DZ608" i="5" s="1"/>
  <c r="EA608" i="5" s="1"/>
  <c r="EB608" i="5" s="1"/>
  <c r="EC608" i="5" s="1"/>
  <c r="DM611" i="5"/>
  <c r="DL613" i="5"/>
  <c r="DE613" i="5"/>
  <c r="DF613" i="5"/>
  <c r="DK614" i="5"/>
  <c r="DD614" i="5"/>
  <c r="EG607" i="5" l="1"/>
  <c r="EJ607" i="5" s="1"/>
  <c r="CB607" i="5" s="1"/>
  <c r="CC607" i="5" s="1"/>
  <c r="DN609" i="5"/>
  <c r="DO609" i="5" s="1"/>
  <c r="DP609" i="5" s="1"/>
  <c r="DQ609" i="5" s="1"/>
  <c r="DR609" i="5" s="1"/>
  <c r="DS609" i="5" s="1"/>
  <c r="DT609" i="5" s="1"/>
  <c r="DU609" i="5" s="1"/>
  <c r="DV609" i="5" s="1"/>
  <c r="DW609" i="5" s="1"/>
  <c r="DX609" i="5" s="1"/>
  <c r="DY609" i="5" s="1"/>
  <c r="DZ609" i="5" s="1"/>
  <c r="EA609" i="5" s="1"/>
  <c r="EB609" i="5" s="1"/>
  <c r="EC609" i="5" s="1"/>
  <c r="DL614" i="5"/>
  <c r="DM613" i="5" s="1"/>
  <c r="DE614" i="5"/>
  <c r="DF614" i="5"/>
  <c r="DM612" i="5"/>
  <c r="DA617" i="5"/>
  <c r="DB616" i="5"/>
  <c r="EE608" i="5"/>
  <c r="ED608" i="5"/>
  <c r="EF608" i="5"/>
  <c r="DD615" i="5"/>
  <c r="DK615" i="5"/>
  <c r="EF609" i="5" l="1"/>
  <c r="ED609" i="5"/>
  <c r="EE609" i="5"/>
  <c r="DB617" i="5"/>
  <c r="DA618" i="5"/>
  <c r="DE615" i="5"/>
  <c r="DL615" i="5"/>
  <c r="DF615" i="5"/>
  <c r="EG608" i="5"/>
  <c r="EJ608" i="5" s="1"/>
  <c r="CB608" i="5" s="1"/>
  <c r="CC608" i="5" s="1"/>
  <c r="DD616" i="5"/>
  <c r="DK616" i="5"/>
  <c r="DN610" i="5"/>
  <c r="DO610" i="5" s="1"/>
  <c r="DP610" i="5" s="1"/>
  <c r="DQ610" i="5" s="1"/>
  <c r="DR610" i="5" s="1"/>
  <c r="DS610" i="5" s="1"/>
  <c r="DT610" i="5" s="1"/>
  <c r="DU610" i="5" s="1"/>
  <c r="DV610" i="5" s="1"/>
  <c r="DW610" i="5" s="1"/>
  <c r="DX610" i="5" s="1"/>
  <c r="DY610" i="5" s="1"/>
  <c r="DZ610" i="5" s="1"/>
  <c r="EA610" i="5" s="1"/>
  <c r="EB610" i="5" s="1"/>
  <c r="EC610" i="5" s="1"/>
  <c r="DN611" i="5"/>
  <c r="DO611" i="5" s="1"/>
  <c r="DP611" i="5" s="1"/>
  <c r="DQ611" i="5" s="1"/>
  <c r="DR611" i="5" s="1"/>
  <c r="DS611" i="5" s="1"/>
  <c r="DT611" i="5" s="1"/>
  <c r="DU611" i="5" s="1"/>
  <c r="DV611" i="5" s="1"/>
  <c r="DW611" i="5" s="1"/>
  <c r="DX611" i="5" s="1"/>
  <c r="DY611" i="5" s="1"/>
  <c r="DZ611" i="5" s="1"/>
  <c r="EA611" i="5" s="1"/>
  <c r="EB611" i="5" s="1"/>
  <c r="EC611" i="5" s="1"/>
  <c r="EG609" i="5" l="1"/>
  <c r="EJ609" i="5" s="1"/>
  <c r="CB609" i="5" s="1"/>
  <c r="CC609" i="5" s="1"/>
  <c r="ED610" i="5"/>
  <c r="EE610" i="5"/>
  <c r="EF610" i="5"/>
  <c r="EF611" i="5"/>
  <c r="ED611" i="5"/>
  <c r="EE611" i="5"/>
  <c r="DD617" i="5"/>
  <c r="DK617" i="5"/>
  <c r="DM614" i="5"/>
  <c r="DE616" i="5"/>
  <c r="DL616" i="5"/>
  <c r="DM615" i="5" s="1"/>
  <c r="DF616" i="5"/>
  <c r="DA619" i="5"/>
  <c r="DB618" i="5"/>
  <c r="DN613" i="5" l="1"/>
  <c r="DO613" i="5" s="1"/>
  <c r="DP613" i="5" s="1"/>
  <c r="DQ613" i="5" s="1"/>
  <c r="DR613" i="5" s="1"/>
  <c r="DS613" i="5" s="1"/>
  <c r="DT613" i="5" s="1"/>
  <c r="DU613" i="5" s="1"/>
  <c r="DV613" i="5" s="1"/>
  <c r="DW613" i="5" s="1"/>
  <c r="DX613" i="5" s="1"/>
  <c r="DY613" i="5" s="1"/>
  <c r="DZ613" i="5" s="1"/>
  <c r="EA613" i="5" s="1"/>
  <c r="EB613" i="5" s="1"/>
  <c r="EC613" i="5" s="1"/>
  <c r="DB619" i="5"/>
  <c r="DA620" i="5"/>
  <c r="DN612" i="5"/>
  <c r="DO612" i="5" s="1"/>
  <c r="DP612" i="5" s="1"/>
  <c r="DQ612" i="5" s="1"/>
  <c r="DR612" i="5" s="1"/>
  <c r="DS612" i="5" s="1"/>
  <c r="DT612" i="5" s="1"/>
  <c r="DU612" i="5" s="1"/>
  <c r="DV612" i="5" s="1"/>
  <c r="DW612" i="5" s="1"/>
  <c r="DX612" i="5" s="1"/>
  <c r="DY612" i="5" s="1"/>
  <c r="DZ612" i="5" s="1"/>
  <c r="EA612" i="5" s="1"/>
  <c r="EB612" i="5" s="1"/>
  <c r="EC612" i="5" s="1"/>
  <c r="DE617" i="5"/>
  <c r="DL617" i="5"/>
  <c r="DF617" i="5"/>
  <c r="EG611" i="5"/>
  <c r="EJ611" i="5" s="1"/>
  <c r="CB611" i="5" s="1"/>
  <c r="CC611" i="5" s="1"/>
  <c r="DD618" i="5"/>
  <c r="DK618" i="5"/>
  <c r="EG610" i="5"/>
  <c r="EJ610" i="5" s="1"/>
  <c r="CB610" i="5" s="1"/>
  <c r="CC610" i="5" s="1"/>
  <c r="EE613" i="5" l="1"/>
  <c r="ED613" i="5"/>
  <c r="EF613" i="5"/>
  <c r="DF618" i="5"/>
  <c r="DE618" i="5"/>
  <c r="DL618" i="5"/>
  <c r="EF612" i="5"/>
  <c r="EE612" i="5"/>
  <c r="ED612" i="5"/>
  <c r="DB620" i="5"/>
  <c r="DA621" i="5"/>
  <c r="DM616" i="5"/>
  <c r="DK619" i="5"/>
  <c r="DD619" i="5"/>
  <c r="EG612" i="5" l="1"/>
  <c r="EJ612" i="5" s="1"/>
  <c r="CB612" i="5" s="1"/>
  <c r="CC612" i="5" s="1"/>
  <c r="DA622" i="5"/>
  <c r="DB621" i="5"/>
  <c r="DF619" i="5"/>
  <c r="DL619" i="5"/>
  <c r="DM618" i="5" s="1"/>
  <c r="DE619" i="5"/>
  <c r="DN614" i="5"/>
  <c r="DO614" i="5" s="1"/>
  <c r="DP614" i="5" s="1"/>
  <c r="DQ614" i="5" s="1"/>
  <c r="DR614" i="5" s="1"/>
  <c r="DS614" i="5" s="1"/>
  <c r="DT614" i="5" s="1"/>
  <c r="DU614" i="5" s="1"/>
  <c r="DV614" i="5" s="1"/>
  <c r="DW614" i="5" s="1"/>
  <c r="DX614" i="5" s="1"/>
  <c r="DY614" i="5" s="1"/>
  <c r="DZ614" i="5" s="1"/>
  <c r="EA614" i="5" s="1"/>
  <c r="EB614" i="5" s="1"/>
  <c r="EC614" i="5" s="1"/>
  <c r="DD620" i="5"/>
  <c r="DK620" i="5"/>
  <c r="EG613" i="5"/>
  <c r="EJ613" i="5" s="1"/>
  <c r="CB613" i="5" s="1"/>
  <c r="CC613" i="5" s="1"/>
  <c r="DM617" i="5"/>
  <c r="DN615" i="5" l="1"/>
  <c r="DO615" i="5" s="1"/>
  <c r="DP615" i="5" s="1"/>
  <c r="DQ615" i="5" s="1"/>
  <c r="DR615" i="5" s="1"/>
  <c r="DS615" i="5" s="1"/>
  <c r="DT615" i="5" s="1"/>
  <c r="DU615" i="5" s="1"/>
  <c r="DV615" i="5" s="1"/>
  <c r="DW615" i="5" s="1"/>
  <c r="DX615" i="5" s="1"/>
  <c r="DY615" i="5" s="1"/>
  <c r="DZ615" i="5" s="1"/>
  <c r="EA615" i="5" s="1"/>
  <c r="EB615" i="5" s="1"/>
  <c r="EC615" i="5" s="1"/>
  <c r="DL620" i="5"/>
  <c r="DM619" i="5" s="1"/>
  <c r="DF620" i="5"/>
  <c r="DE620" i="5"/>
  <c r="DN616" i="5"/>
  <c r="DO616" i="5" s="1"/>
  <c r="DP616" i="5" s="1"/>
  <c r="DQ616" i="5" s="1"/>
  <c r="DR616" i="5" s="1"/>
  <c r="DS616" i="5" s="1"/>
  <c r="DT616" i="5" s="1"/>
  <c r="DU616" i="5" s="1"/>
  <c r="DV616" i="5" s="1"/>
  <c r="DW616" i="5" s="1"/>
  <c r="DX616" i="5" s="1"/>
  <c r="DY616" i="5" s="1"/>
  <c r="DZ616" i="5" s="1"/>
  <c r="EA616" i="5" s="1"/>
  <c r="EB616" i="5" s="1"/>
  <c r="EC616" i="5" s="1"/>
  <c r="DD621" i="5"/>
  <c r="DK621" i="5"/>
  <c r="EE614" i="5"/>
  <c r="EF614" i="5"/>
  <c r="ED614" i="5"/>
  <c r="DA623" i="5"/>
  <c r="DB622" i="5"/>
  <c r="EF615" i="5" l="1"/>
  <c r="EE615" i="5"/>
  <c r="ED615" i="5"/>
  <c r="DA624" i="5"/>
  <c r="DB623" i="5"/>
  <c r="DK622" i="5"/>
  <c r="DD622" i="5"/>
  <c r="EG614" i="5"/>
  <c r="EJ614" i="5" s="1"/>
  <c r="CB614" i="5" s="1"/>
  <c r="CC614" i="5" s="1"/>
  <c r="DL621" i="5"/>
  <c r="DM620" i="5" s="1"/>
  <c r="DF621" i="5"/>
  <c r="DE621" i="5"/>
  <c r="EF616" i="5"/>
  <c r="ED616" i="5"/>
  <c r="EE616" i="5"/>
  <c r="DN617" i="5"/>
  <c r="DO617" i="5" s="1"/>
  <c r="DP617" i="5" s="1"/>
  <c r="DQ617" i="5" s="1"/>
  <c r="DR617" i="5" s="1"/>
  <c r="DS617" i="5" s="1"/>
  <c r="DT617" i="5" s="1"/>
  <c r="DU617" i="5" s="1"/>
  <c r="DV617" i="5" s="1"/>
  <c r="DW617" i="5" s="1"/>
  <c r="DX617" i="5" s="1"/>
  <c r="DY617" i="5" s="1"/>
  <c r="DZ617" i="5" s="1"/>
  <c r="EA617" i="5" s="1"/>
  <c r="EB617" i="5" s="1"/>
  <c r="EC617" i="5" s="1"/>
  <c r="EG615" i="5" l="1"/>
  <c r="EJ615" i="5" s="1"/>
  <c r="CB615" i="5" s="1"/>
  <c r="CC615" i="5" s="1"/>
  <c r="EG616" i="5"/>
  <c r="EJ616" i="5" s="1"/>
  <c r="CB616" i="5" s="1"/>
  <c r="CC616" i="5" s="1"/>
  <c r="DN618" i="5"/>
  <c r="DO618" i="5" s="1"/>
  <c r="DP618" i="5" s="1"/>
  <c r="DQ618" i="5" s="1"/>
  <c r="DR618" i="5" s="1"/>
  <c r="DS618" i="5" s="1"/>
  <c r="DT618" i="5" s="1"/>
  <c r="DU618" i="5" s="1"/>
  <c r="DV618" i="5" s="1"/>
  <c r="DW618" i="5" s="1"/>
  <c r="DX618" i="5" s="1"/>
  <c r="DY618" i="5" s="1"/>
  <c r="DZ618" i="5" s="1"/>
  <c r="EA618" i="5" s="1"/>
  <c r="EB618" i="5" s="1"/>
  <c r="EC618" i="5" s="1"/>
  <c r="EF617" i="5"/>
  <c r="ED617" i="5"/>
  <c r="EE617" i="5"/>
  <c r="DB624" i="5"/>
  <c r="DA625" i="5"/>
  <c r="DE622" i="5"/>
  <c r="DF622" i="5"/>
  <c r="DL622" i="5"/>
  <c r="DM621" i="5" s="1"/>
  <c r="DD623" i="5"/>
  <c r="DK623" i="5"/>
  <c r="EG617" i="5" l="1"/>
  <c r="EJ617" i="5" s="1"/>
  <c r="CB617" i="5" s="1"/>
  <c r="CC617" i="5" s="1"/>
  <c r="EE618" i="5"/>
  <c r="ED618" i="5"/>
  <c r="EF618" i="5"/>
  <c r="DL623" i="5"/>
  <c r="DE623" i="5"/>
  <c r="DF623" i="5"/>
  <c r="DN619" i="5"/>
  <c r="DO619" i="5" s="1"/>
  <c r="DP619" i="5" s="1"/>
  <c r="DQ619" i="5" s="1"/>
  <c r="DR619" i="5" s="1"/>
  <c r="DS619" i="5" s="1"/>
  <c r="DT619" i="5" s="1"/>
  <c r="DU619" i="5" s="1"/>
  <c r="DV619" i="5" s="1"/>
  <c r="DW619" i="5" s="1"/>
  <c r="DX619" i="5" s="1"/>
  <c r="DY619" i="5" s="1"/>
  <c r="DZ619" i="5" s="1"/>
  <c r="EA619" i="5" s="1"/>
  <c r="EB619" i="5" s="1"/>
  <c r="EC619" i="5" s="1"/>
  <c r="DK624" i="5"/>
  <c r="DD624" i="5"/>
  <c r="DB625" i="5"/>
  <c r="DA626" i="5"/>
  <c r="EG618" i="5" l="1"/>
  <c r="EJ618" i="5" s="1"/>
  <c r="CB618" i="5" s="1"/>
  <c r="CC618" i="5" s="1"/>
  <c r="EF619" i="5"/>
  <c r="ED619" i="5"/>
  <c r="EE619" i="5"/>
  <c r="DD625" i="5"/>
  <c r="DK625" i="5"/>
  <c r="DF624" i="5"/>
  <c r="DE624" i="5"/>
  <c r="DL624" i="5"/>
  <c r="DB626" i="5"/>
  <c r="DA627" i="5"/>
  <c r="DM622" i="5"/>
  <c r="EG619" i="5" l="1"/>
  <c r="EJ619" i="5" s="1"/>
  <c r="CB619" i="5" s="1"/>
  <c r="CC619" i="5" s="1"/>
  <c r="DN620" i="5"/>
  <c r="DO620" i="5" s="1"/>
  <c r="DP620" i="5" s="1"/>
  <c r="DQ620" i="5" s="1"/>
  <c r="DR620" i="5" s="1"/>
  <c r="DS620" i="5" s="1"/>
  <c r="DT620" i="5" s="1"/>
  <c r="DU620" i="5" s="1"/>
  <c r="DV620" i="5" s="1"/>
  <c r="DW620" i="5" s="1"/>
  <c r="DX620" i="5" s="1"/>
  <c r="DY620" i="5" s="1"/>
  <c r="DZ620" i="5" s="1"/>
  <c r="EA620" i="5" s="1"/>
  <c r="EB620" i="5" s="1"/>
  <c r="EC620" i="5" s="1"/>
  <c r="DD626" i="5"/>
  <c r="DK626" i="5"/>
  <c r="DL625" i="5"/>
  <c r="DF625" i="5"/>
  <c r="DE625" i="5"/>
  <c r="DB627" i="5"/>
  <c r="DA628" i="5"/>
  <c r="DM623" i="5"/>
  <c r="ED620" i="5" l="1"/>
  <c r="EF620" i="5"/>
  <c r="EE620" i="5"/>
  <c r="DA629" i="5"/>
  <c r="DB628" i="5"/>
  <c r="DN621" i="5"/>
  <c r="DO621" i="5" s="1"/>
  <c r="DP621" i="5" s="1"/>
  <c r="DQ621" i="5" s="1"/>
  <c r="DR621" i="5" s="1"/>
  <c r="DS621" i="5" s="1"/>
  <c r="DT621" i="5" s="1"/>
  <c r="DU621" i="5" s="1"/>
  <c r="DV621" i="5" s="1"/>
  <c r="DW621" i="5" s="1"/>
  <c r="DX621" i="5" s="1"/>
  <c r="DY621" i="5" s="1"/>
  <c r="DZ621" i="5" s="1"/>
  <c r="EA621" i="5" s="1"/>
  <c r="EB621" i="5" s="1"/>
  <c r="EC621" i="5" s="1"/>
  <c r="DD627" i="5"/>
  <c r="DK627" i="5"/>
  <c r="DM624" i="5"/>
  <c r="DE626" i="5"/>
  <c r="DF626" i="5"/>
  <c r="DL626" i="5"/>
  <c r="DM625" i="5" s="1"/>
  <c r="DN623" i="5" l="1"/>
  <c r="DO623" i="5" s="1"/>
  <c r="DP623" i="5" s="1"/>
  <c r="DQ623" i="5" s="1"/>
  <c r="DR623" i="5" s="1"/>
  <c r="DS623" i="5" s="1"/>
  <c r="DT623" i="5" s="1"/>
  <c r="DU623" i="5" s="1"/>
  <c r="DV623" i="5" s="1"/>
  <c r="DW623" i="5" s="1"/>
  <c r="DX623" i="5" s="1"/>
  <c r="DY623" i="5" s="1"/>
  <c r="DZ623" i="5" s="1"/>
  <c r="EA623" i="5" s="1"/>
  <c r="EB623" i="5" s="1"/>
  <c r="EC623" i="5" s="1"/>
  <c r="EE621" i="5"/>
  <c r="EF621" i="5"/>
  <c r="ED621" i="5"/>
  <c r="DB629" i="5"/>
  <c r="DA630" i="5"/>
  <c r="DN622" i="5"/>
  <c r="DO622" i="5" s="1"/>
  <c r="DP622" i="5" s="1"/>
  <c r="DQ622" i="5" s="1"/>
  <c r="DR622" i="5" s="1"/>
  <c r="DS622" i="5" s="1"/>
  <c r="DT622" i="5" s="1"/>
  <c r="DU622" i="5" s="1"/>
  <c r="DV622" i="5" s="1"/>
  <c r="DW622" i="5" s="1"/>
  <c r="DX622" i="5" s="1"/>
  <c r="DY622" i="5" s="1"/>
  <c r="DZ622" i="5" s="1"/>
  <c r="EA622" i="5" s="1"/>
  <c r="EB622" i="5" s="1"/>
  <c r="EC622" i="5" s="1"/>
  <c r="DL627" i="5"/>
  <c r="DM626" i="5" s="1"/>
  <c r="DE627" i="5"/>
  <c r="DF627" i="5"/>
  <c r="DD628" i="5"/>
  <c r="DK628" i="5"/>
  <c r="EG620" i="5"/>
  <c r="EJ620" i="5" s="1"/>
  <c r="CB620" i="5" s="1"/>
  <c r="CC620" i="5" s="1"/>
  <c r="DE628" i="5" l="1"/>
  <c r="DL628" i="5"/>
  <c r="DM627" i="5" s="1"/>
  <c r="DF628" i="5"/>
  <c r="EF623" i="5"/>
  <c r="ED623" i="5"/>
  <c r="EE623" i="5"/>
  <c r="EE622" i="5"/>
  <c r="EF622" i="5"/>
  <c r="ED622" i="5"/>
  <c r="DD629" i="5"/>
  <c r="DK629" i="5"/>
  <c r="DN624" i="5"/>
  <c r="DO624" i="5" s="1"/>
  <c r="DP624" i="5" s="1"/>
  <c r="DQ624" i="5" s="1"/>
  <c r="DR624" i="5" s="1"/>
  <c r="DS624" i="5" s="1"/>
  <c r="DT624" i="5" s="1"/>
  <c r="DU624" i="5" s="1"/>
  <c r="DV624" i="5" s="1"/>
  <c r="DW624" i="5" s="1"/>
  <c r="DX624" i="5" s="1"/>
  <c r="DY624" i="5" s="1"/>
  <c r="DZ624" i="5" s="1"/>
  <c r="EA624" i="5" s="1"/>
  <c r="EB624" i="5" s="1"/>
  <c r="EC624" i="5" s="1"/>
  <c r="DB630" i="5"/>
  <c r="DA631" i="5"/>
  <c r="EG621" i="5"/>
  <c r="EJ621" i="5" s="1"/>
  <c r="CB621" i="5" s="1"/>
  <c r="CC621" i="5" s="1"/>
  <c r="EG622" i="5" l="1"/>
  <c r="EJ622" i="5" s="1"/>
  <c r="CB622" i="5" s="1"/>
  <c r="CC622" i="5" s="1"/>
  <c r="ED624" i="5"/>
  <c r="EE624" i="5"/>
  <c r="EF624" i="5"/>
  <c r="DB631" i="5"/>
  <c r="DA632" i="5"/>
  <c r="DK630" i="5"/>
  <c r="DD630" i="5"/>
  <c r="DN625" i="5"/>
  <c r="DO625" i="5" s="1"/>
  <c r="DP625" i="5" s="1"/>
  <c r="DQ625" i="5" s="1"/>
  <c r="DR625" i="5" s="1"/>
  <c r="DS625" i="5" s="1"/>
  <c r="DT625" i="5" s="1"/>
  <c r="DU625" i="5" s="1"/>
  <c r="DV625" i="5" s="1"/>
  <c r="DW625" i="5" s="1"/>
  <c r="DX625" i="5" s="1"/>
  <c r="DY625" i="5" s="1"/>
  <c r="DZ625" i="5" s="1"/>
  <c r="EA625" i="5" s="1"/>
  <c r="EB625" i="5" s="1"/>
  <c r="EC625" i="5" s="1"/>
  <c r="DE629" i="5"/>
  <c r="DL629" i="5"/>
  <c r="DM628" i="5" s="1"/>
  <c r="DF629" i="5"/>
  <c r="EG623" i="5"/>
  <c r="EJ623" i="5" s="1"/>
  <c r="CB623" i="5" s="1"/>
  <c r="CC623" i="5" s="1"/>
  <c r="DN626" i="5" l="1"/>
  <c r="DO626" i="5" s="1"/>
  <c r="DP626" i="5" s="1"/>
  <c r="DQ626" i="5" s="1"/>
  <c r="DR626" i="5" s="1"/>
  <c r="DS626" i="5" s="1"/>
  <c r="DT626" i="5" s="1"/>
  <c r="DU626" i="5" s="1"/>
  <c r="DV626" i="5" s="1"/>
  <c r="DW626" i="5" s="1"/>
  <c r="DX626" i="5" s="1"/>
  <c r="DY626" i="5" s="1"/>
  <c r="DZ626" i="5" s="1"/>
  <c r="EA626" i="5" s="1"/>
  <c r="EB626" i="5" s="1"/>
  <c r="EC626" i="5" s="1"/>
  <c r="EF625" i="5"/>
  <c r="EE625" i="5"/>
  <c r="ED625" i="5"/>
  <c r="DF630" i="5"/>
  <c r="DE630" i="5"/>
  <c r="DL630" i="5"/>
  <c r="DA633" i="5"/>
  <c r="DB632" i="5"/>
  <c r="DD631" i="5"/>
  <c r="DK631" i="5"/>
  <c r="EG624" i="5"/>
  <c r="EJ624" i="5" s="1"/>
  <c r="CB624" i="5" s="1"/>
  <c r="CC624" i="5" s="1"/>
  <c r="ED626" i="5" l="1"/>
  <c r="EE626" i="5"/>
  <c r="EF626" i="5"/>
  <c r="DL631" i="5"/>
  <c r="DM630" i="5" s="1"/>
  <c r="DE631" i="5"/>
  <c r="DF631" i="5"/>
  <c r="DK632" i="5"/>
  <c r="DD632" i="5"/>
  <c r="DM629" i="5"/>
  <c r="DA634" i="5"/>
  <c r="DB633" i="5"/>
  <c r="EG625" i="5"/>
  <c r="EJ625" i="5" s="1"/>
  <c r="CB625" i="5" s="1"/>
  <c r="CC625" i="5" s="1"/>
  <c r="DK633" i="5" l="1"/>
  <c r="DD633" i="5"/>
  <c r="DN627" i="5"/>
  <c r="DO627" i="5" s="1"/>
  <c r="DP627" i="5" s="1"/>
  <c r="DQ627" i="5" s="1"/>
  <c r="DR627" i="5" s="1"/>
  <c r="DS627" i="5" s="1"/>
  <c r="DT627" i="5" s="1"/>
  <c r="DU627" i="5" s="1"/>
  <c r="DV627" i="5" s="1"/>
  <c r="DW627" i="5" s="1"/>
  <c r="DX627" i="5" s="1"/>
  <c r="DY627" i="5" s="1"/>
  <c r="DZ627" i="5" s="1"/>
  <c r="EA627" i="5" s="1"/>
  <c r="EB627" i="5" s="1"/>
  <c r="EC627" i="5" s="1"/>
  <c r="DE632" i="5"/>
  <c r="DL632" i="5"/>
  <c r="DM631" i="5" s="1"/>
  <c r="DF632" i="5"/>
  <c r="DB634" i="5"/>
  <c r="DA635" i="5"/>
  <c r="DN628" i="5"/>
  <c r="DO628" i="5" s="1"/>
  <c r="DP628" i="5" s="1"/>
  <c r="DQ628" i="5" s="1"/>
  <c r="DR628" i="5" s="1"/>
  <c r="DS628" i="5" s="1"/>
  <c r="DT628" i="5" s="1"/>
  <c r="DU628" i="5" s="1"/>
  <c r="DV628" i="5" s="1"/>
  <c r="DW628" i="5" s="1"/>
  <c r="DX628" i="5" s="1"/>
  <c r="DY628" i="5" s="1"/>
  <c r="DZ628" i="5" s="1"/>
  <c r="EA628" i="5" s="1"/>
  <c r="EB628" i="5" s="1"/>
  <c r="EC628" i="5" s="1"/>
  <c r="EG626" i="5"/>
  <c r="EJ626" i="5" s="1"/>
  <c r="CB626" i="5" s="1"/>
  <c r="CC626" i="5" s="1"/>
  <c r="ED627" i="5" l="1"/>
  <c r="EE627" i="5"/>
  <c r="EF627" i="5"/>
  <c r="DL633" i="5"/>
  <c r="DM632" i="5" s="1"/>
  <c r="DF633" i="5"/>
  <c r="DE633" i="5"/>
  <c r="EE628" i="5"/>
  <c r="EF628" i="5"/>
  <c r="ED628" i="5"/>
  <c r="DB635" i="5"/>
  <c r="DA636" i="5"/>
  <c r="DK634" i="5"/>
  <c r="DD634" i="5"/>
  <c r="DN629" i="5"/>
  <c r="DO629" i="5" s="1"/>
  <c r="DP629" i="5" s="1"/>
  <c r="DQ629" i="5" s="1"/>
  <c r="DR629" i="5" s="1"/>
  <c r="DS629" i="5" s="1"/>
  <c r="DT629" i="5" s="1"/>
  <c r="DU629" i="5" s="1"/>
  <c r="DV629" i="5" s="1"/>
  <c r="DW629" i="5" s="1"/>
  <c r="DX629" i="5" s="1"/>
  <c r="DY629" i="5" s="1"/>
  <c r="DZ629" i="5" s="1"/>
  <c r="EA629" i="5" s="1"/>
  <c r="EB629" i="5" s="1"/>
  <c r="EC629" i="5" s="1"/>
  <c r="EG628" i="5" l="1"/>
  <c r="EJ628" i="5" s="1"/>
  <c r="CB628" i="5" s="1"/>
  <c r="CC628" i="5" s="1"/>
  <c r="EF629" i="5"/>
  <c r="EE629" i="5"/>
  <c r="ED629" i="5"/>
  <c r="DD635" i="5"/>
  <c r="DK635" i="5"/>
  <c r="DL634" i="5"/>
  <c r="DM633" i="5" s="1"/>
  <c r="DF634" i="5"/>
  <c r="DE634" i="5"/>
  <c r="DN630" i="5"/>
  <c r="DO630" i="5" s="1"/>
  <c r="DP630" i="5" s="1"/>
  <c r="DQ630" i="5" s="1"/>
  <c r="DR630" i="5" s="1"/>
  <c r="DS630" i="5" s="1"/>
  <c r="DT630" i="5" s="1"/>
  <c r="DU630" i="5" s="1"/>
  <c r="DV630" i="5" s="1"/>
  <c r="DW630" i="5" s="1"/>
  <c r="DX630" i="5" s="1"/>
  <c r="DY630" i="5" s="1"/>
  <c r="DZ630" i="5" s="1"/>
  <c r="EA630" i="5" s="1"/>
  <c r="EB630" i="5" s="1"/>
  <c r="EC630" i="5" s="1"/>
  <c r="DA637" i="5"/>
  <c r="DB636" i="5"/>
  <c r="EG627" i="5"/>
  <c r="EJ627" i="5" s="1"/>
  <c r="CB627" i="5" s="1"/>
  <c r="CC627" i="5" s="1"/>
  <c r="EG629" i="5" l="1"/>
  <c r="EJ629" i="5" s="1"/>
  <c r="CB629" i="5" s="1"/>
  <c r="CC629" i="5" s="1"/>
  <c r="DN631" i="5"/>
  <c r="DO631" i="5" s="1"/>
  <c r="DP631" i="5" s="1"/>
  <c r="DQ631" i="5" s="1"/>
  <c r="DR631" i="5" s="1"/>
  <c r="DS631" i="5" s="1"/>
  <c r="DT631" i="5" s="1"/>
  <c r="DU631" i="5" s="1"/>
  <c r="DV631" i="5" s="1"/>
  <c r="DW631" i="5" s="1"/>
  <c r="DX631" i="5" s="1"/>
  <c r="DY631" i="5" s="1"/>
  <c r="DZ631" i="5" s="1"/>
  <c r="EA631" i="5" s="1"/>
  <c r="EB631" i="5" s="1"/>
  <c r="EC631" i="5" s="1"/>
  <c r="DD636" i="5"/>
  <c r="DK636" i="5"/>
  <c r="DB637" i="5"/>
  <c r="DA638" i="5"/>
  <c r="DL635" i="5"/>
  <c r="DM634" i="5" s="1"/>
  <c r="DE635" i="5"/>
  <c r="DF635" i="5"/>
  <c r="ED630" i="5"/>
  <c r="EF630" i="5"/>
  <c r="EE630" i="5"/>
  <c r="ED631" i="5" l="1"/>
  <c r="EE631" i="5"/>
  <c r="EF631" i="5"/>
  <c r="EG630" i="5"/>
  <c r="EJ630" i="5" s="1"/>
  <c r="CB630" i="5" s="1"/>
  <c r="CC630" i="5" s="1"/>
  <c r="DA639" i="5"/>
  <c r="DB638" i="5"/>
  <c r="DN632" i="5"/>
  <c r="DO632" i="5" s="1"/>
  <c r="DP632" i="5" s="1"/>
  <c r="DQ632" i="5" s="1"/>
  <c r="DR632" i="5" s="1"/>
  <c r="DS632" i="5" s="1"/>
  <c r="DT632" i="5" s="1"/>
  <c r="DU632" i="5" s="1"/>
  <c r="DV632" i="5" s="1"/>
  <c r="DW632" i="5" s="1"/>
  <c r="DX632" i="5" s="1"/>
  <c r="DY632" i="5" s="1"/>
  <c r="DZ632" i="5" s="1"/>
  <c r="EA632" i="5" s="1"/>
  <c r="EB632" i="5" s="1"/>
  <c r="EC632" i="5" s="1"/>
  <c r="DD637" i="5"/>
  <c r="DK637" i="5"/>
  <c r="DL636" i="5"/>
  <c r="DF636" i="5"/>
  <c r="DE636" i="5"/>
  <c r="DF637" i="5" l="1"/>
  <c r="DE637" i="5"/>
  <c r="DL637" i="5"/>
  <c r="DK638" i="5"/>
  <c r="DD638" i="5"/>
  <c r="EF632" i="5"/>
  <c r="EE632" i="5"/>
  <c r="ED632" i="5"/>
  <c r="DM635" i="5"/>
  <c r="DB639" i="5"/>
  <c r="DA640" i="5"/>
  <c r="EG631" i="5"/>
  <c r="EJ631" i="5" s="1"/>
  <c r="CB631" i="5" s="1"/>
  <c r="CC631" i="5" s="1"/>
  <c r="DA641" i="5" l="1"/>
  <c r="DB640" i="5"/>
  <c r="DN633" i="5"/>
  <c r="DO633" i="5" s="1"/>
  <c r="DP633" i="5" s="1"/>
  <c r="DQ633" i="5" s="1"/>
  <c r="DR633" i="5" s="1"/>
  <c r="DS633" i="5" s="1"/>
  <c r="DT633" i="5" s="1"/>
  <c r="DU633" i="5" s="1"/>
  <c r="DV633" i="5" s="1"/>
  <c r="DW633" i="5" s="1"/>
  <c r="DX633" i="5" s="1"/>
  <c r="DY633" i="5" s="1"/>
  <c r="DZ633" i="5" s="1"/>
  <c r="EA633" i="5" s="1"/>
  <c r="EB633" i="5" s="1"/>
  <c r="EC633" i="5" s="1"/>
  <c r="DF638" i="5"/>
  <c r="DL638" i="5"/>
  <c r="DM637" i="5" s="1"/>
  <c r="DE638" i="5"/>
  <c r="DD639" i="5"/>
  <c r="DK639" i="5"/>
  <c r="EG632" i="5"/>
  <c r="EJ632" i="5" s="1"/>
  <c r="CB632" i="5" s="1"/>
  <c r="CC632" i="5" s="1"/>
  <c r="DM636" i="5"/>
  <c r="ED633" i="5" l="1"/>
  <c r="EE633" i="5"/>
  <c r="EF633" i="5"/>
  <c r="DK640" i="5"/>
  <c r="DD640" i="5"/>
  <c r="DN634" i="5"/>
  <c r="DO634" i="5" s="1"/>
  <c r="DP634" i="5" s="1"/>
  <c r="DQ634" i="5" s="1"/>
  <c r="DR634" i="5" s="1"/>
  <c r="DS634" i="5" s="1"/>
  <c r="DT634" i="5" s="1"/>
  <c r="DU634" i="5" s="1"/>
  <c r="DV634" i="5" s="1"/>
  <c r="DW634" i="5" s="1"/>
  <c r="DX634" i="5" s="1"/>
  <c r="DY634" i="5" s="1"/>
  <c r="DZ634" i="5" s="1"/>
  <c r="EA634" i="5" s="1"/>
  <c r="EB634" i="5" s="1"/>
  <c r="EC634" i="5" s="1"/>
  <c r="DL639" i="5"/>
  <c r="DM638" i="5" s="1"/>
  <c r="DF639" i="5"/>
  <c r="DE639" i="5"/>
  <c r="DN635" i="5"/>
  <c r="DO635" i="5" s="1"/>
  <c r="DP635" i="5" s="1"/>
  <c r="DQ635" i="5" s="1"/>
  <c r="DR635" i="5" s="1"/>
  <c r="DS635" i="5" s="1"/>
  <c r="DT635" i="5" s="1"/>
  <c r="DU635" i="5" s="1"/>
  <c r="DV635" i="5" s="1"/>
  <c r="DW635" i="5" s="1"/>
  <c r="DX635" i="5" s="1"/>
  <c r="DY635" i="5" s="1"/>
  <c r="DZ635" i="5" s="1"/>
  <c r="EA635" i="5" s="1"/>
  <c r="EB635" i="5" s="1"/>
  <c r="EC635" i="5" s="1"/>
  <c r="DB641" i="5"/>
  <c r="DA642" i="5"/>
  <c r="EF635" i="5" l="1"/>
  <c r="EE635" i="5"/>
  <c r="ED635" i="5"/>
  <c r="DK641" i="5"/>
  <c r="DD641" i="5"/>
  <c r="DN636" i="5"/>
  <c r="DO636" i="5" s="1"/>
  <c r="DP636" i="5" s="1"/>
  <c r="DQ636" i="5" s="1"/>
  <c r="DR636" i="5" s="1"/>
  <c r="DS636" i="5" s="1"/>
  <c r="DT636" i="5" s="1"/>
  <c r="DU636" i="5" s="1"/>
  <c r="DV636" i="5" s="1"/>
  <c r="DW636" i="5" s="1"/>
  <c r="DX636" i="5" s="1"/>
  <c r="DY636" i="5" s="1"/>
  <c r="DZ636" i="5" s="1"/>
  <c r="EA636" i="5" s="1"/>
  <c r="EB636" i="5" s="1"/>
  <c r="EC636" i="5" s="1"/>
  <c r="DB642" i="5"/>
  <c r="DA643" i="5"/>
  <c r="EF634" i="5"/>
  <c r="EE634" i="5"/>
  <c r="ED634" i="5"/>
  <c r="DE640" i="5"/>
  <c r="DL640" i="5"/>
  <c r="DF640" i="5"/>
  <c r="EG633" i="5"/>
  <c r="EJ633" i="5" s="1"/>
  <c r="CB633" i="5" s="1"/>
  <c r="CC633" i="5" s="1"/>
  <c r="EG635" i="5" l="1"/>
  <c r="EJ635" i="5" s="1"/>
  <c r="CB635" i="5" s="1"/>
  <c r="CC635" i="5" s="1"/>
  <c r="ED636" i="5"/>
  <c r="EF636" i="5"/>
  <c r="EE636" i="5"/>
  <c r="DE641" i="5"/>
  <c r="DL641" i="5"/>
  <c r="DM640" i="5" s="1"/>
  <c r="DF641" i="5"/>
  <c r="DB643" i="5"/>
  <c r="DA644" i="5"/>
  <c r="EG634" i="5"/>
  <c r="EJ634" i="5" s="1"/>
  <c r="CB634" i="5" s="1"/>
  <c r="CC634" i="5" s="1"/>
  <c r="DD642" i="5"/>
  <c r="DK642" i="5"/>
  <c r="DM639" i="5"/>
  <c r="DB644" i="5" l="1"/>
  <c r="DA645" i="5"/>
  <c r="DN637" i="5"/>
  <c r="DO637" i="5" s="1"/>
  <c r="DP637" i="5" s="1"/>
  <c r="DQ637" i="5" s="1"/>
  <c r="DR637" i="5" s="1"/>
  <c r="DS637" i="5" s="1"/>
  <c r="DT637" i="5" s="1"/>
  <c r="DU637" i="5" s="1"/>
  <c r="DV637" i="5" s="1"/>
  <c r="DW637" i="5" s="1"/>
  <c r="DX637" i="5" s="1"/>
  <c r="DY637" i="5" s="1"/>
  <c r="DZ637" i="5" s="1"/>
  <c r="EA637" i="5" s="1"/>
  <c r="EB637" i="5" s="1"/>
  <c r="EC637" i="5" s="1"/>
  <c r="DF642" i="5"/>
  <c r="DE642" i="5"/>
  <c r="DL642" i="5"/>
  <c r="DM641" i="5" s="1"/>
  <c r="DN638" i="5"/>
  <c r="DO638" i="5" s="1"/>
  <c r="DP638" i="5" s="1"/>
  <c r="DQ638" i="5" s="1"/>
  <c r="DR638" i="5" s="1"/>
  <c r="DS638" i="5" s="1"/>
  <c r="DT638" i="5" s="1"/>
  <c r="DU638" i="5" s="1"/>
  <c r="DV638" i="5" s="1"/>
  <c r="DW638" i="5" s="1"/>
  <c r="DX638" i="5" s="1"/>
  <c r="DY638" i="5" s="1"/>
  <c r="DZ638" i="5" s="1"/>
  <c r="EA638" i="5" s="1"/>
  <c r="EB638" i="5" s="1"/>
  <c r="EC638" i="5" s="1"/>
  <c r="DK643" i="5"/>
  <c r="DD643" i="5"/>
  <c r="EG636" i="5"/>
  <c r="EJ636" i="5" s="1"/>
  <c r="CB636" i="5" s="1"/>
  <c r="CC636" i="5" s="1"/>
  <c r="EE637" i="5" l="1"/>
  <c r="ED637" i="5"/>
  <c r="EF637" i="5"/>
  <c r="DA646" i="5"/>
  <c r="DB645" i="5"/>
  <c r="DF643" i="5"/>
  <c r="DL643" i="5"/>
  <c r="DM642" i="5" s="1"/>
  <c r="DE643" i="5"/>
  <c r="EE638" i="5"/>
  <c r="ED638" i="5"/>
  <c r="EF638" i="5"/>
  <c r="DN639" i="5"/>
  <c r="DO639" i="5" s="1"/>
  <c r="DP639" i="5" s="1"/>
  <c r="DQ639" i="5" s="1"/>
  <c r="DR639" i="5" s="1"/>
  <c r="DS639" i="5" s="1"/>
  <c r="DT639" i="5" s="1"/>
  <c r="DU639" i="5" s="1"/>
  <c r="DV639" i="5" s="1"/>
  <c r="DW639" i="5" s="1"/>
  <c r="DX639" i="5" s="1"/>
  <c r="DY639" i="5" s="1"/>
  <c r="DZ639" i="5" s="1"/>
  <c r="EA639" i="5" s="1"/>
  <c r="EB639" i="5" s="1"/>
  <c r="EC639" i="5" s="1"/>
  <c r="DK644" i="5"/>
  <c r="DD644" i="5"/>
  <c r="EF639" i="5" l="1"/>
  <c r="EE639" i="5"/>
  <c r="ED639" i="5"/>
  <c r="DD645" i="5"/>
  <c r="DK645" i="5"/>
  <c r="DF644" i="5"/>
  <c r="DL644" i="5"/>
  <c r="DE644" i="5"/>
  <c r="DN640" i="5"/>
  <c r="DO640" i="5" s="1"/>
  <c r="DP640" i="5" s="1"/>
  <c r="DQ640" i="5" s="1"/>
  <c r="DR640" i="5" s="1"/>
  <c r="DS640" i="5" s="1"/>
  <c r="DT640" i="5" s="1"/>
  <c r="DU640" i="5" s="1"/>
  <c r="DV640" i="5" s="1"/>
  <c r="DW640" i="5" s="1"/>
  <c r="DX640" i="5" s="1"/>
  <c r="DY640" i="5" s="1"/>
  <c r="DZ640" i="5" s="1"/>
  <c r="EA640" i="5" s="1"/>
  <c r="EB640" i="5" s="1"/>
  <c r="EC640" i="5" s="1"/>
  <c r="EG638" i="5"/>
  <c r="EJ638" i="5" s="1"/>
  <c r="CB638" i="5" s="1"/>
  <c r="CC638" i="5" s="1"/>
  <c r="DB646" i="5"/>
  <c r="DA647" i="5"/>
  <c r="EG637" i="5"/>
  <c r="EJ637" i="5" s="1"/>
  <c r="CB637" i="5" s="1"/>
  <c r="CC637" i="5" s="1"/>
  <c r="EG639" i="5" l="1"/>
  <c r="EJ639" i="5" s="1"/>
  <c r="CB639" i="5" s="1"/>
  <c r="CC639" i="5" s="1"/>
  <c r="DK646" i="5"/>
  <c r="DD646" i="5"/>
  <c r="DB647" i="5"/>
  <c r="DA648" i="5"/>
  <c r="DM643" i="5"/>
  <c r="EE640" i="5"/>
  <c r="ED640" i="5"/>
  <c r="EF640" i="5"/>
  <c r="DE645" i="5"/>
  <c r="DF645" i="5"/>
  <c r="DL645" i="5"/>
  <c r="EG640" i="5" l="1"/>
  <c r="EJ640" i="5" s="1"/>
  <c r="CB640" i="5" s="1"/>
  <c r="CC640" i="5" s="1"/>
  <c r="DN641" i="5"/>
  <c r="DO641" i="5" s="1"/>
  <c r="DP641" i="5" s="1"/>
  <c r="DQ641" i="5" s="1"/>
  <c r="DR641" i="5" s="1"/>
  <c r="DS641" i="5" s="1"/>
  <c r="DT641" i="5" s="1"/>
  <c r="DU641" i="5" s="1"/>
  <c r="DV641" i="5" s="1"/>
  <c r="DW641" i="5" s="1"/>
  <c r="DX641" i="5" s="1"/>
  <c r="DY641" i="5" s="1"/>
  <c r="DZ641" i="5" s="1"/>
  <c r="EA641" i="5" s="1"/>
  <c r="EB641" i="5" s="1"/>
  <c r="EC641" i="5" s="1"/>
  <c r="DB648" i="5"/>
  <c r="DA649" i="5"/>
  <c r="DE646" i="5"/>
  <c r="DL646" i="5"/>
  <c r="DM645" i="5" s="1"/>
  <c r="DF646" i="5"/>
  <c r="DM644" i="5"/>
  <c r="DD647" i="5"/>
  <c r="DK647" i="5"/>
  <c r="ED641" i="5" l="1"/>
  <c r="EF641" i="5"/>
  <c r="EE641" i="5"/>
  <c r="DL647" i="5"/>
  <c r="DM646" i="5" s="1"/>
  <c r="DN644" i="5" s="1"/>
  <c r="DO644" i="5" s="1"/>
  <c r="DP644" i="5" s="1"/>
  <c r="DQ644" i="5" s="1"/>
  <c r="DR644" i="5" s="1"/>
  <c r="DS644" i="5" s="1"/>
  <c r="DT644" i="5" s="1"/>
  <c r="DU644" i="5" s="1"/>
  <c r="DV644" i="5" s="1"/>
  <c r="DW644" i="5" s="1"/>
  <c r="DX644" i="5" s="1"/>
  <c r="DY644" i="5" s="1"/>
  <c r="DZ644" i="5" s="1"/>
  <c r="EA644" i="5" s="1"/>
  <c r="EB644" i="5" s="1"/>
  <c r="EC644" i="5" s="1"/>
  <c r="DF647" i="5"/>
  <c r="DE647" i="5"/>
  <c r="DA650" i="5"/>
  <c r="DB649" i="5"/>
  <c r="DN642" i="5"/>
  <c r="DO642" i="5" s="1"/>
  <c r="DP642" i="5" s="1"/>
  <c r="DQ642" i="5" s="1"/>
  <c r="DR642" i="5" s="1"/>
  <c r="DS642" i="5" s="1"/>
  <c r="DT642" i="5" s="1"/>
  <c r="DU642" i="5" s="1"/>
  <c r="DV642" i="5" s="1"/>
  <c r="DW642" i="5" s="1"/>
  <c r="DX642" i="5" s="1"/>
  <c r="DY642" i="5" s="1"/>
  <c r="DZ642" i="5" s="1"/>
  <c r="EA642" i="5" s="1"/>
  <c r="EB642" i="5" s="1"/>
  <c r="EC642" i="5" s="1"/>
  <c r="DK648" i="5"/>
  <c r="DD648" i="5"/>
  <c r="DN643" i="5"/>
  <c r="DO643" i="5" s="1"/>
  <c r="DP643" i="5" s="1"/>
  <c r="DQ643" i="5" s="1"/>
  <c r="DR643" i="5" s="1"/>
  <c r="DS643" i="5" s="1"/>
  <c r="DT643" i="5" s="1"/>
  <c r="DU643" i="5" s="1"/>
  <c r="DV643" i="5" s="1"/>
  <c r="DW643" i="5" s="1"/>
  <c r="DX643" i="5" s="1"/>
  <c r="DY643" i="5" s="1"/>
  <c r="DZ643" i="5" s="1"/>
  <c r="EA643" i="5" s="1"/>
  <c r="EB643" i="5" s="1"/>
  <c r="EC643" i="5" s="1"/>
  <c r="DE648" i="5" l="1"/>
  <c r="DL648" i="5"/>
  <c r="DM647" i="5" s="1"/>
  <c r="DF648" i="5"/>
  <c r="EE642" i="5"/>
  <c r="EF642" i="5"/>
  <c r="ED642" i="5"/>
  <c r="DD649" i="5"/>
  <c r="DK649" i="5"/>
  <c r="EF643" i="5"/>
  <c r="ED643" i="5"/>
  <c r="EE643" i="5"/>
  <c r="EE644" i="5"/>
  <c r="ED644" i="5"/>
  <c r="EF644" i="5"/>
  <c r="DA651" i="5"/>
  <c r="DB650" i="5"/>
  <c r="EG641" i="5"/>
  <c r="EJ641" i="5" s="1"/>
  <c r="CB641" i="5" s="1"/>
  <c r="CC641" i="5" s="1"/>
  <c r="EG642" i="5" l="1"/>
  <c r="EJ642" i="5" s="1"/>
  <c r="CB642" i="5" s="1"/>
  <c r="CC642" i="5" s="1"/>
  <c r="EG643" i="5"/>
  <c r="EJ643" i="5" s="1"/>
  <c r="CB643" i="5" s="1"/>
  <c r="CC643" i="5" s="1"/>
  <c r="DN645" i="5"/>
  <c r="DO645" i="5" s="1"/>
  <c r="DP645" i="5" s="1"/>
  <c r="DQ645" i="5" s="1"/>
  <c r="DR645" i="5" s="1"/>
  <c r="DS645" i="5" s="1"/>
  <c r="DT645" i="5" s="1"/>
  <c r="DU645" i="5" s="1"/>
  <c r="DV645" i="5" s="1"/>
  <c r="DW645" i="5" s="1"/>
  <c r="DX645" i="5" s="1"/>
  <c r="DY645" i="5" s="1"/>
  <c r="DZ645" i="5" s="1"/>
  <c r="EA645" i="5" s="1"/>
  <c r="EB645" i="5" s="1"/>
  <c r="EC645" i="5" s="1"/>
  <c r="DD650" i="5"/>
  <c r="DK650" i="5"/>
  <c r="DA652" i="5"/>
  <c r="DB651" i="5"/>
  <c r="EG644" i="5"/>
  <c r="EJ644" i="5" s="1"/>
  <c r="CB644" i="5" s="1"/>
  <c r="CC644" i="5" s="1"/>
  <c r="DF649" i="5"/>
  <c r="DL649" i="5"/>
  <c r="DE649" i="5"/>
  <c r="EE645" i="5" l="1"/>
  <c r="ED645" i="5"/>
  <c r="EF645" i="5"/>
  <c r="DA653" i="5"/>
  <c r="DB652" i="5"/>
  <c r="DL650" i="5"/>
  <c r="DM649" i="5" s="1"/>
  <c r="DE650" i="5"/>
  <c r="DF650" i="5"/>
  <c r="DD651" i="5"/>
  <c r="DK651" i="5"/>
  <c r="DM648" i="5"/>
  <c r="EG645" i="5" l="1"/>
  <c r="EJ645" i="5" s="1"/>
  <c r="CB645" i="5" s="1"/>
  <c r="CC645" i="5" s="1"/>
  <c r="DK652" i="5"/>
  <c r="DD652" i="5"/>
  <c r="DN646" i="5"/>
  <c r="DO646" i="5" s="1"/>
  <c r="DP646" i="5" s="1"/>
  <c r="DQ646" i="5" s="1"/>
  <c r="DR646" i="5" s="1"/>
  <c r="DS646" i="5" s="1"/>
  <c r="DT646" i="5" s="1"/>
  <c r="DU646" i="5" s="1"/>
  <c r="DV646" i="5" s="1"/>
  <c r="DW646" i="5" s="1"/>
  <c r="DX646" i="5" s="1"/>
  <c r="DY646" i="5" s="1"/>
  <c r="DZ646" i="5" s="1"/>
  <c r="EA646" i="5" s="1"/>
  <c r="EB646" i="5" s="1"/>
  <c r="EC646" i="5" s="1"/>
  <c r="DE651" i="5"/>
  <c r="DL651" i="5"/>
  <c r="DM650" i="5" s="1"/>
  <c r="DF651" i="5"/>
  <c r="DN647" i="5"/>
  <c r="DO647" i="5" s="1"/>
  <c r="DP647" i="5" s="1"/>
  <c r="DQ647" i="5" s="1"/>
  <c r="DR647" i="5" s="1"/>
  <c r="DS647" i="5" s="1"/>
  <c r="DT647" i="5" s="1"/>
  <c r="DU647" i="5" s="1"/>
  <c r="DV647" i="5" s="1"/>
  <c r="DW647" i="5" s="1"/>
  <c r="DX647" i="5" s="1"/>
  <c r="DY647" i="5" s="1"/>
  <c r="DZ647" i="5" s="1"/>
  <c r="EA647" i="5" s="1"/>
  <c r="EB647" i="5" s="1"/>
  <c r="EC647" i="5" s="1"/>
  <c r="DA654" i="5"/>
  <c r="DB653" i="5"/>
  <c r="EF646" i="5" l="1"/>
  <c r="EE646" i="5"/>
  <c r="ED646" i="5"/>
  <c r="DL652" i="5"/>
  <c r="DE652" i="5"/>
  <c r="DF652" i="5"/>
  <c r="DD653" i="5"/>
  <c r="DK653" i="5"/>
  <c r="DB654" i="5"/>
  <c r="DA655" i="5"/>
  <c r="EE647" i="5"/>
  <c r="ED647" i="5"/>
  <c r="EF647" i="5"/>
  <c r="DN648" i="5"/>
  <c r="DO648" i="5" s="1"/>
  <c r="DP648" i="5" s="1"/>
  <c r="DQ648" i="5" s="1"/>
  <c r="DR648" i="5" s="1"/>
  <c r="DS648" i="5" s="1"/>
  <c r="DT648" i="5" s="1"/>
  <c r="DU648" i="5" s="1"/>
  <c r="DV648" i="5" s="1"/>
  <c r="DW648" i="5" s="1"/>
  <c r="DX648" i="5" s="1"/>
  <c r="DY648" i="5" s="1"/>
  <c r="DZ648" i="5" s="1"/>
  <c r="EA648" i="5" s="1"/>
  <c r="EB648" i="5" s="1"/>
  <c r="EC648" i="5" s="1"/>
  <c r="EG646" i="5" l="1"/>
  <c r="EJ646" i="5" s="1"/>
  <c r="CB646" i="5" s="1"/>
  <c r="CC646" i="5" s="1"/>
  <c r="ED648" i="5"/>
  <c r="EE648" i="5"/>
  <c r="EF648" i="5"/>
  <c r="EG647" i="5"/>
  <c r="EJ647" i="5" s="1"/>
  <c r="CB647" i="5" s="1"/>
  <c r="CC647" i="5" s="1"/>
  <c r="DA656" i="5"/>
  <c r="DB655" i="5"/>
  <c r="DM651" i="5"/>
  <c r="DD654" i="5"/>
  <c r="DK654" i="5"/>
  <c r="DL653" i="5"/>
  <c r="DE653" i="5"/>
  <c r="DF653" i="5"/>
  <c r="DK655" i="5" l="1"/>
  <c r="DD655" i="5"/>
  <c r="DN649" i="5"/>
  <c r="DO649" i="5" s="1"/>
  <c r="DP649" i="5" s="1"/>
  <c r="DQ649" i="5" s="1"/>
  <c r="DR649" i="5" s="1"/>
  <c r="DS649" i="5" s="1"/>
  <c r="DT649" i="5" s="1"/>
  <c r="DU649" i="5" s="1"/>
  <c r="DV649" i="5" s="1"/>
  <c r="DW649" i="5" s="1"/>
  <c r="DX649" i="5" s="1"/>
  <c r="DY649" i="5" s="1"/>
  <c r="DZ649" i="5" s="1"/>
  <c r="EA649" i="5" s="1"/>
  <c r="EB649" i="5" s="1"/>
  <c r="EC649" i="5" s="1"/>
  <c r="DL654" i="5"/>
  <c r="DF654" i="5"/>
  <c r="DE654" i="5"/>
  <c r="DM652" i="5"/>
  <c r="DB656" i="5"/>
  <c r="DA657" i="5"/>
  <c r="EG648" i="5"/>
  <c r="EJ648" i="5" s="1"/>
  <c r="CB648" i="5" s="1"/>
  <c r="CC648" i="5" s="1"/>
  <c r="ED649" i="5" l="1"/>
  <c r="EF649" i="5"/>
  <c r="EE649" i="5"/>
  <c r="DF655" i="5"/>
  <c r="DL655" i="5"/>
  <c r="DM654" i="5" s="1"/>
  <c r="DN652" i="5" s="1"/>
  <c r="DO652" i="5" s="1"/>
  <c r="DP652" i="5" s="1"/>
  <c r="DQ652" i="5" s="1"/>
  <c r="DR652" i="5" s="1"/>
  <c r="DS652" i="5" s="1"/>
  <c r="DT652" i="5" s="1"/>
  <c r="DU652" i="5" s="1"/>
  <c r="DV652" i="5" s="1"/>
  <c r="DW652" i="5" s="1"/>
  <c r="DX652" i="5" s="1"/>
  <c r="DY652" i="5" s="1"/>
  <c r="DZ652" i="5" s="1"/>
  <c r="EA652" i="5" s="1"/>
  <c r="EB652" i="5" s="1"/>
  <c r="EC652" i="5" s="1"/>
  <c r="DE655" i="5"/>
  <c r="DD656" i="5"/>
  <c r="DK656" i="5"/>
  <c r="DA658" i="5"/>
  <c r="DB657" i="5"/>
  <c r="DN650" i="5"/>
  <c r="DO650" i="5" s="1"/>
  <c r="DP650" i="5" s="1"/>
  <c r="DQ650" i="5" s="1"/>
  <c r="DR650" i="5" s="1"/>
  <c r="DS650" i="5" s="1"/>
  <c r="DT650" i="5" s="1"/>
  <c r="DU650" i="5" s="1"/>
  <c r="DV650" i="5" s="1"/>
  <c r="DW650" i="5" s="1"/>
  <c r="DX650" i="5" s="1"/>
  <c r="DY650" i="5" s="1"/>
  <c r="DZ650" i="5" s="1"/>
  <c r="EA650" i="5" s="1"/>
  <c r="EB650" i="5" s="1"/>
  <c r="EC650" i="5" s="1"/>
  <c r="DM653" i="5"/>
  <c r="EF652" i="5" l="1"/>
  <c r="ED652" i="5"/>
  <c r="EE652" i="5"/>
  <c r="EE650" i="5"/>
  <c r="ED650" i="5"/>
  <c r="EF650" i="5"/>
  <c r="DK657" i="5"/>
  <c r="DD657" i="5"/>
  <c r="DN651" i="5"/>
  <c r="DO651" i="5" s="1"/>
  <c r="DP651" i="5" s="1"/>
  <c r="DQ651" i="5" s="1"/>
  <c r="DR651" i="5" s="1"/>
  <c r="DS651" i="5" s="1"/>
  <c r="DT651" i="5" s="1"/>
  <c r="DU651" i="5" s="1"/>
  <c r="DV651" i="5" s="1"/>
  <c r="DW651" i="5" s="1"/>
  <c r="DX651" i="5" s="1"/>
  <c r="DY651" i="5" s="1"/>
  <c r="DZ651" i="5" s="1"/>
  <c r="EA651" i="5" s="1"/>
  <c r="EB651" i="5" s="1"/>
  <c r="EC651" i="5" s="1"/>
  <c r="DB658" i="5"/>
  <c r="DA659" i="5"/>
  <c r="DF656" i="5"/>
  <c r="DL656" i="5"/>
  <c r="DM655" i="5" s="1"/>
  <c r="DE656" i="5"/>
  <c r="EG649" i="5"/>
  <c r="EJ649" i="5" s="1"/>
  <c r="CB649" i="5" s="1"/>
  <c r="CC649" i="5" s="1"/>
  <c r="EG652" i="5" l="1"/>
  <c r="EJ652" i="5" s="1"/>
  <c r="CB652" i="5" s="1"/>
  <c r="CC652" i="5" s="1"/>
  <c r="EE651" i="5"/>
  <c r="EF651" i="5"/>
  <c r="ED651" i="5"/>
  <c r="DF657" i="5"/>
  <c r="DE657" i="5"/>
  <c r="DL657" i="5"/>
  <c r="DM656" i="5" s="1"/>
  <c r="DA660" i="5"/>
  <c r="DB659" i="5"/>
  <c r="DD658" i="5"/>
  <c r="DK658" i="5"/>
  <c r="DN653" i="5"/>
  <c r="DO653" i="5" s="1"/>
  <c r="DP653" i="5" s="1"/>
  <c r="DQ653" i="5" s="1"/>
  <c r="DR653" i="5" s="1"/>
  <c r="DS653" i="5" s="1"/>
  <c r="DT653" i="5" s="1"/>
  <c r="DU653" i="5" s="1"/>
  <c r="DV653" i="5" s="1"/>
  <c r="DW653" i="5" s="1"/>
  <c r="DX653" i="5" s="1"/>
  <c r="DY653" i="5" s="1"/>
  <c r="DZ653" i="5" s="1"/>
  <c r="EA653" i="5" s="1"/>
  <c r="EB653" i="5" s="1"/>
  <c r="EC653" i="5" s="1"/>
  <c r="EG650" i="5"/>
  <c r="EJ650" i="5" s="1"/>
  <c r="CB650" i="5" s="1"/>
  <c r="CC650" i="5" s="1"/>
  <c r="EG651" i="5" l="1"/>
  <c r="EJ651" i="5" s="1"/>
  <c r="CB651" i="5" s="1"/>
  <c r="CC651" i="5" s="1"/>
  <c r="DN654" i="5"/>
  <c r="DO654" i="5" s="1"/>
  <c r="DP654" i="5" s="1"/>
  <c r="DQ654" i="5" s="1"/>
  <c r="DR654" i="5" s="1"/>
  <c r="DS654" i="5" s="1"/>
  <c r="DT654" i="5" s="1"/>
  <c r="DU654" i="5" s="1"/>
  <c r="DV654" i="5" s="1"/>
  <c r="DW654" i="5" s="1"/>
  <c r="DX654" i="5" s="1"/>
  <c r="DY654" i="5" s="1"/>
  <c r="DZ654" i="5" s="1"/>
  <c r="EA654" i="5" s="1"/>
  <c r="EB654" i="5" s="1"/>
  <c r="EC654" i="5" s="1"/>
  <c r="DD659" i="5"/>
  <c r="DK659" i="5"/>
  <c r="EE653" i="5"/>
  <c r="EF653" i="5"/>
  <c r="ED653" i="5"/>
  <c r="DF658" i="5"/>
  <c r="DL658" i="5"/>
  <c r="DE658" i="5"/>
  <c r="DB660" i="5"/>
  <c r="DA661" i="5"/>
  <c r="EG653" i="5" l="1"/>
  <c r="EJ653" i="5" s="1"/>
  <c r="CB653" i="5" s="1"/>
  <c r="CC653" i="5" s="1"/>
  <c r="EF654" i="5"/>
  <c r="EE654" i="5"/>
  <c r="ED654" i="5"/>
  <c r="DD660" i="5"/>
  <c r="DK660" i="5"/>
  <c r="DB661" i="5"/>
  <c r="DA662" i="5"/>
  <c r="DM657" i="5"/>
  <c r="DE659" i="5"/>
  <c r="DL659" i="5"/>
  <c r="DM658" i="5" s="1"/>
  <c r="DF659" i="5"/>
  <c r="EG654" i="5" l="1"/>
  <c r="EJ654" i="5" s="1"/>
  <c r="CB654" i="5" s="1"/>
  <c r="CC654" i="5" s="1"/>
  <c r="DN656" i="5"/>
  <c r="DO656" i="5" s="1"/>
  <c r="DP656" i="5" s="1"/>
  <c r="DQ656" i="5" s="1"/>
  <c r="DR656" i="5" s="1"/>
  <c r="DS656" i="5" s="1"/>
  <c r="DT656" i="5" s="1"/>
  <c r="DU656" i="5" s="1"/>
  <c r="DV656" i="5" s="1"/>
  <c r="DW656" i="5" s="1"/>
  <c r="DX656" i="5" s="1"/>
  <c r="DY656" i="5" s="1"/>
  <c r="DZ656" i="5" s="1"/>
  <c r="EA656" i="5" s="1"/>
  <c r="EB656" i="5" s="1"/>
  <c r="EC656" i="5" s="1"/>
  <c r="DN655" i="5"/>
  <c r="DO655" i="5" s="1"/>
  <c r="DP655" i="5" s="1"/>
  <c r="DQ655" i="5" s="1"/>
  <c r="DR655" i="5" s="1"/>
  <c r="DS655" i="5" s="1"/>
  <c r="DT655" i="5" s="1"/>
  <c r="DU655" i="5" s="1"/>
  <c r="DV655" i="5" s="1"/>
  <c r="DW655" i="5" s="1"/>
  <c r="DX655" i="5" s="1"/>
  <c r="DY655" i="5" s="1"/>
  <c r="DZ655" i="5" s="1"/>
  <c r="EA655" i="5" s="1"/>
  <c r="EB655" i="5" s="1"/>
  <c r="EC655" i="5" s="1"/>
  <c r="DK661" i="5"/>
  <c r="DD661" i="5"/>
  <c r="DB662" i="5"/>
  <c r="DA663" i="5"/>
  <c r="DF660" i="5"/>
  <c r="DL660" i="5"/>
  <c r="DM659" i="5" s="1"/>
  <c r="DE660" i="5"/>
  <c r="DB663" i="5" l="1"/>
  <c r="DA664" i="5"/>
  <c r="DL661" i="5"/>
  <c r="DE661" i="5"/>
  <c r="DF661" i="5"/>
  <c r="ED656" i="5"/>
  <c r="EF656" i="5"/>
  <c r="EE656" i="5"/>
  <c r="EF655" i="5"/>
  <c r="ED655" i="5"/>
  <c r="EE655" i="5"/>
  <c r="DK662" i="5"/>
  <c r="DD662" i="5"/>
  <c r="DN657" i="5"/>
  <c r="DO657" i="5" s="1"/>
  <c r="DP657" i="5" s="1"/>
  <c r="DQ657" i="5" s="1"/>
  <c r="DR657" i="5" s="1"/>
  <c r="DS657" i="5" s="1"/>
  <c r="DT657" i="5" s="1"/>
  <c r="DU657" i="5" s="1"/>
  <c r="DV657" i="5" s="1"/>
  <c r="DW657" i="5" s="1"/>
  <c r="DX657" i="5" s="1"/>
  <c r="DY657" i="5" s="1"/>
  <c r="DZ657" i="5" s="1"/>
  <c r="EA657" i="5" s="1"/>
  <c r="EB657" i="5" s="1"/>
  <c r="EC657" i="5" s="1"/>
  <c r="EF657" i="5" l="1"/>
  <c r="ED657" i="5"/>
  <c r="EE657" i="5"/>
  <c r="EG655" i="5"/>
  <c r="EJ655" i="5" s="1"/>
  <c r="CB655" i="5" s="1"/>
  <c r="CC655" i="5" s="1"/>
  <c r="DD663" i="5"/>
  <c r="DK663" i="5"/>
  <c r="DF662" i="5"/>
  <c r="DE662" i="5"/>
  <c r="DL662" i="5"/>
  <c r="EG656" i="5"/>
  <c r="EJ656" i="5" s="1"/>
  <c r="CB656" i="5" s="1"/>
  <c r="CC656" i="5" s="1"/>
  <c r="DB664" i="5"/>
  <c r="DA665" i="5"/>
  <c r="DM660" i="5"/>
  <c r="EG657" i="5" l="1"/>
  <c r="EJ657" i="5" s="1"/>
  <c r="CB657" i="5" s="1"/>
  <c r="CC657" i="5" s="1"/>
  <c r="DN658" i="5"/>
  <c r="DO658" i="5" s="1"/>
  <c r="DP658" i="5" s="1"/>
  <c r="DQ658" i="5" s="1"/>
  <c r="DR658" i="5" s="1"/>
  <c r="DS658" i="5" s="1"/>
  <c r="DT658" i="5" s="1"/>
  <c r="DU658" i="5" s="1"/>
  <c r="DV658" i="5" s="1"/>
  <c r="DW658" i="5" s="1"/>
  <c r="DX658" i="5" s="1"/>
  <c r="DY658" i="5" s="1"/>
  <c r="DZ658" i="5" s="1"/>
  <c r="EA658" i="5" s="1"/>
  <c r="EB658" i="5" s="1"/>
  <c r="EC658" i="5" s="1"/>
  <c r="DD664" i="5"/>
  <c r="DK664" i="5"/>
  <c r="DF663" i="5"/>
  <c r="DL663" i="5"/>
  <c r="DE663" i="5"/>
  <c r="DB665" i="5"/>
  <c r="DA666" i="5"/>
  <c r="DM661" i="5"/>
  <c r="ED658" i="5" l="1"/>
  <c r="EF658" i="5"/>
  <c r="EE658" i="5"/>
  <c r="DB666" i="5"/>
  <c r="DA667" i="5"/>
  <c r="DN659" i="5"/>
  <c r="DO659" i="5" s="1"/>
  <c r="DP659" i="5" s="1"/>
  <c r="DQ659" i="5" s="1"/>
  <c r="DR659" i="5" s="1"/>
  <c r="DS659" i="5" s="1"/>
  <c r="DT659" i="5" s="1"/>
  <c r="DU659" i="5" s="1"/>
  <c r="DV659" i="5" s="1"/>
  <c r="DW659" i="5" s="1"/>
  <c r="DX659" i="5" s="1"/>
  <c r="DY659" i="5" s="1"/>
  <c r="DZ659" i="5" s="1"/>
  <c r="EA659" i="5" s="1"/>
  <c r="EB659" i="5" s="1"/>
  <c r="EC659" i="5" s="1"/>
  <c r="DD665" i="5"/>
  <c r="DK665" i="5"/>
  <c r="DM662" i="5"/>
  <c r="DF664" i="5"/>
  <c r="DL664" i="5"/>
  <c r="DE664" i="5"/>
  <c r="DN660" i="5" l="1"/>
  <c r="DO660" i="5" s="1"/>
  <c r="DP660" i="5" s="1"/>
  <c r="DQ660" i="5" s="1"/>
  <c r="DR660" i="5" s="1"/>
  <c r="DS660" i="5" s="1"/>
  <c r="DT660" i="5" s="1"/>
  <c r="DU660" i="5" s="1"/>
  <c r="DV660" i="5" s="1"/>
  <c r="DW660" i="5" s="1"/>
  <c r="DX660" i="5" s="1"/>
  <c r="DY660" i="5" s="1"/>
  <c r="DZ660" i="5" s="1"/>
  <c r="EA660" i="5" s="1"/>
  <c r="EB660" i="5" s="1"/>
  <c r="EC660" i="5" s="1"/>
  <c r="DM663" i="5"/>
  <c r="DF665" i="5"/>
  <c r="DL665" i="5"/>
  <c r="DE665" i="5"/>
  <c r="DK666" i="5"/>
  <c r="DD666" i="5"/>
  <c r="EF659" i="5"/>
  <c r="EE659" i="5"/>
  <c r="ED659" i="5"/>
  <c r="DB667" i="5"/>
  <c r="DA668" i="5"/>
  <c r="EG658" i="5"/>
  <c r="EJ658" i="5" s="1"/>
  <c r="CB658" i="5" s="1"/>
  <c r="CC658" i="5" s="1"/>
  <c r="DK667" i="5" l="1"/>
  <c r="DD667" i="5"/>
  <c r="DL666" i="5"/>
  <c r="DM665" i="5" s="1"/>
  <c r="DN663" i="5" s="1"/>
  <c r="DO663" i="5" s="1"/>
  <c r="DP663" i="5" s="1"/>
  <c r="DQ663" i="5" s="1"/>
  <c r="DR663" i="5" s="1"/>
  <c r="DS663" i="5" s="1"/>
  <c r="DT663" i="5" s="1"/>
  <c r="DU663" i="5" s="1"/>
  <c r="DV663" i="5" s="1"/>
  <c r="DW663" i="5" s="1"/>
  <c r="DX663" i="5" s="1"/>
  <c r="DY663" i="5" s="1"/>
  <c r="DZ663" i="5" s="1"/>
  <c r="EA663" i="5" s="1"/>
  <c r="EB663" i="5" s="1"/>
  <c r="EC663" i="5" s="1"/>
  <c r="DE666" i="5"/>
  <c r="DF666" i="5"/>
  <c r="DB668" i="5"/>
  <c r="DA669" i="5"/>
  <c r="EG659" i="5"/>
  <c r="EJ659" i="5" s="1"/>
  <c r="CB659" i="5" s="1"/>
  <c r="CC659" i="5" s="1"/>
  <c r="DN661" i="5"/>
  <c r="DO661" i="5" s="1"/>
  <c r="DP661" i="5" s="1"/>
  <c r="DQ661" i="5" s="1"/>
  <c r="DR661" i="5" s="1"/>
  <c r="DS661" i="5" s="1"/>
  <c r="DT661" i="5" s="1"/>
  <c r="DU661" i="5" s="1"/>
  <c r="DV661" i="5" s="1"/>
  <c r="DW661" i="5" s="1"/>
  <c r="DX661" i="5" s="1"/>
  <c r="DY661" i="5" s="1"/>
  <c r="DZ661" i="5" s="1"/>
  <c r="EA661" i="5" s="1"/>
  <c r="EB661" i="5" s="1"/>
  <c r="EC661" i="5" s="1"/>
  <c r="EE660" i="5"/>
  <c r="EF660" i="5"/>
  <c r="ED660" i="5"/>
  <c r="DM664" i="5"/>
  <c r="EG660" i="5" l="1"/>
  <c r="EJ660" i="5" s="1"/>
  <c r="CB660" i="5" s="1"/>
  <c r="CC660" i="5" s="1"/>
  <c r="EE663" i="5"/>
  <c r="EF663" i="5"/>
  <c r="ED663" i="5"/>
  <c r="DK668" i="5"/>
  <c r="DD668" i="5"/>
  <c r="DF667" i="5"/>
  <c r="DE667" i="5"/>
  <c r="DL667" i="5"/>
  <c r="DM666" i="5" s="1"/>
  <c r="DN662" i="5"/>
  <c r="DO662" i="5" s="1"/>
  <c r="DP662" i="5" s="1"/>
  <c r="DQ662" i="5" s="1"/>
  <c r="DR662" i="5" s="1"/>
  <c r="DS662" i="5" s="1"/>
  <c r="DT662" i="5" s="1"/>
  <c r="DU662" i="5" s="1"/>
  <c r="DV662" i="5" s="1"/>
  <c r="DW662" i="5" s="1"/>
  <c r="DX662" i="5" s="1"/>
  <c r="DY662" i="5" s="1"/>
  <c r="DZ662" i="5" s="1"/>
  <c r="EA662" i="5" s="1"/>
  <c r="EB662" i="5" s="1"/>
  <c r="EC662" i="5" s="1"/>
  <c r="EE661" i="5"/>
  <c r="ED661" i="5"/>
  <c r="EF661" i="5"/>
  <c r="DA670" i="5"/>
  <c r="DB669" i="5"/>
  <c r="EG661" i="5" l="1"/>
  <c r="EJ661" i="5" s="1"/>
  <c r="CB661" i="5" s="1"/>
  <c r="CC661" i="5" s="1"/>
  <c r="EG663" i="5"/>
  <c r="EJ663" i="5" s="1"/>
  <c r="CB663" i="5" s="1"/>
  <c r="CC663" i="5" s="1"/>
  <c r="DK669" i="5"/>
  <c r="DD669" i="5"/>
  <c r="EF662" i="5"/>
  <c r="ED662" i="5"/>
  <c r="EE662" i="5"/>
  <c r="DB670" i="5"/>
  <c r="DA671" i="5"/>
  <c r="DN664" i="5"/>
  <c r="DO664" i="5" s="1"/>
  <c r="DP664" i="5" s="1"/>
  <c r="DQ664" i="5" s="1"/>
  <c r="DR664" i="5" s="1"/>
  <c r="DS664" i="5" s="1"/>
  <c r="DT664" i="5" s="1"/>
  <c r="DU664" i="5" s="1"/>
  <c r="DV664" i="5" s="1"/>
  <c r="DW664" i="5" s="1"/>
  <c r="DX664" i="5" s="1"/>
  <c r="DY664" i="5" s="1"/>
  <c r="DZ664" i="5" s="1"/>
  <c r="EA664" i="5" s="1"/>
  <c r="EB664" i="5" s="1"/>
  <c r="EC664" i="5" s="1"/>
  <c r="DF668" i="5"/>
  <c r="DL668" i="5"/>
  <c r="DE668" i="5"/>
  <c r="EG662" i="5" l="1"/>
  <c r="EJ662" i="5" s="1"/>
  <c r="CB662" i="5" s="1"/>
  <c r="CC662" i="5" s="1"/>
  <c r="DL669" i="5"/>
  <c r="DE669" i="5"/>
  <c r="DF669" i="5"/>
  <c r="ED664" i="5"/>
  <c r="EE664" i="5"/>
  <c r="EF664" i="5"/>
  <c r="DD670" i="5"/>
  <c r="DK670" i="5"/>
  <c r="DM667" i="5"/>
  <c r="DA672" i="5"/>
  <c r="DB671" i="5"/>
  <c r="DN665" i="5" l="1"/>
  <c r="DO665" i="5" s="1"/>
  <c r="DP665" i="5" s="1"/>
  <c r="DQ665" i="5" s="1"/>
  <c r="DR665" i="5" s="1"/>
  <c r="DS665" i="5" s="1"/>
  <c r="DT665" i="5" s="1"/>
  <c r="DU665" i="5" s="1"/>
  <c r="DV665" i="5" s="1"/>
  <c r="DW665" i="5" s="1"/>
  <c r="DX665" i="5" s="1"/>
  <c r="DY665" i="5" s="1"/>
  <c r="DZ665" i="5" s="1"/>
  <c r="EA665" i="5" s="1"/>
  <c r="EB665" i="5" s="1"/>
  <c r="EC665" i="5" s="1"/>
  <c r="DL670" i="5"/>
  <c r="DM669" i="5" s="1"/>
  <c r="DF670" i="5"/>
  <c r="DE670" i="5"/>
  <c r="DD671" i="5"/>
  <c r="DK671" i="5"/>
  <c r="DB672" i="5"/>
  <c r="DA673" i="5"/>
  <c r="EG664" i="5"/>
  <c r="EJ664" i="5" s="1"/>
  <c r="CB664" i="5" s="1"/>
  <c r="CC664" i="5" s="1"/>
  <c r="DM668" i="5"/>
  <c r="EE665" i="5" l="1"/>
  <c r="EF665" i="5"/>
  <c r="ED665" i="5"/>
  <c r="DN666" i="5"/>
  <c r="DO666" i="5" s="1"/>
  <c r="DP666" i="5" s="1"/>
  <c r="DQ666" i="5" s="1"/>
  <c r="DR666" i="5" s="1"/>
  <c r="DS666" i="5" s="1"/>
  <c r="DT666" i="5" s="1"/>
  <c r="DU666" i="5" s="1"/>
  <c r="DV666" i="5" s="1"/>
  <c r="DW666" i="5" s="1"/>
  <c r="DX666" i="5" s="1"/>
  <c r="DY666" i="5" s="1"/>
  <c r="DZ666" i="5" s="1"/>
  <c r="EA666" i="5" s="1"/>
  <c r="EB666" i="5" s="1"/>
  <c r="EC666" i="5" s="1"/>
  <c r="DA674" i="5"/>
  <c r="DB673" i="5"/>
  <c r="DD672" i="5"/>
  <c r="DK672" i="5"/>
  <c r="DE671" i="5"/>
  <c r="DL671" i="5"/>
  <c r="DM670" i="5" s="1"/>
  <c r="DF671" i="5"/>
  <c r="DN667" i="5"/>
  <c r="DO667" i="5" s="1"/>
  <c r="DP667" i="5" s="1"/>
  <c r="DQ667" i="5" s="1"/>
  <c r="DR667" i="5" s="1"/>
  <c r="DS667" i="5" s="1"/>
  <c r="DT667" i="5" s="1"/>
  <c r="DU667" i="5" s="1"/>
  <c r="DV667" i="5" s="1"/>
  <c r="DW667" i="5" s="1"/>
  <c r="DX667" i="5" s="1"/>
  <c r="DY667" i="5" s="1"/>
  <c r="DZ667" i="5" s="1"/>
  <c r="EA667" i="5" s="1"/>
  <c r="EB667" i="5" s="1"/>
  <c r="EC667" i="5" s="1"/>
  <c r="EG665" i="5" l="1"/>
  <c r="EJ665" i="5" s="1"/>
  <c r="CB665" i="5" s="1"/>
  <c r="CC665" i="5" s="1"/>
  <c r="ED667" i="5"/>
  <c r="EF667" i="5"/>
  <c r="EE667" i="5"/>
  <c r="DF672" i="5"/>
  <c r="DL672" i="5"/>
  <c r="DM671" i="5" s="1"/>
  <c r="DE672" i="5"/>
  <c r="DK673" i="5"/>
  <c r="DD673" i="5"/>
  <c r="DB674" i="5"/>
  <c r="DA675" i="5"/>
  <c r="DN668" i="5"/>
  <c r="DO668" i="5" s="1"/>
  <c r="DP668" i="5" s="1"/>
  <c r="DQ668" i="5" s="1"/>
  <c r="DR668" i="5" s="1"/>
  <c r="DS668" i="5" s="1"/>
  <c r="DT668" i="5" s="1"/>
  <c r="DU668" i="5" s="1"/>
  <c r="DV668" i="5" s="1"/>
  <c r="DW668" i="5" s="1"/>
  <c r="DX668" i="5" s="1"/>
  <c r="DY668" i="5" s="1"/>
  <c r="DZ668" i="5" s="1"/>
  <c r="EA668" i="5" s="1"/>
  <c r="EB668" i="5" s="1"/>
  <c r="EC668" i="5" s="1"/>
  <c r="EE666" i="5"/>
  <c r="ED666" i="5"/>
  <c r="EF666" i="5"/>
  <c r="EG666" i="5" l="1"/>
  <c r="EJ666" i="5" s="1"/>
  <c r="CB666" i="5" s="1"/>
  <c r="CC666" i="5" s="1"/>
  <c r="DN669" i="5"/>
  <c r="DO669" i="5" s="1"/>
  <c r="DP669" i="5" s="1"/>
  <c r="DQ669" i="5" s="1"/>
  <c r="DR669" i="5" s="1"/>
  <c r="DS669" i="5" s="1"/>
  <c r="DT669" i="5" s="1"/>
  <c r="DU669" i="5" s="1"/>
  <c r="DV669" i="5" s="1"/>
  <c r="DW669" i="5" s="1"/>
  <c r="DX669" i="5" s="1"/>
  <c r="DY669" i="5" s="1"/>
  <c r="DZ669" i="5" s="1"/>
  <c r="EA669" i="5" s="1"/>
  <c r="EB669" i="5" s="1"/>
  <c r="EC669" i="5" s="1"/>
  <c r="EE668" i="5"/>
  <c r="EF668" i="5"/>
  <c r="ED668" i="5"/>
  <c r="DA676" i="5"/>
  <c r="DB675" i="5"/>
  <c r="DE673" i="5"/>
  <c r="DF673" i="5"/>
  <c r="DL673" i="5"/>
  <c r="DD674" i="5"/>
  <c r="DK674" i="5"/>
  <c r="EG667" i="5"/>
  <c r="EJ667" i="5" s="1"/>
  <c r="CB667" i="5" s="1"/>
  <c r="CC667" i="5" s="1"/>
  <c r="EF669" i="5" l="1"/>
  <c r="EE669" i="5"/>
  <c r="ED669" i="5"/>
  <c r="DA677" i="5"/>
  <c r="DB676" i="5"/>
  <c r="DM672" i="5"/>
  <c r="DL674" i="5"/>
  <c r="DF674" i="5"/>
  <c r="DE674" i="5"/>
  <c r="DK675" i="5"/>
  <c r="DD675" i="5"/>
  <c r="EG668" i="5"/>
  <c r="EJ668" i="5" s="1"/>
  <c r="CB668" i="5" s="1"/>
  <c r="CC668" i="5" s="1"/>
  <c r="EG669" i="5" l="1"/>
  <c r="EJ669" i="5" s="1"/>
  <c r="CB669" i="5" s="1"/>
  <c r="CC669" i="5" s="1"/>
  <c r="DN670" i="5"/>
  <c r="DO670" i="5" s="1"/>
  <c r="DP670" i="5" s="1"/>
  <c r="DQ670" i="5" s="1"/>
  <c r="DR670" i="5" s="1"/>
  <c r="DS670" i="5" s="1"/>
  <c r="DT670" i="5" s="1"/>
  <c r="DU670" i="5" s="1"/>
  <c r="DV670" i="5" s="1"/>
  <c r="DW670" i="5" s="1"/>
  <c r="DX670" i="5" s="1"/>
  <c r="DY670" i="5" s="1"/>
  <c r="DZ670" i="5" s="1"/>
  <c r="EA670" i="5" s="1"/>
  <c r="EB670" i="5" s="1"/>
  <c r="EC670" i="5" s="1"/>
  <c r="DL675" i="5"/>
  <c r="DM674" i="5" s="1"/>
  <c r="DE675" i="5"/>
  <c r="DF675" i="5"/>
  <c r="DK676" i="5"/>
  <c r="DD676" i="5"/>
  <c r="DM673" i="5"/>
  <c r="DB677" i="5"/>
  <c r="DA678" i="5"/>
  <c r="EE670" i="5" l="1"/>
  <c r="EF670" i="5"/>
  <c r="ED670" i="5"/>
  <c r="DD677" i="5"/>
  <c r="DK677" i="5"/>
  <c r="DE676" i="5"/>
  <c r="DL676" i="5"/>
  <c r="DM675" i="5" s="1"/>
  <c r="DF676" i="5"/>
  <c r="DA679" i="5"/>
  <c r="DB678" i="5"/>
  <c r="DN671" i="5"/>
  <c r="DO671" i="5" s="1"/>
  <c r="DP671" i="5" s="1"/>
  <c r="DQ671" i="5" s="1"/>
  <c r="DR671" i="5" s="1"/>
  <c r="DS671" i="5" s="1"/>
  <c r="DT671" i="5" s="1"/>
  <c r="DU671" i="5" s="1"/>
  <c r="DV671" i="5" s="1"/>
  <c r="DW671" i="5" s="1"/>
  <c r="DX671" i="5" s="1"/>
  <c r="DY671" i="5" s="1"/>
  <c r="DZ671" i="5" s="1"/>
  <c r="EA671" i="5" s="1"/>
  <c r="EB671" i="5" s="1"/>
  <c r="EC671" i="5" s="1"/>
  <c r="DN672" i="5"/>
  <c r="DO672" i="5" s="1"/>
  <c r="DP672" i="5" s="1"/>
  <c r="DQ672" i="5" s="1"/>
  <c r="DR672" i="5" s="1"/>
  <c r="DS672" i="5" s="1"/>
  <c r="DT672" i="5" s="1"/>
  <c r="DU672" i="5" s="1"/>
  <c r="DV672" i="5" s="1"/>
  <c r="DW672" i="5" s="1"/>
  <c r="DX672" i="5" s="1"/>
  <c r="DY672" i="5" s="1"/>
  <c r="DZ672" i="5" s="1"/>
  <c r="EA672" i="5" s="1"/>
  <c r="EB672" i="5" s="1"/>
  <c r="EC672" i="5" s="1"/>
  <c r="EG670" i="5" l="1"/>
  <c r="EJ670" i="5" s="1"/>
  <c r="CB670" i="5" s="1"/>
  <c r="CC670" i="5" s="1"/>
  <c r="DN673" i="5"/>
  <c r="DO673" i="5" s="1"/>
  <c r="DP673" i="5" s="1"/>
  <c r="DQ673" i="5" s="1"/>
  <c r="DR673" i="5" s="1"/>
  <c r="DS673" i="5" s="1"/>
  <c r="DT673" i="5" s="1"/>
  <c r="DU673" i="5" s="1"/>
  <c r="DV673" i="5" s="1"/>
  <c r="DW673" i="5" s="1"/>
  <c r="DX673" i="5" s="1"/>
  <c r="DY673" i="5" s="1"/>
  <c r="DZ673" i="5" s="1"/>
  <c r="EA673" i="5" s="1"/>
  <c r="EB673" i="5" s="1"/>
  <c r="EC673" i="5" s="1"/>
  <c r="EF672" i="5"/>
  <c r="EE672" i="5"/>
  <c r="ED672" i="5"/>
  <c r="DK678" i="5"/>
  <c r="DD678" i="5"/>
  <c r="DA680" i="5"/>
  <c r="DB679" i="5"/>
  <c r="DL677" i="5"/>
  <c r="DM676" i="5" s="1"/>
  <c r="DF677" i="5"/>
  <c r="DE677" i="5"/>
  <c r="EF671" i="5"/>
  <c r="EE671" i="5"/>
  <c r="ED671" i="5"/>
  <c r="DN674" i="5" l="1"/>
  <c r="DO674" i="5" s="1"/>
  <c r="DP674" i="5" s="1"/>
  <c r="DQ674" i="5" s="1"/>
  <c r="DR674" i="5" s="1"/>
  <c r="DS674" i="5" s="1"/>
  <c r="DT674" i="5" s="1"/>
  <c r="DU674" i="5" s="1"/>
  <c r="DV674" i="5" s="1"/>
  <c r="DW674" i="5" s="1"/>
  <c r="DX674" i="5" s="1"/>
  <c r="DY674" i="5" s="1"/>
  <c r="DZ674" i="5" s="1"/>
  <c r="EA674" i="5" s="1"/>
  <c r="EB674" i="5" s="1"/>
  <c r="EC674" i="5" s="1"/>
  <c r="ED673" i="5"/>
  <c r="EF673" i="5"/>
  <c r="EE673" i="5"/>
  <c r="DB680" i="5"/>
  <c r="DA681" i="5"/>
  <c r="EG671" i="5"/>
  <c r="EJ671" i="5" s="1"/>
  <c r="CB671" i="5" s="1"/>
  <c r="CC671" i="5" s="1"/>
  <c r="DK679" i="5"/>
  <c r="DD679" i="5"/>
  <c r="DL678" i="5"/>
  <c r="DE678" i="5"/>
  <c r="DF678" i="5"/>
  <c r="EG672" i="5"/>
  <c r="EJ672" i="5" s="1"/>
  <c r="CB672" i="5" s="1"/>
  <c r="CC672" i="5" s="1"/>
  <c r="EF674" i="5" l="1"/>
  <c r="EE674" i="5"/>
  <c r="ED674" i="5"/>
  <c r="DA682" i="5"/>
  <c r="DB681" i="5"/>
  <c r="DM677" i="5"/>
  <c r="DL679" i="5"/>
  <c r="DF679" i="5"/>
  <c r="DE679" i="5"/>
  <c r="DD680" i="5"/>
  <c r="DK680" i="5"/>
  <c r="EG673" i="5"/>
  <c r="EJ673" i="5" s="1"/>
  <c r="CB673" i="5" s="1"/>
  <c r="CC673" i="5" s="1"/>
  <c r="EG674" i="5" l="1"/>
  <c r="EJ674" i="5" s="1"/>
  <c r="CB674" i="5" s="1"/>
  <c r="CC674" i="5" s="1"/>
  <c r="DN675" i="5"/>
  <c r="DO675" i="5" s="1"/>
  <c r="DP675" i="5" s="1"/>
  <c r="DQ675" i="5" s="1"/>
  <c r="DR675" i="5" s="1"/>
  <c r="DS675" i="5" s="1"/>
  <c r="DT675" i="5" s="1"/>
  <c r="DU675" i="5" s="1"/>
  <c r="DV675" i="5" s="1"/>
  <c r="DW675" i="5" s="1"/>
  <c r="DX675" i="5" s="1"/>
  <c r="DY675" i="5" s="1"/>
  <c r="DZ675" i="5" s="1"/>
  <c r="EA675" i="5" s="1"/>
  <c r="EB675" i="5" s="1"/>
  <c r="EC675" i="5" s="1"/>
  <c r="DK681" i="5"/>
  <c r="DD681" i="5"/>
  <c r="DM678" i="5"/>
  <c r="DL680" i="5"/>
  <c r="DF680" i="5"/>
  <c r="DE680" i="5"/>
  <c r="DA683" i="5"/>
  <c r="DB682" i="5"/>
  <c r="ED675" i="5" l="1"/>
  <c r="EF675" i="5"/>
  <c r="EE675" i="5"/>
  <c r="DA684" i="5"/>
  <c r="DB683" i="5"/>
  <c r="DN676" i="5"/>
  <c r="DO676" i="5" s="1"/>
  <c r="DP676" i="5" s="1"/>
  <c r="DQ676" i="5" s="1"/>
  <c r="DR676" i="5" s="1"/>
  <c r="DS676" i="5" s="1"/>
  <c r="DT676" i="5" s="1"/>
  <c r="DU676" i="5" s="1"/>
  <c r="DV676" i="5" s="1"/>
  <c r="DW676" i="5" s="1"/>
  <c r="DX676" i="5" s="1"/>
  <c r="DY676" i="5" s="1"/>
  <c r="DZ676" i="5" s="1"/>
  <c r="EA676" i="5" s="1"/>
  <c r="EB676" i="5" s="1"/>
  <c r="EC676" i="5" s="1"/>
  <c r="DD682" i="5"/>
  <c r="DK682" i="5"/>
  <c r="DE681" i="5"/>
  <c r="DL681" i="5"/>
  <c r="DF681" i="5"/>
  <c r="DM679" i="5"/>
  <c r="DN677" i="5" l="1"/>
  <c r="DO677" i="5" s="1"/>
  <c r="DP677" i="5" s="1"/>
  <c r="DQ677" i="5" s="1"/>
  <c r="DR677" i="5" s="1"/>
  <c r="DS677" i="5" s="1"/>
  <c r="DT677" i="5" s="1"/>
  <c r="DU677" i="5" s="1"/>
  <c r="DV677" i="5" s="1"/>
  <c r="DW677" i="5" s="1"/>
  <c r="DX677" i="5" s="1"/>
  <c r="DY677" i="5" s="1"/>
  <c r="DZ677" i="5" s="1"/>
  <c r="EA677" i="5" s="1"/>
  <c r="EB677" i="5" s="1"/>
  <c r="EC677" i="5" s="1"/>
  <c r="DM680" i="5"/>
  <c r="DL682" i="5"/>
  <c r="DE682" i="5"/>
  <c r="DF682" i="5"/>
  <c r="DA685" i="5"/>
  <c r="DB684" i="5"/>
  <c r="ED676" i="5"/>
  <c r="EE676" i="5"/>
  <c r="EF676" i="5"/>
  <c r="DK683" i="5"/>
  <c r="DD683" i="5"/>
  <c r="EG675" i="5"/>
  <c r="EJ675" i="5" s="1"/>
  <c r="CB675" i="5" s="1"/>
  <c r="CC675" i="5" s="1"/>
  <c r="ED677" i="5" l="1"/>
  <c r="EE677" i="5"/>
  <c r="EF677" i="5"/>
  <c r="DF683" i="5"/>
  <c r="DE683" i="5"/>
  <c r="DL683" i="5"/>
  <c r="DM682" i="5" s="1"/>
  <c r="EG676" i="5"/>
  <c r="EJ676" i="5" s="1"/>
  <c r="CB676" i="5" s="1"/>
  <c r="CC676" i="5" s="1"/>
  <c r="DB685" i="5"/>
  <c r="DA686" i="5"/>
  <c r="DN678" i="5"/>
  <c r="DO678" i="5" s="1"/>
  <c r="DP678" i="5" s="1"/>
  <c r="DQ678" i="5" s="1"/>
  <c r="DR678" i="5" s="1"/>
  <c r="DS678" i="5" s="1"/>
  <c r="DT678" i="5" s="1"/>
  <c r="DU678" i="5" s="1"/>
  <c r="DV678" i="5" s="1"/>
  <c r="DW678" i="5" s="1"/>
  <c r="DX678" i="5" s="1"/>
  <c r="DY678" i="5" s="1"/>
  <c r="DZ678" i="5" s="1"/>
  <c r="EA678" i="5" s="1"/>
  <c r="EB678" i="5" s="1"/>
  <c r="EC678" i="5" s="1"/>
  <c r="DK684" i="5"/>
  <c r="DD684" i="5"/>
  <c r="DM681" i="5"/>
  <c r="DN679" i="5" l="1"/>
  <c r="DO679" i="5" s="1"/>
  <c r="DP679" i="5" s="1"/>
  <c r="DQ679" i="5" s="1"/>
  <c r="DR679" i="5" s="1"/>
  <c r="DS679" i="5" s="1"/>
  <c r="DT679" i="5" s="1"/>
  <c r="DU679" i="5" s="1"/>
  <c r="DV679" i="5" s="1"/>
  <c r="DW679" i="5" s="1"/>
  <c r="DX679" i="5" s="1"/>
  <c r="DY679" i="5" s="1"/>
  <c r="DZ679" i="5" s="1"/>
  <c r="EA679" i="5" s="1"/>
  <c r="EB679" i="5" s="1"/>
  <c r="EC679" i="5" s="1"/>
  <c r="DF684" i="5"/>
  <c r="DE684" i="5"/>
  <c r="DL684" i="5"/>
  <c r="DM683" i="5" s="1"/>
  <c r="DN680" i="5"/>
  <c r="DO680" i="5" s="1"/>
  <c r="DP680" i="5" s="1"/>
  <c r="DQ680" i="5" s="1"/>
  <c r="DR680" i="5" s="1"/>
  <c r="DS680" i="5" s="1"/>
  <c r="DT680" i="5" s="1"/>
  <c r="DU680" i="5" s="1"/>
  <c r="DV680" i="5" s="1"/>
  <c r="DW680" i="5" s="1"/>
  <c r="DX680" i="5" s="1"/>
  <c r="DY680" i="5" s="1"/>
  <c r="DZ680" i="5" s="1"/>
  <c r="EA680" i="5" s="1"/>
  <c r="EB680" i="5" s="1"/>
  <c r="EC680" i="5" s="1"/>
  <c r="DD685" i="5"/>
  <c r="DK685" i="5"/>
  <c r="ED678" i="5"/>
  <c r="EF678" i="5"/>
  <c r="EE678" i="5"/>
  <c r="DB686" i="5"/>
  <c r="DA687" i="5"/>
  <c r="EG677" i="5"/>
  <c r="EJ677" i="5" s="1"/>
  <c r="CB677" i="5" s="1"/>
  <c r="CC677" i="5" s="1"/>
  <c r="DD686" i="5" l="1"/>
  <c r="DK686" i="5"/>
  <c r="DE685" i="5"/>
  <c r="DF685" i="5"/>
  <c r="DL685" i="5"/>
  <c r="DM684" i="5" s="1"/>
  <c r="EF679" i="5"/>
  <c r="ED679" i="5"/>
  <c r="EE679" i="5"/>
  <c r="DB687" i="5"/>
  <c r="DA688" i="5"/>
  <c r="EG678" i="5"/>
  <c r="EJ678" i="5" s="1"/>
  <c r="CB678" i="5" s="1"/>
  <c r="CC678" i="5" s="1"/>
  <c r="ED680" i="5"/>
  <c r="EE680" i="5"/>
  <c r="EF680" i="5"/>
  <c r="DN681" i="5"/>
  <c r="DO681" i="5" s="1"/>
  <c r="DP681" i="5" s="1"/>
  <c r="DQ681" i="5" s="1"/>
  <c r="DR681" i="5" s="1"/>
  <c r="DS681" i="5" s="1"/>
  <c r="DT681" i="5" s="1"/>
  <c r="DU681" i="5" s="1"/>
  <c r="DV681" i="5" s="1"/>
  <c r="DW681" i="5" s="1"/>
  <c r="DX681" i="5" s="1"/>
  <c r="DY681" i="5" s="1"/>
  <c r="DZ681" i="5" s="1"/>
  <c r="EA681" i="5" s="1"/>
  <c r="EB681" i="5" s="1"/>
  <c r="EC681" i="5" s="1"/>
  <c r="EG679" i="5" l="1"/>
  <c r="EJ679" i="5" s="1"/>
  <c r="CB679" i="5" s="1"/>
  <c r="CC679" i="5" s="1"/>
  <c r="DN682" i="5"/>
  <c r="DO682" i="5" s="1"/>
  <c r="DP682" i="5" s="1"/>
  <c r="DQ682" i="5" s="1"/>
  <c r="DR682" i="5" s="1"/>
  <c r="DS682" i="5" s="1"/>
  <c r="DT682" i="5" s="1"/>
  <c r="DU682" i="5" s="1"/>
  <c r="DV682" i="5" s="1"/>
  <c r="DW682" i="5" s="1"/>
  <c r="DX682" i="5" s="1"/>
  <c r="DY682" i="5" s="1"/>
  <c r="DZ682" i="5" s="1"/>
  <c r="EA682" i="5" s="1"/>
  <c r="EB682" i="5" s="1"/>
  <c r="EC682" i="5" s="1"/>
  <c r="DK687" i="5"/>
  <c r="DD687" i="5"/>
  <c r="EF681" i="5"/>
  <c r="EE681" i="5"/>
  <c r="ED681" i="5"/>
  <c r="EG680" i="5"/>
  <c r="EJ680" i="5" s="1"/>
  <c r="CB680" i="5" s="1"/>
  <c r="CC680" i="5" s="1"/>
  <c r="DA689" i="5"/>
  <c r="DB688" i="5"/>
  <c r="DF686" i="5"/>
  <c r="DE686" i="5"/>
  <c r="DL686" i="5"/>
  <c r="EG681" i="5" l="1"/>
  <c r="EJ681" i="5" s="1"/>
  <c r="CB681" i="5" s="1"/>
  <c r="CC681" i="5" s="1"/>
  <c r="ED682" i="5"/>
  <c r="EE682" i="5"/>
  <c r="EF682" i="5"/>
  <c r="DB689" i="5"/>
  <c r="DA690" i="5"/>
  <c r="DE687" i="5"/>
  <c r="DL687" i="5"/>
  <c r="DF687" i="5"/>
  <c r="DK688" i="5"/>
  <c r="DD688" i="5"/>
  <c r="DM685" i="5"/>
  <c r="DB690" i="5" l="1"/>
  <c r="DA691" i="5"/>
  <c r="DM686" i="5"/>
  <c r="DN683" i="5"/>
  <c r="DO683" i="5" s="1"/>
  <c r="DP683" i="5" s="1"/>
  <c r="DQ683" i="5" s="1"/>
  <c r="DR683" i="5" s="1"/>
  <c r="DS683" i="5" s="1"/>
  <c r="DT683" i="5" s="1"/>
  <c r="DU683" i="5" s="1"/>
  <c r="DV683" i="5" s="1"/>
  <c r="DW683" i="5" s="1"/>
  <c r="DX683" i="5" s="1"/>
  <c r="DY683" i="5" s="1"/>
  <c r="DZ683" i="5" s="1"/>
  <c r="EA683" i="5" s="1"/>
  <c r="EB683" i="5" s="1"/>
  <c r="EC683" i="5" s="1"/>
  <c r="DF688" i="5"/>
  <c r="DL688" i="5"/>
  <c r="DE688" i="5"/>
  <c r="DK689" i="5"/>
  <c r="DD689" i="5"/>
  <c r="EG682" i="5"/>
  <c r="EJ682" i="5" s="1"/>
  <c r="CB682" i="5" s="1"/>
  <c r="CC682" i="5" s="1"/>
  <c r="DN684" i="5" l="1"/>
  <c r="DO684" i="5" s="1"/>
  <c r="DP684" i="5" s="1"/>
  <c r="DQ684" i="5" s="1"/>
  <c r="DR684" i="5" s="1"/>
  <c r="DS684" i="5" s="1"/>
  <c r="DT684" i="5" s="1"/>
  <c r="DU684" i="5" s="1"/>
  <c r="DV684" i="5" s="1"/>
  <c r="DW684" i="5" s="1"/>
  <c r="DX684" i="5" s="1"/>
  <c r="DY684" i="5" s="1"/>
  <c r="DZ684" i="5" s="1"/>
  <c r="EA684" i="5" s="1"/>
  <c r="EB684" i="5" s="1"/>
  <c r="EC684" i="5" s="1"/>
  <c r="DK690" i="5"/>
  <c r="DD690" i="5"/>
  <c r="ED683" i="5"/>
  <c r="EF683" i="5"/>
  <c r="EE683" i="5"/>
  <c r="DE689" i="5"/>
  <c r="DF689" i="5"/>
  <c r="DL689" i="5"/>
  <c r="DA692" i="5"/>
  <c r="DB691" i="5"/>
  <c r="DM687" i="5"/>
  <c r="DD691" i="5" l="1"/>
  <c r="DK691" i="5"/>
  <c r="DE690" i="5"/>
  <c r="DL690" i="5"/>
  <c r="DF690" i="5"/>
  <c r="DN685" i="5"/>
  <c r="DO685" i="5" s="1"/>
  <c r="DP685" i="5" s="1"/>
  <c r="DQ685" i="5" s="1"/>
  <c r="DR685" i="5" s="1"/>
  <c r="DS685" i="5" s="1"/>
  <c r="DT685" i="5" s="1"/>
  <c r="DU685" i="5" s="1"/>
  <c r="DV685" i="5" s="1"/>
  <c r="DW685" i="5" s="1"/>
  <c r="DX685" i="5" s="1"/>
  <c r="DY685" i="5" s="1"/>
  <c r="DZ685" i="5" s="1"/>
  <c r="EA685" i="5" s="1"/>
  <c r="EB685" i="5" s="1"/>
  <c r="EC685" i="5" s="1"/>
  <c r="DA693" i="5"/>
  <c r="DB692" i="5"/>
  <c r="EG683" i="5"/>
  <c r="EJ683" i="5" s="1"/>
  <c r="CB683" i="5" s="1"/>
  <c r="CC683" i="5" s="1"/>
  <c r="EF684" i="5"/>
  <c r="ED684" i="5"/>
  <c r="EE684" i="5"/>
  <c r="DM688" i="5"/>
  <c r="EF685" i="5" l="1"/>
  <c r="EE685" i="5"/>
  <c r="ED685" i="5"/>
  <c r="DK692" i="5"/>
  <c r="DD692" i="5"/>
  <c r="DN686" i="5"/>
  <c r="DO686" i="5" s="1"/>
  <c r="DP686" i="5" s="1"/>
  <c r="DQ686" i="5" s="1"/>
  <c r="DR686" i="5" s="1"/>
  <c r="DS686" i="5" s="1"/>
  <c r="DT686" i="5" s="1"/>
  <c r="DU686" i="5" s="1"/>
  <c r="DV686" i="5" s="1"/>
  <c r="DW686" i="5" s="1"/>
  <c r="DX686" i="5" s="1"/>
  <c r="DY686" i="5" s="1"/>
  <c r="DZ686" i="5" s="1"/>
  <c r="EA686" i="5" s="1"/>
  <c r="EB686" i="5" s="1"/>
  <c r="EC686" i="5" s="1"/>
  <c r="EG684" i="5"/>
  <c r="EJ684" i="5" s="1"/>
  <c r="CB684" i="5" s="1"/>
  <c r="CC684" i="5" s="1"/>
  <c r="DA694" i="5"/>
  <c r="DB693" i="5"/>
  <c r="DM689" i="5"/>
  <c r="DL691" i="5"/>
  <c r="DF691" i="5"/>
  <c r="DE691" i="5"/>
  <c r="EG685" i="5" l="1"/>
  <c r="EJ685" i="5" s="1"/>
  <c r="CB685" i="5" s="1"/>
  <c r="CC685" i="5" s="1"/>
  <c r="DM690" i="5"/>
  <c r="DA695" i="5"/>
  <c r="DB694" i="5"/>
  <c r="DN687" i="5"/>
  <c r="DO687" i="5" s="1"/>
  <c r="DP687" i="5" s="1"/>
  <c r="DQ687" i="5" s="1"/>
  <c r="DR687" i="5" s="1"/>
  <c r="DS687" i="5" s="1"/>
  <c r="DT687" i="5" s="1"/>
  <c r="DU687" i="5" s="1"/>
  <c r="DV687" i="5" s="1"/>
  <c r="DW687" i="5" s="1"/>
  <c r="DX687" i="5" s="1"/>
  <c r="DY687" i="5" s="1"/>
  <c r="DZ687" i="5" s="1"/>
  <c r="EA687" i="5" s="1"/>
  <c r="EB687" i="5" s="1"/>
  <c r="EC687" i="5" s="1"/>
  <c r="DK693" i="5"/>
  <c r="DD693" i="5"/>
  <c r="EF686" i="5"/>
  <c r="EE686" i="5"/>
  <c r="ED686" i="5"/>
  <c r="DL692" i="5"/>
  <c r="DE692" i="5"/>
  <c r="DF692" i="5"/>
  <c r="EE687" i="5" l="1"/>
  <c r="EF687" i="5"/>
  <c r="ED687" i="5"/>
  <c r="DD694" i="5"/>
  <c r="DK694" i="5"/>
  <c r="DN688" i="5"/>
  <c r="DO688" i="5" s="1"/>
  <c r="DP688" i="5" s="1"/>
  <c r="DQ688" i="5" s="1"/>
  <c r="DR688" i="5" s="1"/>
  <c r="DS688" i="5" s="1"/>
  <c r="DT688" i="5" s="1"/>
  <c r="DU688" i="5" s="1"/>
  <c r="DV688" i="5" s="1"/>
  <c r="DW688" i="5" s="1"/>
  <c r="DX688" i="5" s="1"/>
  <c r="DY688" i="5" s="1"/>
  <c r="DZ688" i="5" s="1"/>
  <c r="EA688" i="5" s="1"/>
  <c r="EB688" i="5" s="1"/>
  <c r="EC688" i="5" s="1"/>
  <c r="DL693" i="5"/>
  <c r="DF693" i="5"/>
  <c r="DE693" i="5"/>
  <c r="EG686" i="5"/>
  <c r="EJ686" i="5" s="1"/>
  <c r="CB686" i="5" s="1"/>
  <c r="CC686" i="5" s="1"/>
  <c r="DB695" i="5"/>
  <c r="DA696" i="5"/>
  <c r="DM691" i="5"/>
  <c r="EG687" i="5" l="1"/>
  <c r="EJ687" i="5" s="1"/>
  <c r="CB687" i="5" s="1"/>
  <c r="CC687" i="5" s="1"/>
  <c r="DN689" i="5"/>
  <c r="DO689" i="5" s="1"/>
  <c r="DP689" i="5" s="1"/>
  <c r="DQ689" i="5" s="1"/>
  <c r="DR689" i="5" s="1"/>
  <c r="DS689" i="5" s="1"/>
  <c r="DT689" i="5" s="1"/>
  <c r="DU689" i="5" s="1"/>
  <c r="DV689" i="5" s="1"/>
  <c r="DW689" i="5" s="1"/>
  <c r="DX689" i="5" s="1"/>
  <c r="DY689" i="5" s="1"/>
  <c r="DZ689" i="5" s="1"/>
  <c r="EA689" i="5" s="1"/>
  <c r="EB689" i="5" s="1"/>
  <c r="EC689" i="5" s="1"/>
  <c r="DD695" i="5"/>
  <c r="DK695" i="5"/>
  <c r="DB696" i="5"/>
  <c r="DA697" i="5"/>
  <c r="DM692" i="5"/>
  <c r="DF694" i="5"/>
  <c r="DL694" i="5"/>
  <c r="DE694" i="5"/>
  <c r="ED688" i="5"/>
  <c r="EF688" i="5"/>
  <c r="EE688" i="5"/>
  <c r="ED689" i="5" l="1"/>
  <c r="EE689" i="5"/>
  <c r="EF689" i="5"/>
  <c r="EG688" i="5"/>
  <c r="EJ688" i="5" s="1"/>
  <c r="CB688" i="5" s="1"/>
  <c r="CC688" i="5" s="1"/>
  <c r="DN690" i="5"/>
  <c r="DO690" i="5" s="1"/>
  <c r="DP690" i="5" s="1"/>
  <c r="DQ690" i="5" s="1"/>
  <c r="DR690" i="5" s="1"/>
  <c r="DS690" i="5" s="1"/>
  <c r="DT690" i="5" s="1"/>
  <c r="DU690" i="5" s="1"/>
  <c r="DV690" i="5" s="1"/>
  <c r="DW690" i="5" s="1"/>
  <c r="DX690" i="5" s="1"/>
  <c r="DY690" i="5" s="1"/>
  <c r="DZ690" i="5" s="1"/>
  <c r="EA690" i="5" s="1"/>
  <c r="EB690" i="5" s="1"/>
  <c r="EC690" i="5" s="1"/>
  <c r="DK696" i="5"/>
  <c r="DD696" i="5"/>
  <c r="DA698" i="5"/>
  <c r="DB697" i="5"/>
  <c r="DM693" i="5"/>
  <c r="DE695" i="5"/>
  <c r="DL695" i="5"/>
  <c r="DF695" i="5"/>
  <c r="DK697" i="5" l="1"/>
  <c r="DD697" i="5"/>
  <c r="DE696" i="5"/>
  <c r="DL696" i="5"/>
  <c r="DM695" i="5" s="1"/>
  <c r="DF696" i="5"/>
  <c r="DN691" i="5"/>
  <c r="DO691" i="5" s="1"/>
  <c r="DP691" i="5" s="1"/>
  <c r="DQ691" i="5" s="1"/>
  <c r="DR691" i="5" s="1"/>
  <c r="DS691" i="5" s="1"/>
  <c r="DT691" i="5" s="1"/>
  <c r="DU691" i="5" s="1"/>
  <c r="DV691" i="5" s="1"/>
  <c r="DW691" i="5" s="1"/>
  <c r="DX691" i="5" s="1"/>
  <c r="DY691" i="5" s="1"/>
  <c r="DZ691" i="5" s="1"/>
  <c r="EA691" i="5" s="1"/>
  <c r="EB691" i="5" s="1"/>
  <c r="EC691" i="5" s="1"/>
  <c r="DB698" i="5"/>
  <c r="DA699" i="5"/>
  <c r="EF690" i="5"/>
  <c r="EE690" i="5"/>
  <c r="ED690" i="5"/>
  <c r="DM694" i="5"/>
  <c r="EG689" i="5"/>
  <c r="EJ689" i="5" s="1"/>
  <c r="CB689" i="5" s="1"/>
  <c r="CC689" i="5" s="1"/>
  <c r="DN692" i="5" l="1"/>
  <c r="DO692" i="5" s="1"/>
  <c r="DP692" i="5" s="1"/>
  <c r="DQ692" i="5" s="1"/>
  <c r="DR692" i="5" s="1"/>
  <c r="DS692" i="5" s="1"/>
  <c r="DT692" i="5" s="1"/>
  <c r="DU692" i="5" s="1"/>
  <c r="DV692" i="5" s="1"/>
  <c r="DW692" i="5" s="1"/>
  <c r="DX692" i="5" s="1"/>
  <c r="DY692" i="5" s="1"/>
  <c r="DZ692" i="5" s="1"/>
  <c r="EA692" i="5" s="1"/>
  <c r="EB692" i="5" s="1"/>
  <c r="EC692" i="5" s="1"/>
  <c r="DB699" i="5"/>
  <c r="DA700" i="5"/>
  <c r="EE691" i="5"/>
  <c r="EF691" i="5"/>
  <c r="ED691" i="5"/>
  <c r="DL697" i="5"/>
  <c r="DF697" i="5"/>
  <c r="DE697" i="5"/>
  <c r="EG690" i="5"/>
  <c r="EJ690" i="5" s="1"/>
  <c r="CB690" i="5" s="1"/>
  <c r="CC690" i="5" s="1"/>
  <c r="DK698" i="5"/>
  <c r="DD698" i="5"/>
  <c r="DN693" i="5"/>
  <c r="DO693" i="5" s="1"/>
  <c r="DP693" i="5" s="1"/>
  <c r="DQ693" i="5" s="1"/>
  <c r="DR693" i="5" s="1"/>
  <c r="DS693" i="5" s="1"/>
  <c r="DT693" i="5" s="1"/>
  <c r="DU693" i="5" s="1"/>
  <c r="DV693" i="5" s="1"/>
  <c r="DW693" i="5" s="1"/>
  <c r="DX693" i="5" s="1"/>
  <c r="DY693" i="5" s="1"/>
  <c r="DZ693" i="5" s="1"/>
  <c r="EA693" i="5" s="1"/>
  <c r="EB693" i="5" s="1"/>
  <c r="EC693" i="5" s="1"/>
  <c r="EE693" i="5" l="1"/>
  <c r="EF693" i="5"/>
  <c r="ED693" i="5"/>
  <c r="DB700" i="5"/>
  <c r="DA701" i="5"/>
  <c r="EE692" i="5"/>
  <c r="ED692" i="5"/>
  <c r="EF692" i="5"/>
  <c r="DF698" i="5"/>
  <c r="DE698" i="5"/>
  <c r="DL698" i="5"/>
  <c r="DM696" i="5"/>
  <c r="EG691" i="5"/>
  <c r="EJ691" i="5" s="1"/>
  <c r="CB691" i="5" s="1"/>
  <c r="CC691" i="5" s="1"/>
  <c r="DD699" i="5"/>
  <c r="DK699" i="5"/>
  <c r="EG693" i="5" l="1"/>
  <c r="EJ693" i="5" s="1"/>
  <c r="CB693" i="5" s="1"/>
  <c r="CC693" i="5" s="1"/>
  <c r="DL699" i="5"/>
  <c r="DM698" i="5" s="1"/>
  <c r="DN696" i="5" s="1"/>
  <c r="DO696" i="5" s="1"/>
  <c r="DP696" i="5" s="1"/>
  <c r="DQ696" i="5" s="1"/>
  <c r="DR696" i="5" s="1"/>
  <c r="DS696" i="5" s="1"/>
  <c r="DT696" i="5" s="1"/>
  <c r="DU696" i="5" s="1"/>
  <c r="DV696" i="5" s="1"/>
  <c r="DW696" i="5" s="1"/>
  <c r="DX696" i="5" s="1"/>
  <c r="DY696" i="5" s="1"/>
  <c r="DZ696" i="5" s="1"/>
  <c r="EA696" i="5" s="1"/>
  <c r="EB696" i="5" s="1"/>
  <c r="EC696" i="5" s="1"/>
  <c r="DE699" i="5"/>
  <c r="DF699" i="5"/>
  <c r="EG692" i="5"/>
  <c r="EJ692" i="5" s="1"/>
  <c r="CB692" i="5" s="1"/>
  <c r="CC692" i="5" s="1"/>
  <c r="DA702" i="5"/>
  <c r="DB701" i="5"/>
  <c r="DM697" i="5"/>
  <c r="DN694" i="5"/>
  <c r="DO694" i="5" s="1"/>
  <c r="DP694" i="5" s="1"/>
  <c r="DQ694" i="5" s="1"/>
  <c r="DR694" i="5" s="1"/>
  <c r="DS694" i="5" s="1"/>
  <c r="DT694" i="5" s="1"/>
  <c r="DU694" i="5" s="1"/>
  <c r="DV694" i="5" s="1"/>
  <c r="DW694" i="5" s="1"/>
  <c r="DX694" i="5" s="1"/>
  <c r="DY694" i="5" s="1"/>
  <c r="DZ694" i="5" s="1"/>
  <c r="EA694" i="5" s="1"/>
  <c r="EB694" i="5" s="1"/>
  <c r="EC694" i="5" s="1"/>
  <c r="DD700" i="5"/>
  <c r="DK700" i="5"/>
  <c r="EE694" i="5" l="1"/>
  <c r="EF694" i="5"/>
  <c r="ED694" i="5"/>
  <c r="DN695" i="5"/>
  <c r="DO695" i="5" s="1"/>
  <c r="DP695" i="5" s="1"/>
  <c r="DQ695" i="5" s="1"/>
  <c r="DR695" i="5" s="1"/>
  <c r="DS695" i="5" s="1"/>
  <c r="DT695" i="5" s="1"/>
  <c r="DU695" i="5" s="1"/>
  <c r="DV695" i="5" s="1"/>
  <c r="DW695" i="5" s="1"/>
  <c r="DX695" i="5" s="1"/>
  <c r="DY695" i="5" s="1"/>
  <c r="DZ695" i="5" s="1"/>
  <c r="EA695" i="5" s="1"/>
  <c r="EB695" i="5" s="1"/>
  <c r="EC695" i="5" s="1"/>
  <c r="DB702" i="5"/>
  <c r="DA703" i="5"/>
  <c r="DL700" i="5"/>
  <c r="DM699" i="5" s="1"/>
  <c r="DF700" i="5"/>
  <c r="DE700" i="5"/>
  <c r="EF696" i="5"/>
  <c r="ED696" i="5"/>
  <c r="EE696" i="5"/>
  <c r="DK701" i="5"/>
  <c r="DD701" i="5"/>
  <c r="EG696" i="5" l="1"/>
  <c r="EJ696" i="5" s="1"/>
  <c r="CB696" i="5" s="1"/>
  <c r="CC696" i="5" s="1"/>
  <c r="EG694" i="5"/>
  <c r="EJ694" i="5" s="1"/>
  <c r="CB694" i="5" s="1"/>
  <c r="CC694" i="5" s="1"/>
  <c r="DA704" i="5"/>
  <c r="DB703" i="5"/>
  <c r="DF701" i="5"/>
  <c r="DE701" i="5"/>
  <c r="DL701" i="5"/>
  <c r="DM700" i="5" s="1"/>
  <c r="DK702" i="5"/>
  <c r="DD702" i="5"/>
  <c r="DN697" i="5"/>
  <c r="DO697" i="5" s="1"/>
  <c r="DP697" i="5" s="1"/>
  <c r="DQ697" i="5" s="1"/>
  <c r="DR697" i="5" s="1"/>
  <c r="DS697" i="5" s="1"/>
  <c r="DT697" i="5" s="1"/>
  <c r="DU697" i="5" s="1"/>
  <c r="DV697" i="5" s="1"/>
  <c r="DW697" i="5" s="1"/>
  <c r="DX697" i="5" s="1"/>
  <c r="DY697" i="5" s="1"/>
  <c r="DZ697" i="5" s="1"/>
  <c r="EA697" i="5" s="1"/>
  <c r="EB697" i="5" s="1"/>
  <c r="EC697" i="5" s="1"/>
  <c r="EE695" i="5"/>
  <c r="ED695" i="5"/>
  <c r="EF695" i="5"/>
  <c r="EG695" i="5" l="1"/>
  <c r="EJ695" i="5" s="1"/>
  <c r="CB695" i="5" s="1"/>
  <c r="CC695" i="5" s="1"/>
  <c r="DN698" i="5"/>
  <c r="DO698" i="5" s="1"/>
  <c r="DP698" i="5" s="1"/>
  <c r="DQ698" i="5" s="1"/>
  <c r="DR698" i="5" s="1"/>
  <c r="DS698" i="5" s="1"/>
  <c r="DT698" i="5" s="1"/>
  <c r="DU698" i="5" s="1"/>
  <c r="DV698" i="5" s="1"/>
  <c r="DW698" i="5" s="1"/>
  <c r="DX698" i="5" s="1"/>
  <c r="DY698" i="5" s="1"/>
  <c r="DZ698" i="5" s="1"/>
  <c r="EA698" i="5" s="1"/>
  <c r="EB698" i="5" s="1"/>
  <c r="EC698" i="5" s="1"/>
  <c r="ED697" i="5"/>
  <c r="EF697" i="5"/>
  <c r="EE697" i="5"/>
  <c r="DD703" i="5"/>
  <c r="DK703" i="5"/>
  <c r="DE702" i="5"/>
  <c r="DF702" i="5"/>
  <c r="DL702" i="5"/>
  <c r="DA705" i="5"/>
  <c r="DB704" i="5"/>
  <c r="EF698" i="5" l="1"/>
  <c r="EE698" i="5"/>
  <c r="ED698" i="5"/>
  <c r="DA706" i="5"/>
  <c r="DB705" i="5"/>
  <c r="DF703" i="5"/>
  <c r="DE703" i="5"/>
  <c r="DL703" i="5"/>
  <c r="DM702" i="5" s="1"/>
  <c r="DD704" i="5"/>
  <c r="DK704" i="5"/>
  <c r="DM701" i="5"/>
  <c r="EG697" i="5"/>
  <c r="EJ697" i="5" s="1"/>
  <c r="CB697" i="5" s="1"/>
  <c r="CC697" i="5" s="1"/>
  <c r="DN699" i="5" l="1"/>
  <c r="DO699" i="5" s="1"/>
  <c r="DP699" i="5" s="1"/>
  <c r="DQ699" i="5" s="1"/>
  <c r="DR699" i="5" s="1"/>
  <c r="DS699" i="5" s="1"/>
  <c r="DT699" i="5" s="1"/>
  <c r="DU699" i="5" s="1"/>
  <c r="DV699" i="5" s="1"/>
  <c r="DW699" i="5" s="1"/>
  <c r="DX699" i="5" s="1"/>
  <c r="DY699" i="5" s="1"/>
  <c r="DZ699" i="5" s="1"/>
  <c r="EA699" i="5" s="1"/>
  <c r="EB699" i="5" s="1"/>
  <c r="EC699" i="5" s="1"/>
  <c r="DE704" i="5"/>
  <c r="DF704" i="5"/>
  <c r="DL704" i="5"/>
  <c r="DM703" i="5" s="1"/>
  <c r="DN700" i="5"/>
  <c r="DO700" i="5" s="1"/>
  <c r="DP700" i="5" s="1"/>
  <c r="DQ700" i="5" s="1"/>
  <c r="DR700" i="5" s="1"/>
  <c r="DS700" i="5" s="1"/>
  <c r="DT700" i="5" s="1"/>
  <c r="DU700" i="5" s="1"/>
  <c r="DV700" i="5" s="1"/>
  <c r="DW700" i="5" s="1"/>
  <c r="DX700" i="5" s="1"/>
  <c r="DY700" i="5" s="1"/>
  <c r="DZ700" i="5" s="1"/>
  <c r="EA700" i="5" s="1"/>
  <c r="EB700" i="5" s="1"/>
  <c r="EC700" i="5" s="1"/>
  <c r="DA707" i="5"/>
  <c r="DB706" i="5"/>
  <c r="DD705" i="5"/>
  <c r="DK705" i="5"/>
  <c r="EG698" i="5"/>
  <c r="EJ698" i="5" s="1"/>
  <c r="CB698" i="5" s="1"/>
  <c r="CC698" i="5" s="1"/>
  <c r="DB707" i="5" l="1"/>
  <c r="DA708" i="5"/>
  <c r="EE699" i="5"/>
  <c r="ED699" i="5"/>
  <c r="EF699" i="5"/>
  <c r="DF705" i="5"/>
  <c r="DL705" i="5"/>
  <c r="DM704" i="5" s="1"/>
  <c r="DE705" i="5"/>
  <c r="DD706" i="5"/>
  <c r="DK706" i="5"/>
  <c r="EF700" i="5"/>
  <c r="ED700" i="5"/>
  <c r="EE700" i="5"/>
  <c r="DN701" i="5"/>
  <c r="DO701" i="5" s="1"/>
  <c r="DP701" i="5" s="1"/>
  <c r="DQ701" i="5" s="1"/>
  <c r="DR701" i="5" s="1"/>
  <c r="DS701" i="5" s="1"/>
  <c r="DT701" i="5" s="1"/>
  <c r="DU701" i="5" s="1"/>
  <c r="DV701" i="5" s="1"/>
  <c r="DW701" i="5" s="1"/>
  <c r="DX701" i="5" s="1"/>
  <c r="DY701" i="5" s="1"/>
  <c r="DZ701" i="5" s="1"/>
  <c r="EA701" i="5" s="1"/>
  <c r="EB701" i="5" s="1"/>
  <c r="EC701" i="5" s="1"/>
  <c r="DE706" i="5" l="1"/>
  <c r="DF706" i="5"/>
  <c r="DL706" i="5"/>
  <c r="DM705" i="5" s="1"/>
  <c r="EG699" i="5"/>
  <c r="EJ699" i="5" s="1"/>
  <c r="CB699" i="5" s="1"/>
  <c r="CC699" i="5" s="1"/>
  <c r="DB708" i="5"/>
  <c r="DA709" i="5"/>
  <c r="EF701" i="5"/>
  <c r="EE701" i="5"/>
  <c r="ED701" i="5"/>
  <c r="DN702" i="5"/>
  <c r="DO702" i="5" s="1"/>
  <c r="DP702" i="5" s="1"/>
  <c r="DQ702" i="5" s="1"/>
  <c r="DR702" i="5" s="1"/>
  <c r="DS702" i="5" s="1"/>
  <c r="DT702" i="5" s="1"/>
  <c r="DU702" i="5" s="1"/>
  <c r="DV702" i="5" s="1"/>
  <c r="DW702" i="5" s="1"/>
  <c r="DX702" i="5" s="1"/>
  <c r="DY702" i="5" s="1"/>
  <c r="DZ702" i="5" s="1"/>
  <c r="EA702" i="5" s="1"/>
  <c r="EB702" i="5" s="1"/>
  <c r="EC702" i="5" s="1"/>
  <c r="EG700" i="5"/>
  <c r="EJ700" i="5" s="1"/>
  <c r="CB700" i="5" s="1"/>
  <c r="CC700" i="5" s="1"/>
  <c r="DK707" i="5"/>
  <c r="DD707" i="5"/>
  <c r="EE702" i="5" l="1"/>
  <c r="ED702" i="5"/>
  <c r="EF702" i="5"/>
  <c r="EG701" i="5"/>
  <c r="EJ701" i="5" s="1"/>
  <c r="CB701" i="5" s="1"/>
  <c r="CC701" i="5" s="1"/>
  <c r="DK708" i="5"/>
  <c r="DD708" i="5"/>
  <c r="DN703" i="5"/>
  <c r="DO703" i="5" s="1"/>
  <c r="DP703" i="5" s="1"/>
  <c r="DQ703" i="5" s="1"/>
  <c r="DR703" i="5" s="1"/>
  <c r="DS703" i="5" s="1"/>
  <c r="DT703" i="5" s="1"/>
  <c r="DU703" i="5" s="1"/>
  <c r="DV703" i="5" s="1"/>
  <c r="DW703" i="5" s="1"/>
  <c r="DX703" i="5" s="1"/>
  <c r="DY703" i="5" s="1"/>
  <c r="DZ703" i="5" s="1"/>
  <c r="EA703" i="5" s="1"/>
  <c r="EB703" i="5" s="1"/>
  <c r="EC703" i="5" s="1"/>
  <c r="DE707" i="5"/>
  <c r="DF707" i="5"/>
  <c r="DL707" i="5"/>
  <c r="DM706" i="5" s="1"/>
  <c r="DA710" i="5"/>
  <c r="DB710" i="5" s="1"/>
  <c r="DB709" i="5"/>
  <c r="EE703" i="5" l="1"/>
  <c r="EF703" i="5"/>
  <c r="ED703" i="5"/>
  <c r="EG702" i="5"/>
  <c r="EJ702" i="5" s="1"/>
  <c r="CB702" i="5" s="1"/>
  <c r="CC702" i="5" s="1"/>
  <c r="DN704" i="5"/>
  <c r="DO704" i="5" s="1"/>
  <c r="DP704" i="5" s="1"/>
  <c r="DQ704" i="5" s="1"/>
  <c r="DR704" i="5" s="1"/>
  <c r="DS704" i="5" s="1"/>
  <c r="DT704" i="5" s="1"/>
  <c r="DU704" i="5" s="1"/>
  <c r="DV704" i="5" s="1"/>
  <c r="DW704" i="5" s="1"/>
  <c r="DX704" i="5" s="1"/>
  <c r="DY704" i="5" s="1"/>
  <c r="DZ704" i="5" s="1"/>
  <c r="EA704" i="5" s="1"/>
  <c r="EB704" i="5" s="1"/>
  <c r="EC704" i="5" s="1"/>
  <c r="DD710" i="5"/>
  <c r="DK710" i="5"/>
  <c r="DE708" i="5"/>
  <c r="DF708" i="5"/>
  <c r="DL708" i="5"/>
  <c r="DM707" i="5" s="1"/>
  <c r="DK709" i="5"/>
  <c r="DD709" i="5"/>
  <c r="EG703" i="5" l="1"/>
  <c r="EJ703" i="5" s="1"/>
  <c r="CB703" i="5" s="1"/>
  <c r="CC703" i="5" s="1"/>
  <c r="ED704" i="5"/>
  <c r="EF704" i="5"/>
  <c r="EE704" i="5"/>
  <c r="DN705" i="5"/>
  <c r="DO705" i="5" s="1"/>
  <c r="DP705" i="5" s="1"/>
  <c r="DQ705" i="5" s="1"/>
  <c r="DR705" i="5" s="1"/>
  <c r="DS705" i="5" s="1"/>
  <c r="DT705" i="5" s="1"/>
  <c r="DU705" i="5" s="1"/>
  <c r="DV705" i="5" s="1"/>
  <c r="DW705" i="5" s="1"/>
  <c r="DX705" i="5" s="1"/>
  <c r="DY705" i="5" s="1"/>
  <c r="DZ705" i="5" s="1"/>
  <c r="EA705" i="5" s="1"/>
  <c r="EB705" i="5" s="1"/>
  <c r="EC705" i="5" s="1"/>
  <c r="DE709" i="5"/>
  <c r="DF709" i="5"/>
  <c r="DL709" i="5"/>
  <c r="DM708" i="5" s="1"/>
  <c r="DL710" i="5"/>
  <c r="DM710" i="5" s="1"/>
  <c r="DN710" i="5" s="1"/>
  <c r="DO710" i="5" s="1"/>
  <c r="DP710" i="5" s="1"/>
  <c r="DQ710" i="5" s="1"/>
  <c r="DR710" i="5" s="1"/>
  <c r="DS710" i="5" s="1"/>
  <c r="DT710" i="5" s="1"/>
  <c r="DU710" i="5" s="1"/>
  <c r="DV710" i="5" s="1"/>
  <c r="DW710" i="5" s="1"/>
  <c r="DX710" i="5" s="1"/>
  <c r="DY710" i="5" s="1"/>
  <c r="DZ710" i="5" s="1"/>
  <c r="EA710" i="5" s="1"/>
  <c r="EB710" i="5" s="1"/>
  <c r="EC710" i="5" s="1"/>
  <c r="DF710" i="5"/>
  <c r="DE710" i="5"/>
  <c r="EF710" i="5" l="1"/>
  <c r="ED710" i="5"/>
  <c r="EE710" i="5"/>
  <c r="DM709" i="5"/>
  <c r="DN708" i="5"/>
  <c r="DO708" i="5" s="1"/>
  <c r="DP708" i="5" s="1"/>
  <c r="DQ708" i="5" s="1"/>
  <c r="DR708" i="5" s="1"/>
  <c r="DS708" i="5" s="1"/>
  <c r="DT708" i="5" s="1"/>
  <c r="DU708" i="5" s="1"/>
  <c r="DV708" i="5" s="1"/>
  <c r="DW708" i="5" s="1"/>
  <c r="DX708" i="5" s="1"/>
  <c r="DY708" i="5" s="1"/>
  <c r="DZ708" i="5" s="1"/>
  <c r="EA708" i="5" s="1"/>
  <c r="EB708" i="5" s="1"/>
  <c r="EC708" i="5" s="1"/>
  <c r="DN706" i="5"/>
  <c r="DO706" i="5" s="1"/>
  <c r="DP706" i="5" s="1"/>
  <c r="DQ706" i="5" s="1"/>
  <c r="DR706" i="5" s="1"/>
  <c r="DS706" i="5" s="1"/>
  <c r="DT706" i="5" s="1"/>
  <c r="DU706" i="5" s="1"/>
  <c r="DV706" i="5" s="1"/>
  <c r="DW706" i="5" s="1"/>
  <c r="DX706" i="5" s="1"/>
  <c r="DY706" i="5" s="1"/>
  <c r="DZ706" i="5" s="1"/>
  <c r="EA706" i="5" s="1"/>
  <c r="EB706" i="5" s="1"/>
  <c r="EC706" i="5" s="1"/>
  <c r="EE705" i="5"/>
  <c r="EF705" i="5"/>
  <c r="ED705" i="5"/>
  <c r="EG704" i="5"/>
  <c r="EJ704" i="5" s="1"/>
  <c r="CB704" i="5" s="1"/>
  <c r="CC704" i="5" s="1"/>
  <c r="EG710" i="5" l="1"/>
  <c r="EJ710" i="5" s="1"/>
  <c r="CB710" i="5" s="1"/>
  <c r="CC710" i="5" s="1"/>
  <c r="EF706" i="5"/>
  <c r="EE706" i="5"/>
  <c r="ED706" i="5"/>
  <c r="DN709" i="5"/>
  <c r="DO709" i="5" s="1"/>
  <c r="DP709" i="5" s="1"/>
  <c r="DQ709" i="5" s="1"/>
  <c r="DR709" i="5" s="1"/>
  <c r="DS709" i="5" s="1"/>
  <c r="DT709" i="5" s="1"/>
  <c r="DU709" i="5" s="1"/>
  <c r="DV709" i="5" s="1"/>
  <c r="DW709" i="5" s="1"/>
  <c r="DX709" i="5" s="1"/>
  <c r="DY709" i="5" s="1"/>
  <c r="DZ709" i="5" s="1"/>
  <c r="EA709" i="5" s="1"/>
  <c r="EB709" i="5" s="1"/>
  <c r="EC709" i="5" s="1"/>
  <c r="DN707" i="5"/>
  <c r="DO707" i="5" s="1"/>
  <c r="DP707" i="5" s="1"/>
  <c r="DQ707" i="5" s="1"/>
  <c r="DR707" i="5" s="1"/>
  <c r="DS707" i="5" s="1"/>
  <c r="DT707" i="5" s="1"/>
  <c r="DU707" i="5" s="1"/>
  <c r="DV707" i="5" s="1"/>
  <c r="DW707" i="5" s="1"/>
  <c r="DX707" i="5" s="1"/>
  <c r="DY707" i="5" s="1"/>
  <c r="DZ707" i="5" s="1"/>
  <c r="EA707" i="5" s="1"/>
  <c r="EB707" i="5" s="1"/>
  <c r="EC707" i="5" s="1"/>
  <c r="EG705" i="5"/>
  <c r="EJ705" i="5" s="1"/>
  <c r="CB705" i="5" s="1"/>
  <c r="CC705" i="5" s="1"/>
  <c r="EE708" i="5"/>
  <c r="EF708" i="5"/>
  <c r="ED708" i="5"/>
  <c r="ED709" i="5" l="1"/>
  <c r="EF709" i="5"/>
  <c r="EE709" i="5"/>
  <c r="EG708" i="5"/>
  <c r="EJ708" i="5" s="1"/>
  <c r="CB708" i="5" s="1"/>
  <c r="CC708" i="5" s="1"/>
  <c r="EE707" i="5"/>
  <c r="ED707" i="5"/>
  <c r="EF707" i="5"/>
  <c r="EG706" i="5"/>
  <c r="EJ706" i="5" s="1"/>
  <c r="CB706" i="5" s="1"/>
  <c r="CC706" i="5" s="1"/>
  <c r="EG707" i="5" l="1"/>
  <c r="EJ707" i="5" s="1"/>
  <c r="CB707" i="5" s="1"/>
  <c r="CC707" i="5" s="1"/>
  <c r="EG709" i="5"/>
  <c r="EJ709" i="5" s="1"/>
  <c r="CB709" i="5" s="1"/>
  <c r="CC70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Kiedrowski Bogusław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Kiedrowski Bogusław:</t>
        </r>
        <r>
          <rPr>
            <sz val="8"/>
            <color indexed="81"/>
            <rFont val="Tahoma"/>
            <family val="2"/>
            <charset val="238"/>
          </rPr>
          <t xml:space="preserve">
Wklejanie danych polega na:
1. Wcześniejszym wybraniu polecenia kopiuj na arkuszu Export (we wniosku na płatności)
2. Zaznaczaniu tutaj myszą komórki C4 (lewy górny róg białego obszaru)
3. Wybraniu polecenia Wklej specjalnie - Wartości.
4. Na końcu wciskamy klawisz Esc - by nie wkleiły nam się formuły.
I JUŻ ZROBIONE :-)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Kiedrowski Bogusław</author>
    <author>Bogusław Kiedrowski</author>
  </authors>
  <commentList>
    <comment ref="F40" authorId="0" shapeId="0" xr:uid="{00000000-0006-0000-0200-000001000000}">
      <text>
        <r>
          <rPr>
            <b/>
            <sz val="8"/>
            <color indexed="12"/>
            <rFont val="Tahoma"/>
            <family val="2"/>
            <charset val="238"/>
          </rPr>
          <t>Informacja dla osób znających obsługę Excela, lub pragnących nauczyć się więcej.</t>
        </r>
        <r>
          <rPr>
            <b/>
            <sz val="8"/>
            <color indexed="81"/>
            <rFont val="Tahoma"/>
            <family val="2"/>
            <charset val="238"/>
          </rPr>
          <t xml:space="preserve">
Kopiowanie danych:
1. otwórz pliki: ten z którego mają być pobrane dane oraz ten do którego mają być wklejone,
2. zaznacz obszar danych do kopiowania,
3. daj polecenie kopiuj,
4. przejdź do pliku docelowego,
5. podświetl komórkę w lewym górnym rogu obszaru do wklejania danych,
6. daj polecenie: wklej specjalnie,
7. wybierz: wartości,
8. jeśli się przekopiowało to wciśnij klawisz: Esc - nie zatwierdzaj Enterem.
   (jeśli coś źle poszło, to cofnij operację i powtórz kopiowanie)</t>
        </r>
      </text>
    </comment>
    <comment ref="D5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
Komentarz zaznaczony jest czerwonym trójkącikiem w prawym górnym rogu.
Należy na taką komórkę najechać myszką.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Kiedrowski Bogusław</author>
    <author>Bogusław Kiedrowski</author>
    <author>USER</author>
  </authors>
  <commentList>
    <comment ref="C1" authorId="0" shapeId="0" xr:uid="{00000000-0006-0000-0300-000001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planu produkcji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</t>
        </r>
      </text>
    </comment>
    <comment ref="H2" authorId="1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
* podjednostka,  której grunty leżą ponad 50 km od gospodarstwa i pozostałych podjednostek
(wypełnić oddzielny formularz dla każdej podjednostki odległej o ponad 50 km od pozostałych)</t>
        </r>
      </text>
    </comment>
    <comment ref="B6" authorId="0" shapeId="0" xr:uid="{00000000-0006-0000-0300-000003000000}">
      <text>
        <r>
          <rPr>
            <b/>
            <sz val="9"/>
            <color indexed="12"/>
            <rFont val="Tahoma"/>
            <family val="2"/>
            <charset val="238"/>
          </rPr>
          <t>Ukryj wiersze puste.</t>
        </r>
        <r>
          <rPr>
            <b/>
            <sz val="8"/>
            <color indexed="12"/>
            <rFont val="Tahoma"/>
            <family val="2"/>
            <charset val="238"/>
          </rPr>
          <t xml:space="preserve"> Możesz to zrobić ręcznie lub</t>
        </r>
        <r>
          <rPr>
            <b/>
            <sz val="9"/>
            <color indexed="81"/>
            <rFont val="Tahoma"/>
            <family val="2"/>
            <charset val="238"/>
          </rPr>
          <t xml:space="preserve">
Możesz użyć filtra - klikając w pozycję </t>
        </r>
        <r>
          <rPr>
            <b/>
            <sz val="9"/>
            <color indexed="12"/>
            <rFont val="Tahoma"/>
            <family val="2"/>
            <charset val="238"/>
          </rPr>
          <t>niepuste (puste)</t>
        </r>
        <r>
          <rPr>
            <b/>
            <sz val="9"/>
            <color indexed="81"/>
            <rFont val="Tahoma"/>
            <family val="2"/>
            <charset val="238"/>
          </rPr>
          <t xml:space="preserve"> ukryjesz wszystkie wiersze niewypełnione.</t>
        </r>
        <r>
          <rPr>
            <b/>
            <sz val="9"/>
            <color indexed="10"/>
            <rFont val="Tahoma"/>
            <family val="2"/>
            <charset val="238"/>
          </rPr>
          <t xml:space="preserve"> TYLKO ZRÓB TO PO WYPEŁNIENIU TABELI</t>
        </r>
        <r>
          <rPr>
            <b/>
            <sz val="9"/>
            <color indexed="81"/>
            <rFont val="Tahoma"/>
            <family val="2"/>
            <charset val="238"/>
          </rPr>
          <t xml:space="preserve"> ;-)
</t>
        </r>
        <r>
          <rPr>
            <sz val="9"/>
            <color indexed="81"/>
            <rFont val="Tahoma"/>
            <family val="2"/>
            <charset val="238"/>
          </rPr>
          <t xml:space="preserve">Odkrycie wierszy po kliknięciu </t>
        </r>
        <r>
          <rPr>
            <sz val="9"/>
            <color indexed="12"/>
            <rFont val="Tahoma"/>
            <family val="2"/>
            <charset val="238"/>
          </rPr>
          <t>Wszystkie (Zaznacz wszystkie)</t>
        </r>
        <r>
          <rPr>
            <b/>
            <sz val="9"/>
            <color indexed="12"/>
            <rFont val="Tahoma"/>
            <family val="2"/>
            <charset val="238"/>
          </rPr>
          <t xml:space="preserve">
</t>
        </r>
        <r>
          <rPr>
            <i/>
            <u/>
            <sz val="9"/>
            <color indexed="17"/>
            <rFont val="Tahoma"/>
            <family val="2"/>
            <charset val="238"/>
          </rPr>
          <t>Uwaga: Jeżeli filtr jest ustawiony na ukrywanie wierszy, nie będzie można ręcznie ich odkrywać.
Ukrywać tak. Odkrywać dopiero po nastawieniu Filtra na pozycję: Zaznacz wszystko.</t>
        </r>
      </text>
    </comment>
    <comment ref="C6" authorId="2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
Numer kolejny sam się wpisze.</t>
        </r>
      </text>
    </comment>
    <comment ref="D6" authorId="0" shapeId="0" xr:uid="{00000000-0006-0000-0300-000005000000}">
      <text>
        <r>
          <rPr>
            <b/>
            <sz val="10"/>
            <color indexed="81"/>
            <rFont val="Tahoma"/>
            <family val="2"/>
            <charset val="238"/>
          </rPr>
          <t>Wklejanie specjalne</t>
        </r>
        <r>
          <rPr>
            <sz val="10"/>
            <color indexed="81"/>
            <rFont val="Tahoma"/>
            <family val="2"/>
            <charset val="238"/>
          </rPr>
          <t xml:space="preserve">
Wklejanie danych polega na:
1. Wcześniejszym wybraniu polecenia kopiuj na arkuszu 
z którego kopiujemy.
2. Zaznaczaniu tutaj myszą komórki D11 (lewy górny róg białego obszaru)
3. Wybraniu polecenia Wklej specjalnie - Wartości.
4. Na końcu wciskamy klawisz Esc - by nie wkleiły nam się formuły.
I JUŻ ZROBIONE :-)
Tak samo możemy też kopiować pojedyncze kolumny.</t>
        </r>
      </text>
    </comment>
    <comment ref="E6" authorId="1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Bogusław Kiedrowski: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12"/>
            <rFont val="Tahoma"/>
            <family val="2"/>
            <charset val="238"/>
          </rPr>
          <t xml:space="preserve">Wpisujemy tylko w wierszu w którym jest symbol działki w kol. 2
Np. A1, B1, C1 …
</t>
        </r>
        <r>
          <rPr>
            <sz val="11"/>
            <color indexed="10"/>
            <rFont val="Tahoma"/>
            <family val="2"/>
            <charset val="238"/>
          </rPr>
          <t>Jeśli komórka w kol. 2 będzie pusta to wpis będzie czerwony i przekreślony.</t>
        </r>
      </text>
    </comment>
    <comment ref="F6" authorId="1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Bogusław Kiedrowski: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12"/>
            <rFont val="Tahoma"/>
            <family val="2"/>
            <charset val="238"/>
          </rPr>
          <t xml:space="preserve">Wpisujemy tylko w wierszu w którym jest symbol działki w kol. 2
Np. A1, B1, C1 …
</t>
        </r>
        <r>
          <rPr>
            <sz val="11"/>
            <color indexed="10"/>
            <rFont val="Tahoma"/>
            <family val="2"/>
            <charset val="238"/>
          </rPr>
          <t>Jeśli komórka w kol. 2 będzie pusta to wpis będzie czerwony i przekreślony.</t>
        </r>
      </text>
    </comment>
    <comment ref="N6" authorId="1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2"/>
            <rFont val="Tahoma"/>
            <family val="2"/>
            <charset val="238"/>
          </rPr>
          <t>W liście wyboru są warianty z PROW 2014-20.</t>
        </r>
        <r>
          <rPr>
            <b/>
            <sz val="9"/>
            <color indexed="81"/>
            <rFont val="Tahoma"/>
            <family val="2"/>
            <charset val="238"/>
          </rPr>
          <t xml:space="preserve">
Warianty od 1 do 6 dotyczą użytków rolniczych w okresie konwersji.
Warianty od 8 do 12 dotyczą użytków rolniczych z certyfikatem.</t>
        </r>
      </text>
    </comment>
    <comment ref="P6" authorId="2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W kolumnach
"</t>
        </r>
        <r>
          <rPr>
            <b/>
            <sz val="10"/>
            <color indexed="81"/>
            <rFont val="Tahoma"/>
            <family val="2"/>
            <charset val="238"/>
          </rPr>
          <t>AKTUALNY STATUS DZIAŁKI</t>
        </r>
        <r>
          <rPr>
            <b/>
            <sz val="9"/>
            <color indexed="81"/>
            <rFont val="Tahoma"/>
            <family val="2"/>
            <charset val="238"/>
          </rPr>
          <t xml:space="preserve">"
może być tylko jeden "X".
</t>
        </r>
        <r>
          <rPr>
            <b/>
            <sz val="9"/>
            <color indexed="10"/>
            <rFont val="Tahoma"/>
            <family val="2"/>
            <charset val="238"/>
          </rPr>
          <t>Jeżeli będzie czcionka czerwona POPRAW.</t>
        </r>
      </text>
    </comment>
    <comment ref="AB6" authorId="2" shapeId="0" xr:uid="{00000000-0006-0000-0300-00000A000000}">
      <text>
        <r>
          <rPr>
            <sz val="10"/>
            <color indexed="10"/>
            <rFont val="Tahoma"/>
            <family val="2"/>
            <charset val="238"/>
          </rPr>
          <t>Nawożenie pod daną uprawę - suma nawozów zastosowanych jesienią i wiosną.</t>
        </r>
        <r>
          <rPr>
            <sz val="10"/>
            <color indexed="12"/>
            <rFont val="Tahoma"/>
            <family val="2"/>
            <charset val="238"/>
          </rPr>
          <t xml:space="preserve">
Jeżeli na daną działkę zastosowano kilka rodzajów nawozu, a działka rolna składa się z kilku działek ewidencyjnych to można wpisać dane pod spodem.
</t>
        </r>
        <r>
          <rPr>
            <b/>
            <sz val="10"/>
            <color indexed="12"/>
            <rFont val="Tahoma"/>
            <family val="2"/>
            <charset val="238"/>
          </rPr>
          <t xml:space="preserve">Jeżeli jednak brak miejsca, to należy wstawić nowy wiersz.
</t>
        </r>
        <r>
          <rPr>
            <b/>
            <sz val="11"/>
            <color indexed="12"/>
            <rFont val="Tahoma"/>
            <family val="2"/>
            <charset val="238"/>
          </rPr>
          <t>NIE ZAPOMNIJ O WYBRANIU "Wypełnione" w kolumnie z filtrem!</t>
        </r>
        <r>
          <rPr>
            <sz val="10"/>
            <color indexed="12"/>
            <rFont val="Tahoma"/>
            <family val="2"/>
            <charset val="238"/>
          </rPr>
          <t xml:space="preserve">
</t>
        </r>
        <r>
          <rPr>
            <sz val="10"/>
            <color indexed="16"/>
            <rFont val="Tahoma"/>
            <family val="2"/>
            <charset val="238"/>
          </rPr>
          <t>Wstawiona (w nowym wierszu) komórka "nazwa" będzie składała się z 3 komórek.
Należy przekopiować komórkę scaloną (np. z góry) w dół.</t>
        </r>
      </text>
    </comment>
    <comment ref="AI6" authorId="1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Można zwiększyć czcionkę lub poszerzyć wiersz.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B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38"/>
          </rPr>
          <t>Kiedrowski Bogusław: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2"/>
            <rFont val="Tahoma"/>
            <family val="2"/>
            <charset val="238"/>
          </rPr>
          <t xml:space="preserve">Aplikacja liczy tylko do </t>
        </r>
        <r>
          <rPr>
            <b/>
            <sz val="11"/>
            <color indexed="12"/>
            <rFont val="Tahoma"/>
            <family val="2"/>
            <charset val="238"/>
          </rPr>
          <t>18</t>
        </r>
        <r>
          <rPr>
            <sz val="8"/>
            <color indexed="12"/>
            <rFont val="Tahoma"/>
            <family val="2"/>
            <charset val="238"/>
          </rPr>
          <t xml:space="preserve"> działek ewidencyjnych.</t>
        </r>
        <r>
          <rPr>
            <sz val="8"/>
            <color indexed="81"/>
            <rFont val="Tahoma"/>
            <family val="2"/>
            <charset val="238"/>
          </rPr>
          <t xml:space="preserve">
Jeżeli działka rolnicza składa się z większej ilości działek ewidencyjnych niż </t>
        </r>
        <r>
          <rPr>
            <b/>
            <sz val="8"/>
            <color indexed="81"/>
            <rFont val="Tahoma"/>
            <family val="2"/>
            <charset val="238"/>
          </rPr>
          <t>18</t>
        </r>
        <r>
          <rPr>
            <sz val="8"/>
            <color indexed="81"/>
            <rFont val="Tahoma"/>
            <family val="2"/>
            <charset val="238"/>
          </rPr>
          <t>,
wówczas pojawi się błędny zapis mówiący "</t>
        </r>
        <r>
          <rPr>
            <sz val="8"/>
            <color indexed="10"/>
            <rFont val="Tahoma"/>
            <family val="2"/>
            <charset val="238"/>
          </rPr>
          <t>Popraw</t>
        </r>
        <r>
          <rPr>
            <sz val="8"/>
            <color indexed="81"/>
            <rFont val="Tahoma"/>
            <family val="2"/>
            <charset val="238"/>
          </rPr>
          <t xml:space="preserve">". 
Proszę go zignorować i pracować dalej.
Trzeba jednak sprawdzić czy jest OK.
</t>
        </r>
        <r>
          <rPr>
            <sz val="8"/>
            <color indexed="12"/>
            <rFont val="Tahoma"/>
            <family val="2"/>
            <charset val="238"/>
          </rPr>
          <t>Obliczenia można wykonać w komórkach odblokowanych.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7" authorId="2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 xml:space="preserve">Przed IV kontrolą 
(dot. sadown. i jagod.)
</t>
        </r>
        <r>
          <rPr>
            <b/>
            <sz val="9"/>
            <color indexed="81"/>
            <rFont val="Tahoma"/>
            <family val="2"/>
            <charset val="238"/>
          </rPr>
          <t>Dotyczy tylko sadów i upraw jagodowych.</t>
        </r>
      </text>
    </comment>
    <comment ref="AE9" authorId="1" shapeId="0" xr:uid="{00000000-0006-0000-0300-00000E000000}">
      <text>
        <r>
          <rPr>
            <b/>
            <sz val="9"/>
            <color indexed="81"/>
            <rFont val="Tahoma"/>
            <family val="2"/>
            <charset val="238"/>
          </rPr>
          <t>Wpisz miarę np. m3, ton, kg …</t>
        </r>
      </text>
    </comment>
    <comment ref="D10" authorId="0" shapeId="0" xr:uid="{00000000-0006-0000-0300-00000F000000}">
      <text>
        <r>
          <rPr>
            <b/>
            <sz val="12"/>
            <color indexed="81"/>
            <rFont val="Tahoma"/>
            <family val="2"/>
            <charset val="238"/>
          </rPr>
          <t>Wklejanie specjalne</t>
        </r>
        <r>
          <rPr>
            <sz val="12"/>
            <color indexed="81"/>
            <rFont val="Tahoma"/>
            <family val="2"/>
            <charset val="238"/>
          </rPr>
          <t xml:space="preserve">
Wklejanie danych polega na:
1. Wcześniejszym wybraniu polecenia kopiuj na arkuszu 
z którego kopiujemy.
2. Zaznaczaniu tutaj myszą komórki D10 (lewy górny róg białego obszaru)
3. Wybraniu polecenia Wklej specjalnie - Wartości.
4. Na końcu wciskamy klawisz Esc - by nie wkleiły nam się formuły.
I JUŻ ZROBIONE :-)
Tak samo możemy też kopiować pojedyncze kolumny.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Kiedrowski Bogusław</author>
    <author>Bogusław Kiedrowski</author>
    <author>USER</author>
  </authors>
  <commentList>
    <comment ref="C1" authorId="0" shapeId="0" xr:uid="{00000000-0006-0000-0400-000001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wniosku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
</t>
        </r>
        <r>
          <rPr>
            <b/>
            <sz val="9"/>
            <color indexed="10"/>
            <rFont val="Tahoma"/>
            <family val="2"/>
            <charset val="238"/>
          </rPr>
          <t>MOŻNA KOPIOWAĆ W GÓRĘ I W DÓŁ. W BOK NIE WOLNO.</t>
        </r>
      </text>
    </comment>
    <comment ref="H1" authorId="1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AgroBioTest
</t>
        </r>
        <r>
          <rPr>
            <b/>
            <sz val="9"/>
            <color indexed="12"/>
            <rFont val="Tahoma"/>
            <family val="2"/>
            <charset val="238"/>
          </rPr>
          <t>Ilość azotu na 1 ha nie może być większa niż 170 kgN/ha.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 xml:space="preserve">Dla warotści powyżej </t>
        </r>
        <r>
          <rPr>
            <b/>
            <sz val="11"/>
            <color indexed="10"/>
            <rFont val="Tahoma"/>
            <family val="2"/>
            <charset val="238"/>
          </rPr>
          <t>169 kgN/ha</t>
        </r>
        <r>
          <rPr>
            <b/>
            <sz val="9"/>
            <color indexed="10"/>
            <rFont val="Tahoma"/>
            <family val="2"/>
            <charset val="238"/>
          </rPr>
          <t xml:space="preserve"> komórka będzie czerwona.</t>
        </r>
      </text>
    </comment>
    <comment ref="C2" authorId="0" shapeId="0" xr:uid="{00000000-0006-0000-0400-000003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wniosku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
</t>
        </r>
        <r>
          <rPr>
            <b/>
            <sz val="9"/>
            <color indexed="10"/>
            <rFont val="Tahoma"/>
            <family val="2"/>
            <charset val="238"/>
          </rPr>
          <t>MOŻNA KOPIOWAĆ W GÓRĘ I W DÓŁ. W BOK NIE WOLNO.</t>
        </r>
      </text>
    </comment>
    <comment ref="B6" authorId="0" shapeId="0" xr:uid="{00000000-0006-0000-0400-000004000000}">
      <text>
        <r>
          <rPr>
            <b/>
            <sz val="9"/>
            <color indexed="12"/>
            <rFont val="Tahoma"/>
            <family val="2"/>
            <charset val="238"/>
          </rPr>
          <t>Ukryj wiersze puste.</t>
        </r>
        <r>
          <rPr>
            <b/>
            <sz val="8"/>
            <color indexed="12"/>
            <rFont val="Tahoma"/>
            <family val="2"/>
            <charset val="238"/>
          </rPr>
          <t xml:space="preserve"> Możesz to zrobić ręcznie lub</t>
        </r>
        <r>
          <rPr>
            <b/>
            <sz val="9"/>
            <color indexed="81"/>
            <rFont val="Tahoma"/>
            <family val="2"/>
            <charset val="238"/>
          </rPr>
          <t xml:space="preserve">
Możesz użyć filtra - klikając w pozycję </t>
        </r>
        <r>
          <rPr>
            <b/>
            <sz val="9"/>
            <color indexed="12"/>
            <rFont val="Tahoma"/>
            <family val="2"/>
            <charset val="238"/>
          </rPr>
          <t>niepuste (puste)</t>
        </r>
        <r>
          <rPr>
            <b/>
            <sz val="9"/>
            <color indexed="81"/>
            <rFont val="Tahoma"/>
            <family val="2"/>
            <charset val="238"/>
          </rPr>
          <t xml:space="preserve"> ukryjesz wszystkie wiersze niewypełnione.</t>
        </r>
        <r>
          <rPr>
            <b/>
            <sz val="9"/>
            <color indexed="10"/>
            <rFont val="Tahoma"/>
            <family val="2"/>
            <charset val="238"/>
          </rPr>
          <t xml:space="preserve"> TYLKO ZRÓB TO PO WYPEŁNIENIU TABELI</t>
        </r>
        <r>
          <rPr>
            <b/>
            <sz val="9"/>
            <color indexed="81"/>
            <rFont val="Tahoma"/>
            <family val="2"/>
            <charset val="238"/>
          </rPr>
          <t xml:space="preserve"> ;-)
</t>
        </r>
        <r>
          <rPr>
            <sz val="9"/>
            <color indexed="81"/>
            <rFont val="Tahoma"/>
            <family val="2"/>
            <charset val="238"/>
          </rPr>
          <t xml:space="preserve">Odkrycie wierszy po kliknięciu </t>
        </r>
        <r>
          <rPr>
            <sz val="9"/>
            <color indexed="12"/>
            <rFont val="Tahoma"/>
            <family val="2"/>
            <charset val="238"/>
          </rPr>
          <t>Wszystkie (Zaznacz wszystkie)</t>
        </r>
        <r>
          <rPr>
            <b/>
            <sz val="9"/>
            <color indexed="12"/>
            <rFont val="Tahoma"/>
            <family val="2"/>
            <charset val="238"/>
          </rPr>
          <t xml:space="preserve">
</t>
        </r>
        <r>
          <rPr>
            <i/>
            <u/>
            <sz val="9"/>
            <color indexed="17"/>
            <rFont val="Tahoma"/>
            <family val="2"/>
            <charset val="238"/>
          </rPr>
          <t>Uwaga: Jeżeli filtr jest ustawiony na ukrywanie wierszy, nie będzie można ręcznie ich odkrywać.
Ukrywać tak. Odkrywać dopiero po nastawieniu Filtra na pozycję: Zaznacz wszystko.</t>
        </r>
      </text>
    </comment>
    <comment ref="C6" authorId="2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
Numer kolejny sam się wpisze.
</t>
        </r>
        <r>
          <rPr>
            <b/>
            <sz val="11"/>
            <color indexed="10"/>
            <rFont val="Tahoma"/>
            <family val="2"/>
            <charset val="238"/>
          </rPr>
          <t>Lista porządkowa nie drukuje się!</t>
        </r>
      </text>
    </comment>
    <comment ref="K6" authorId="2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
Obliczy się samo ;-)
</t>
        </r>
      </text>
    </comment>
    <comment ref="L6" authorId="2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
Obliczy się samo ;-)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Kiedrowski Bogusław</author>
    <author>Bogusław Kiedrowski</author>
    <author>USER</author>
  </authors>
  <commentList>
    <comment ref="C1" authorId="0" shapeId="0" xr:uid="{00000000-0006-0000-0500-000001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wniosku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
</t>
        </r>
        <r>
          <rPr>
            <b/>
            <sz val="9"/>
            <color indexed="10"/>
            <rFont val="Tahoma"/>
            <family val="2"/>
            <charset val="238"/>
          </rPr>
          <t>MOŻNA KOPIOWAĆ W GÓRĘ I W DÓŁ. W BOK NIE WOLNO.</t>
        </r>
      </text>
    </comment>
    <comment ref="J1" authorId="1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AgroBioTest
</t>
        </r>
        <r>
          <rPr>
            <b/>
            <sz val="9"/>
            <color indexed="12"/>
            <rFont val="Tahoma"/>
            <family val="2"/>
            <charset val="238"/>
          </rPr>
          <t>Ilość azotu na 1 ha nie może być większa niż 170 kgN/ha.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 xml:space="preserve">Dla warotści powyżej </t>
        </r>
        <r>
          <rPr>
            <b/>
            <sz val="11"/>
            <color indexed="10"/>
            <rFont val="Tahoma"/>
            <family val="2"/>
            <charset val="238"/>
          </rPr>
          <t>169 kgN/ha</t>
        </r>
        <r>
          <rPr>
            <b/>
            <sz val="9"/>
            <color indexed="10"/>
            <rFont val="Tahoma"/>
            <family val="2"/>
            <charset val="238"/>
          </rPr>
          <t xml:space="preserve"> komórka będzie czerwona.</t>
        </r>
      </text>
    </comment>
    <comment ref="AL4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Można wpisywać samodzielnie.</t>
        </r>
      </text>
    </comment>
    <comment ref="C6" authorId="0" shapeId="0" xr:uid="{00000000-0006-0000-0500-000004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wniosku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
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
</t>
        </r>
        <r>
          <rPr>
            <b/>
            <sz val="9"/>
            <color indexed="10"/>
            <rFont val="Tahoma"/>
            <family val="2"/>
            <charset val="238"/>
          </rPr>
          <t>MOŻNA KOPIOWAĆ W GÓRĘ I W DÓŁ. W BOK NIE WOLNO.</t>
        </r>
      </text>
    </comment>
    <comment ref="B7" authorId="0" shapeId="0" xr:uid="{00000000-0006-0000-0500-000005000000}">
      <text>
        <r>
          <rPr>
            <b/>
            <sz val="9"/>
            <color indexed="12"/>
            <rFont val="Tahoma"/>
            <family val="2"/>
            <charset val="238"/>
          </rPr>
          <t>Ukryj wiersze puste.</t>
        </r>
        <r>
          <rPr>
            <b/>
            <sz val="8"/>
            <color indexed="12"/>
            <rFont val="Tahoma"/>
            <family val="2"/>
            <charset val="238"/>
          </rPr>
          <t xml:space="preserve"> Możesz to zrobić ręcznie lub</t>
        </r>
        <r>
          <rPr>
            <b/>
            <sz val="9"/>
            <color indexed="81"/>
            <rFont val="Tahoma"/>
            <family val="2"/>
            <charset val="238"/>
          </rPr>
          <t xml:space="preserve">
Możesz użyć filtra - klikając w pozycję </t>
        </r>
        <r>
          <rPr>
            <b/>
            <sz val="9"/>
            <color indexed="12"/>
            <rFont val="Tahoma"/>
            <family val="2"/>
            <charset val="238"/>
          </rPr>
          <t>niepuste (puste)</t>
        </r>
        <r>
          <rPr>
            <b/>
            <sz val="9"/>
            <color indexed="81"/>
            <rFont val="Tahoma"/>
            <family val="2"/>
            <charset val="238"/>
          </rPr>
          <t xml:space="preserve"> ukryjesz wszystkie wiersze niewypełnione.</t>
        </r>
        <r>
          <rPr>
            <b/>
            <sz val="9"/>
            <color indexed="10"/>
            <rFont val="Tahoma"/>
            <family val="2"/>
            <charset val="238"/>
          </rPr>
          <t xml:space="preserve"> TYLKO ZRÓB TO PO WYPEŁNIENIU TABELI</t>
        </r>
        <r>
          <rPr>
            <b/>
            <sz val="9"/>
            <color indexed="81"/>
            <rFont val="Tahoma"/>
            <family val="2"/>
            <charset val="238"/>
          </rPr>
          <t xml:space="preserve"> ;-)
</t>
        </r>
        <r>
          <rPr>
            <sz val="9"/>
            <color indexed="81"/>
            <rFont val="Tahoma"/>
            <family val="2"/>
            <charset val="238"/>
          </rPr>
          <t xml:space="preserve">Odkrycie wierszy po kliknięciu </t>
        </r>
        <r>
          <rPr>
            <sz val="9"/>
            <color indexed="12"/>
            <rFont val="Tahoma"/>
            <family val="2"/>
            <charset val="238"/>
          </rPr>
          <t>Wszystkie (Zaznacz wszystkie)</t>
        </r>
        <r>
          <rPr>
            <b/>
            <sz val="9"/>
            <color indexed="12"/>
            <rFont val="Tahoma"/>
            <family val="2"/>
            <charset val="238"/>
          </rPr>
          <t xml:space="preserve">
</t>
        </r>
        <r>
          <rPr>
            <i/>
            <u/>
            <sz val="9"/>
            <color indexed="17"/>
            <rFont val="Tahoma"/>
            <family val="2"/>
            <charset val="238"/>
          </rPr>
          <t>Uwaga: Jeżeli filtr jest ustawiony na ukrywanie wierszy, nie będzie można ręcznie ich odkrywać.
Ukrywać tak. Odkrywać dopiero po nastawieniu Filtra na pozycję: Zaznacz wszystko.</t>
        </r>
      </text>
    </comment>
    <comment ref="C7" authorId="2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
Numer kolejny sam się wpisze.
</t>
        </r>
      </text>
    </comment>
    <comment ref="E7" authorId="1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Bogusław Kiedrowski: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12"/>
            <rFont val="Tahoma"/>
            <family val="2"/>
            <charset val="238"/>
          </rPr>
          <t xml:space="preserve">Jeżeli w kolumnie "Określenie zwierzęcia" nic nie będzie wpisane to w danym wierszu wpisy będą </t>
        </r>
        <r>
          <rPr>
            <sz val="14"/>
            <color indexed="10"/>
            <rFont val="Tahoma"/>
            <family val="2"/>
            <charset val="238"/>
          </rPr>
          <t>czerwone i przekreślone</t>
        </r>
        <r>
          <rPr>
            <sz val="14"/>
            <color indexed="12"/>
            <rFont val="Tahoma"/>
            <family val="2"/>
            <charset val="238"/>
          </rPr>
          <t>.</t>
        </r>
      </text>
    </comment>
    <comment ref="G7" authorId="1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
Można wpisywać samodzielnie.</t>
        </r>
      </text>
    </comment>
    <comment ref="I8" authorId="1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
Można wpisywać samodzielnie.</t>
        </r>
      </text>
    </comment>
    <comment ref="K8" authorId="1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Samodzielnie wpisz dni 
lub miesiące.
   </t>
        </r>
        <r>
          <rPr>
            <b/>
            <sz val="11"/>
            <color indexed="12"/>
            <rFont val="Tahoma"/>
            <family val="2"/>
            <charset val="238"/>
          </rPr>
          <t>Np.     30 dni 
   lub         1 mies.</t>
        </r>
      </text>
    </comment>
    <comment ref="M8" authorId="2" shapeId="0" xr:uid="{00000000-0006-0000-0500-00000B000000}">
      <text>
        <r>
          <rPr>
            <b/>
            <sz val="9"/>
            <color indexed="81"/>
            <rFont val="Tahoma"/>
            <family val="2"/>
            <charset val="238"/>
          </rPr>
          <t>Wybierz X jeśli dotyczy.</t>
        </r>
      </text>
    </comment>
    <comment ref="N8" authorId="2" shapeId="0" xr:uid="{00000000-0006-0000-0500-00000C000000}">
      <text>
        <r>
          <rPr>
            <b/>
            <sz val="9"/>
            <color indexed="81"/>
            <rFont val="Tahoma"/>
            <family val="2"/>
            <charset val="238"/>
          </rPr>
          <t>Wybierz X jeśli dotyczy.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Kiedrowski Bogusław</author>
    <author>Bogusław Kiedrowski</author>
    <author>USER</author>
  </authors>
  <commentList>
    <comment ref="C1" authorId="0" shapeId="0" xr:uid="{00000000-0006-0000-0600-000001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wniosku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
</t>
        </r>
        <r>
          <rPr>
            <b/>
            <sz val="9"/>
            <color indexed="10"/>
            <rFont val="Tahoma"/>
            <family val="2"/>
            <charset val="238"/>
          </rPr>
          <t>MOŻNA KOPIOWAĆ W GÓRĘ I W DÓŁ. W BOK NIE WOLNO.</t>
        </r>
      </text>
    </comment>
    <comment ref="J1" authorId="1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AgroBioTest
</t>
        </r>
        <r>
          <rPr>
            <b/>
            <sz val="9"/>
            <color indexed="12"/>
            <rFont val="Tahoma"/>
            <family val="2"/>
            <charset val="238"/>
          </rPr>
          <t>Ilość azotu na 1 ha nie może być większa niż 170 kgN/ha.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 xml:space="preserve">Dla warotści powyżej </t>
        </r>
        <r>
          <rPr>
            <b/>
            <sz val="11"/>
            <color indexed="10"/>
            <rFont val="Tahoma"/>
            <family val="2"/>
            <charset val="238"/>
          </rPr>
          <t>169 kgN/ha</t>
        </r>
        <r>
          <rPr>
            <b/>
            <sz val="9"/>
            <color indexed="10"/>
            <rFont val="Tahoma"/>
            <family val="2"/>
            <charset val="238"/>
          </rPr>
          <t xml:space="preserve"> komórka będzie czerwona.</t>
        </r>
      </text>
    </comment>
    <comment ref="AL4" authorId="1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Można wpisywać samodzielnie.</t>
        </r>
      </text>
    </comment>
    <comment ref="C6" authorId="0" shapeId="0" xr:uid="{00000000-0006-0000-0600-000004000000}">
      <text>
        <r>
          <rPr>
            <sz val="9"/>
            <color indexed="12"/>
            <rFont val="Tahoma"/>
            <family val="2"/>
            <charset val="238"/>
          </rPr>
          <t xml:space="preserve">W czasie opracowywania wniosku występuje potrzeba modyfikacji wzoru np. gdy tekst się nie mieści w komórce.
</t>
        </r>
        <r>
          <rPr>
            <sz val="14"/>
            <color indexed="12"/>
            <rFont val="Tahoma"/>
            <family val="2"/>
            <charset val="238"/>
          </rPr>
          <t xml:space="preserve">Można tego dokonać </t>
        </r>
        <r>
          <rPr>
            <sz val="9"/>
            <color indexed="12"/>
            <rFont val="Tahoma"/>
            <family val="2"/>
            <charset val="238"/>
          </rPr>
          <t>zmniejszając</t>
        </r>
        <r>
          <rPr>
            <sz val="14"/>
            <color indexed="12"/>
            <rFont val="Tahoma"/>
            <family val="2"/>
            <charset val="238"/>
          </rPr>
          <t xml:space="preserve"> czcionkę.
</t>
        </r>
        <r>
          <rPr>
            <sz val="9"/>
            <color indexed="12"/>
            <rFont val="Tahoma"/>
            <family val="2"/>
            <charset val="238"/>
          </rPr>
          <t xml:space="preserve">
Można </t>
        </r>
        <r>
          <rPr>
            <u/>
            <sz val="9"/>
            <color indexed="12"/>
            <rFont val="Tahoma"/>
            <family val="2"/>
            <charset val="238"/>
          </rPr>
          <t>podkreślać tekst</t>
        </r>
        <r>
          <rPr>
            <sz val="9"/>
            <color indexed="12"/>
            <rFont val="Tahoma"/>
            <family val="2"/>
            <charset val="238"/>
          </rPr>
          <t xml:space="preserve"> lub otaczać wybrany, ważny fragment ramką.
Można też rozszerzać wiersze.
Arkusze są zablokowane przed zmianą treści, natomiast dopuszczają wykonywanie wymienionych czynności.
</t>
        </r>
        <r>
          <rPr>
            <b/>
            <sz val="9"/>
            <color indexed="10"/>
            <rFont val="Tahoma"/>
            <family val="2"/>
            <charset val="238"/>
          </rPr>
          <t>MOŻNA KOPIOWAĆ W GÓRĘ I W DÓŁ. W BOK NIE WOLNO.</t>
        </r>
      </text>
    </comment>
    <comment ref="B7" authorId="0" shapeId="0" xr:uid="{00000000-0006-0000-0600-000005000000}">
      <text>
        <r>
          <rPr>
            <b/>
            <sz val="9"/>
            <color indexed="12"/>
            <rFont val="Tahoma"/>
            <family val="2"/>
            <charset val="238"/>
          </rPr>
          <t>Ukryj wiersze puste.</t>
        </r>
        <r>
          <rPr>
            <b/>
            <sz val="8"/>
            <color indexed="12"/>
            <rFont val="Tahoma"/>
            <family val="2"/>
            <charset val="238"/>
          </rPr>
          <t xml:space="preserve"> Możesz to zrobić ręcznie lub</t>
        </r>
        <r>
          <rPr>
            <b/>
            <sz val="9"/>
            <color indexed="81"/>
            <rFont val="Tahoma"/>
            <family val="2"/>
            <charset val="238"/>
          </rPr>
          <t xml:space="preserve">
Możesz użyć filtra - klikając w pozycję </t>
        </r>
        <r>
          <rPr>
            <b/>
            <sz val="9"/>
            <color indexed="12"/>
            <rFont val="Tahoma"/>
            <family val="2"/>
            <charset val="238"/>
          </rPr>
          <t>niepuste (puste)</t>
        </r>
        <r>
          <rPr>
            <b/>
            <sz val="9"/>
            <color indexed="81"/>
            <rFont val="Tahoma"/>
            <family val="2"/>
            <charset val="238"/>
          </rPr>
          <t xml:space="preserve"> ukryjesz wszystkie wiersze niewypełnione.</t>
        </r>
        <r>
          <rPr>
            <b/>
            <sz val="9"/>
            <color indexed="10"/>
            <rFont val="Tahoma"/>
            <family val="2"/>
            <charset val="238"/>
          </rPr>
          <t xml:space="preserve"> TYLKO ZRÓB TO PO WYPEŁNIENIU TABELI</t>
        </r>
        <r>
          <rPr>
            <b/>
            <sz val="9"/>
            <color indexed="81"/>
            <rFont val="Tahoma"/>
            <family val="2"/>
            <charset val="238"/>
          </rPr>
          <t xml:space="preserve"> ;-)
</t>
        </r>
        <r>
          <rPr>
            <sz val="9"/>
            <color indexed="81"/>
            <rFont val="Tahoma"/>
            <family val="2"/>
            <charset val="238"/>
          </rPr>
          <t xml:space="preserve">Odkrycie wierszy po kliknięciu </t>
        </r>
        <r>
          <rPr>
            <sz val="9"/>
            <color indexed="12"/>
            <rFont val="Tahoma"/>
            <family val="2"/>
            <charset val="238"/>
          </rPr>
          <t>Wszystkie (Zaznacz wszystkie)</t>
        </r>
        <r>
          <rPr>
            <b/>
            <sz val="9"/>
            <color indexed="12"/>
            <rFont val="Tahoma"/>
            <family val="2"/>
            <charset val="238"/>
          </rPr>
          <t xml:space="preserve">
</t>
        </r>
        <r>
          <rPr>
            <i/>
            <u/>
            <sz val="9"/>
            <color indexed="17"/>
            <rFont val="Tahoma"/>
            <family val="2"/>
            <charset val="238"/>
          </rPr>
          <t>Uwaga: Jeżeli filtr jest ustawiony na ukrywanie wierszy, nie będzie można ręcznie ich odkrywać.
Ukrywać tak. Odkrywać dopiero po nastawieniu Filtra na pozycję: Zaznacz wszystko.</t>
        </r>
      </text>
    </comment>
    <comment ref="C7" authorId="2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
Numer kolejny sam się wpisze.
</t>
        </r>
      </text>
    </comment>
    <comment ref="E7" authorId="1" shapeId="0" xr:uid="{00000000-0006-0000-0600-000007000000}">
      <text>
        <r>
          <rPr>
            <b/>
            <sz val="9"/>
            <color indexed="81"/>
            <rFont val="Tahoma"/>
            <family val="2"/>
            <charset val="238"/>
          </rPr>
          <t>Bogusław Kiedrowski: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12"/>
            <rFont val="Tahoma"/>
            <family val="2"/>
            <charset val="238"/>
          </rPr>
          <t xml:space="preserve">Jeżeli w kolumnie "Określenie zwierzęcia" nic nie będzie wpisane to w danym wierszu wpisy będą </t>
        </r>
        <r>
          <rPr>
            <sz val="14"/>
            <color indexed="10"/>
            <rFont val="Tahoma"/>
            <family val="2"/>
            <charset val="238"/>
          </rPr>
          <t>czerwone i przekreślone</t>
        </r>
        <r>
          <rPr>
            <sz val="14"/>
            <color indexed="12"/>
            <rFont val="Tahoma"/>
            <family val="2"/>
            <charset val="238"/>
          </rPr>
          <t>.</t>
        </r>
      </text>
    </comment>
    <comment ref="G7" authorId="1" shapeId="0" xr:uid="{00000000-0006-0000-06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
Można wpisywać samodzielnie.</t>
        </r>
      </text>
    </comment>
    <comment ref="I8" authorId="1" shapeId="0" xr:uid="{00000000-0006-0000-06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
Można wpisywać samodzielnie.</t>
        </r>
      </text>
    </comment>
    <comment ref="K8" authorId="1" shapeId="0" xr:uid="{00000000-0006-0000-06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Samodzielnie wpisz dni 
lub miesiące.
   </t>
        </r>
        <r>
          <rPr>
            <b/>
            <sz val="11"/>
            <color indexed="12"/>
            <rFont val="Tahoma"/>
            <family val="2"/>
            <charset val="238"/>
          </rPr>
          <t>Np.     30 dni 
   lub         1 mies.</t>
        </r>
      </text>
    </comment>
    <comment ref="M8" authorId="2" shapeId="0" xr:uid="{00000000-0006-0000-0600-00000B000000}">
      <text>
        <r>
          <rPr>
            <b/>
            <sz val="9"/>
            <color indexed="81"/>
            <rFont val="Tahoma"/>
            <family val="2"/>
            <charset val="238"/>
          </rPr>
          <t>Wybierz X jeśli dotyczy.</t>
        </r>
      </text>
    </comment>
    <comment ref="N8" authorId="2" shapeId="0" xr:uid="{00000000-0006-0000-0600-00000C000000}">
      <text>
        <r>
          <rPr>
            <b/>
            <sz val="9"/>
            <color indexed="81"/>
            <rFont val="Tahoma"/>
            <family val="2"/>
            <charset val="238"/>
          </rPr>
          <t>Wybierz X jeśli dotyczy.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Bogusław Kiedrowski</author>
  </authors>
  <commentList>
    <comment ref="A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Jeżeli tekst się nie mieści w komórce można:
1) zmniejszyć wielkość czcionki np. do "6" lub,
2) poszerzyć wiersz.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Bogusław Kiedrowski</author>
  </authors>
  <commentList>
    <comment ref="E7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Wpisz "X" lub nie wpisuj "X".</t>
        </r>
      </text>
    </comment>
    <comment ref="F7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
Wpisz "X" lub nie wpisuj "X".</t>
        </r>
      </text>
    </comment>
    <comment ref="H7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Wpisz "X" lub nie wpisuj "X".</t>
        </r>
      </text>
    </comment>
    <comment ref="I7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
Wpisz "X" lub nie wpisuj "X".</t>
        </r>
      </text>
    </comment>
  </commentList>
</comments>
</file>

<file path=xl/sharedStrings.xml><?xml version="1.0" encoding="utf-8"?>
<sst xmlns="http://schemas.openxmlformats.org/spreadsheetml/2006/main" count="1803" uniqueCount="752">
  <si>
    <t>Ten arkusz służy do importowania danych z WNIOSKU NA PŁATNOŚCI ROLNOŚRODOWISKOWE.</t>
  </si>
  <si>
    <t>Import polega na wklejeniu wartości skopiowanych z wniosku na płatności rolnośrodowiskowe.</t>
  </si>
  <si>
    <r>
      <t xml:space="preserve">Wklejamy wartości do białych komórek zazna-czając myszą komórkę </t>
    </r>
    <r>
      <rPr>
        <b/>
        <sz val="8"/>
        <rFont val="Arial"/>
        <family val="2"/>
        <charset val="238"/>
      </rPr>
      <t>C4</t>
    </r>
  </si>
  <si>
    <t>Płatności z powie-rzchni</t>
  </si>
  <si>
    <r>
      <t>Pakiet 1</t>
    </r>
    <r>
      <rPr>
        <sz val="8"/>
        <color indexed="16"/>
        <rFont val="Arial CE"/>
        <charset val="238"/>
      </rPr>
      <t xml:space="preserve"> Rolnictwo zrównoważone</t>
    </r>
  </si>
  <si>
    <r>
      <t>Pakiet 2</t>
    </r>
    <r>
      <rPr>
        <sz val="8"/>
        <color indexed="16"/>
        <rFont val="Arial CE"/>
        <charset val="238"/>
      </rPr>
      <t xml:space="preserve"> Rolnictwo ekologiczne</t>
    </r>
  </si>
  <si>
    <r>
      <t>Pakiet 3</t>
    </r>
    <r>
      <rPr>
        <sz val="8"/>
        <color indexed="16"/>
        <rFont val="Arial CE"/>
        <charset val="238"/>
      </rPr>
      <t xml:space="preserve"> Ekstensywne trwałe użytki zielone</t>
    </r>
  </si>
  <si>
    <r>
      <t>Pakiet 4</t>
    </r>
    <r>
      <rPr>
        <sz val="8"/>
        <color indexed="16"/>
        <rFont val="Arial CE"/>
        <charset val="238"/>
      </rPr>
      <t xml:space="preserve"> Ochrona gatunków i siedlisk poza NATURA 2000</t>
    </r>
  </si>
  <si>
    <r>
      <t>Pakiet 5</t>
    </r>
    <r>
      <rPr>
        <sz val="8"/>
        <color indexed="16"/>
        <rFont val="Arial CE"/>
        <charset val="238"/>
      </rPr>
      <t xml:space="preserve"> Ochrona gatunków i siedlisk na obszarach NATURA 2000</t>
    </r>
  </si>
  <si>
    <r>
      <t>Pakiet 6</t>
    </r>
    <r>
      <rPr>
        <sz val="8"/>
        <color indexed="16"/>
        <rFont val="Arial CE"/>
        <charset val="238"/>
      </rPr>
      <t xml:space="preserve"> Zachowanie zasobów genetycznych roślin</t>
    </r>
  </si>
  <si>
    <r>
      <t>Pakiet 8</t>
    </r>
    <r>
      <rPr>
        <sz val="8"/>
        <color indexed="16"/>
        <rFont val="Arial CE"/>
        <charset val="238"/>
      </rPr>
      <t xml:space="preserve"> Ochrona gleb i wód</t>
    </r>
  </si>
  <si>
    <r>
      <t>Pakiet 9</t>
    </r>
    <r>
      <rPr>
        <sz val="8"/>
        <color indexed="16"/>
        <rFont val="Arial CE"/>
        <charset val="238"/>
      </rPr>
      <t xml:space="preserve"> Strefy buforowe</t>
    </r>
  </si>
  <si>
    <t>Pow. Dz. ewidencyjnych</t>
  </si>
  <si>
    <t>Międzyplon</t>
  </si>
  <si>
    <t>powierzchnia</t>
  </si>
  <si>
    <t>1.1. Zrównoważony system gospodarowania</t>
  </si>
  <si>
    <t>2.1. Uprawy rolnicze (dla których zakończono okres przestawiania)</t>
  </si>
  <si>
    <t>2.2. Uprawy rolnicze (w okresie przestawiania)</t>
  </si>
  <si>
    <t>2.3. Trwałe użytki zielone (dla których zakończono okres przestawiania)</t>
  </si>
  <si>
    <t>2.4. Trwałe użytki zielone (w okresie przestawiania)</t>
  </si>
  <si>
    <t>2.5. Uprawy warzywne (dla których zakończono okres przestawiania)</t>
  </si>
  <si>
    <t>2.6. Uprawy warzywne (w okresie przestawiania)</t>
  </si>
  <si>
    <t>2.7. Uprawy zielarskie (dla których zakończono okres przestawiania)</t>
  </si>
  <si>
    <t>2.8. Uprawy zielarskie (w okresie przestawiania)</t>
  </si>
  <si>
    <t>2.9. Uprawy sadownicze i jagodowe (dla których zakończono okres przestawiania)</t>
  </si>
  <si>
    <t>2.10. Uprawy sadownicze i jagodowe (w okresie przestawiania)</t>
  </si>
  <si>
    <t>2.11.1. Pozostałe uprawy sadownicze i jagodowe (dla których zakończono okres przestawiania)</t>
  </si>
  <si>
    <t>2.12.1. Pozostałe uprawy sadownicze i jagodowe (w okresie przestawiania)</t>
  </si>
  <si>
    <t>3.1.2. Ekstensywna gospodarka na łąkach i pastwiskach na obszarach Natura 2000</t>
  </si>
  <si>
    <t>3.1.1. Ekstensywna gospodarka na łąkach i pastwiskach</t>
  </si>
  <si>
    <t>4.1. Ochrona siedlisk lęgowych ptaków</t>
  </si>
  <si>
    <t xml:space="preserve">4.2. Mechowiska </t>
  </si>
  <si>
    <t>4.3. Szuwary wielkoturzycowe</t>
  </si>
  <si>
    <t>4.4. Łąki trzęślicowe i selernicowe</t>
  </si>
  <si>
    <t>4.5. Murawy ciepłolubne</t>
  </si>
  <si>
    <t xml:space="preserve">4.6. Półnaturalne łąki wilgotne </t>
  </si>
  <si>
    <t>4.7. Półnaturalne łąki świeże</t>
  </si>
  <si>
    <t>4.8. Bogate gatunkowo murawy bliźniczkowe</t>
  </si>
  <si>
    <t>4.9. Słonorośla</t>
  </si>
  <si>
    <t>4.10. Użytki przyrodnicze</t>
  </si>
  <si>
    <t>Koszty transakcyjne</t>
  </si>
  <si>
    <t>5.1. Ochrona siedlisk lęgowych ptaków</t>
  </si>
  <si>
    <t xml:space="preserve">5.2. Mechowiska </t>
  </si>
  <si>
    <t>5.3. Szuwary wielkoturzycowe</t>
  </si>
  <si>
    <t>5.4. Łąki trzęślicowe i selernicowe</t>
  </si>
  <si>
    <t>5.5. Murawy ciepłolubne</t>
  </si>
  <si>
    <t xml:space="preserve">5.6. Półnaturalne łąki wilgotne </t>
  </si>
  <si>
    <t>5.7. Półnaturalne łąki świeże</t>
  </si>
  <si>
    <t>5.8. Bogate gatunkowo murawy bliźniczkowe</t>
  </si>
  <si>
    <t>5.9. Słonorośla</t>
  </si>
  <si>
    <t>5.10. Użytki przyrodnicze</t>
  </si>
  <si>
    <t>6.1. Produkcja towarowa lokalnych odmian roślin uprawnych</t>
  </si>
  <si>
    <t>6.2. Produkcja nasienna towarowa lokalnych odmian roślin uprawnych</t>
  </si>
  <si>
    <t>6.3. Produkcja nasienna na zlecenie banku genów</t>
  </si>
  <si>
    <t>6.4. Sady tradycyjne</t>
  </si>
  <si>
    <t>7.1. Zachowanie lokalnych ras bydła</t>
  </si>
  <si>
    <t>7.2. Zachowanie lokalnych ras koni</t>
  </si>
  <si>
    <t>7.3. Zachowanie lokalnych ras owiec</t>
  </si>
  <si>
    <t>7.4. Zachowanie lokalnych ras świń</t>
  </si>
  <si>
    <t>8.1.1. Wsiewki poplonowe</t>
  </si>
  <si>
    <t>8.2.1. Międzyplon ozimy</t>
  </si>
  <si>
    <t>8.3.1. Międzyplon ścierniskowy</t>
  </si>
  <si>
    <t>9.1. Utrzymanie 2-metrowych stref buforowych</t>
  </si>
  <si>
    <t>9.2. Utrzymanie 5-metrowych stref buforowych</t>
  </si>
  <si>
    <t>9.3. Utrzymanie 2-metrowych miedz śródpolnych</t>
  </si>
  <si>
    <t>9.4. Utrzymanie 5-metrowych miedz śródpolnych</t>
  </si>
  <si>
    <t>płatności</t>
  </si>
  <si>
    <t>8.1.2. Wsiewki poplonowe - na obszarach zagrożonych erozją</t>
  </si>
  <si>
    <t>8.2.2. Międzyplon ozimy - na obszarach zagrożonych erozją</t>
  </si>
  <si>
    <t>8.3.2. Międzyplon ścierniskowy - na obszarach zagrożonych erozją</t>
  </si>
  <si>
    <t>Koniec kopiowania</t>
  </si>
  <si>
    <t>Oznaczanie działki rolnej</t>
  </si>
  <si>
    <t>Oznaczanie działki ewidencyjnej</t>
  </si>
  <si>
    <t>Powierzchnia działki rolnej w ha</t>
  </si>
  <si>
    <t>Płatność z degresywnością zł</t>
  </si>
  <si>
    <t>FILTR</t>
  </si>
  <si>
    <t>Suma kolumn:</t>
  </si>
  <si>
    <t>te 2 zostawić</t>
  </si>
  <si>
    <t>ukryj</t>
  </si>
  <si>
    <t>2.11.1</t>
  </si>
  <si>
    <t>kol. 4</t>
  </si>
  <si>
    <t>kol. 6</t>
  </si>
  <si>
    <t>2.11.2</t>
  </si>
  <si>
    <t>niebieskie</t>
  </si>
  <si>
    <t>Ukryj
puste
wiersze</t>
  </si>
  <si>
    <t>L.p.</t>
  </si>
  <si>
    <t>Komórki odblokowane np. do sporządzania notatek, obliczeń.</t>
  </si>
  <si>
    <t>Numeracja</t>
  </si>
  <si>
    <t>Powtarzające się a,a,a</t>
  </si>
  <si>
    <t>Bez A, B, C …</t>
  </si>
  <si>
    <t>Komórki niebieskie</t>
  </si>
  <si>
    <t>całośc ha</t>
  </si>
  <si>
    <t>ogółem</t>
  </si>
  <si>
    <t>Lista produktów do certyfikatu</t>
  </si>
  <si>
    <t>Poniżej można wpisać numer od którego ma się zaczynać liczenie</t>
  </si>
  <si>
    <t>czy pusta?</t>
  </si>
  <si>
    <t>OK.</t>
  </si>
  <si>
    <t>Tylko A, B, C …</t>
  </si>
  <si>
    <t>z 1 strony</t>
  </si>
  <si>
    <t>Wynik</t>
  </si>
  <si>
    <t>w ha</t>
  </si>
  <si>
    <t>w ha cd</t>
  </si>
  <si>
    <t>produkty na które będzie certyfikat</t>
  </si>
  <si>
    <t>Wypełnione</t>
  </si>
  <si>
    <t xml:space="preserve">Suma </t>
  </si>
  <si>
    <t>obornik</t>
  </si>
  <si>
    <t>kg</t>
  </si>
  <si>
    <t>nawadnianie kropelkowe</t>
  </si>
  <si>
    <t>2.1</t>
  </si>
  <si>
    <t>Uprawy rolnicze (dla których zakończono okres przestawiania)</t>
  </si>
  <si>
    <t>pszenica - ziarno</t>
  </si>
  <si>
    <t>gnojówka</t>
  </si>
  <si>
    <t>l.</t>
  </si>
  <si>
    <t>nawadnianie deszczownią</t>
  </si>
  <si>
    <t>2.2</t>
  </si>
  <si>
    <t>Uprawy rolnicze (w okresie przestawiania)</t>
  </si>
  <si>
    <t>jęczmień - ziarno</t>
  </si>
  <si>
    <t>gnojowica</t>
  </si>
  <si>
    <t>m3</t>
  </si>
  <si>
    <t>brak nawadniania</t>
  </si>
  <si>
    <t>2.3</t>
  </si>
  <si>
    <t>Trwałe użytki zielone (dla których zakończono okres przestawiania)</t>
  </si>
  <si>
    <t>pszenżyto - ziarno</t>
  </si>
  <si>
    <t>kompost</t>
  </si>
  <si>
    <t>ton</t>
  </si>
  <si>
    <t>2.4</t>
  </si>
  <si>
    <t>Trwałe użytki zielone (w okresie przestawiania)</t>
  </si>
  <si>
    <t>żyto - ziarno</t>
  </si>
  <si>
    <t>mineralne (wpisz rodzaj nawozu)</t>
  </si>
  <si>
    <t>K</t>
  </si>
  <si>
    <t>2.5</t>
  </si>
  <si>
    <t>Uprawy warzywne (dla których zakończono okres przestawiania)</t>
  </si>
  <si>
    <t>owies - ziarno</t>
  </si>
  <si>
    <t>2.6</t>
  </si>
  <si>
    <t>Uprawy warzywne (w okresie przestawiania)</t>
  </si>
  <si>
    <t>kukurydza  - ziarno</t>
  </si>
  <si>
    <t>2.7</t>
  </si>
  <si>
    <t>Uprawy zielarskie (dla których zakończono okres przestawiania)</t>
  </si>
  <si>
    <t>gryka  - ziarno</t>
  </si>
  <si>
    <t>2.8</t>
  </si>
  <si>
    <t>Uprawy zielarskie (w okresie przestawiania)</t>
  </si>
  <si>
    <t>rzepak - ziarno</t>
  </si>
  <si>
    <t>2.9</t>
  </si>
  <si>
    <t xml:space="preserve">Uprawy sadownicze + jagodowe (dla których zakończono okres przestawiania) </t>
  </si>
  <si>
    <t>słonecznik - ziarno</t>
  </si>
  <si>
    <t>2.10</t>
  </si>
  <si>
    <t xml:space="preserve">Uprawy sadownicze + jagodowe (w okresie przestawiania) </t>
  </si>
  <si>
    <t>Pozostałe uprawy sadownicze + jagodowe (dla których zakończono okres przestawiania)</t>
  </si>
  <si>
    <t>Uprawa orzecha włoskiego przed upływem 6 pełnych sezonów wegetacyjnych (dla których zakończono okres przestawiania)</t>
  </si>
  <si>
    <t>2.12.1</t>
  </si>
  <si>
    <t>Pozostałe uprawy sadownicze + jagodowe (w okresie przestawiania)</t>
  </si>
  <si>
    <t>brokuł</t>
  </si>
  <si>
    <t>2.12.2</t>
  </si>
  <si>
    <t>Uprawa orzecha włoskiego przed upływem 6 pełnych sezonów wegetacyjnych (w okresie przestawiania)</t>
  </si>
  <si>
    <t>burak liściowy</t>
  </si>
  <si>
    <t>burak ćwikłowy</t>
  </si>
  <si>
    <t>cebula</t>
  </si>
  <si>
    <t>chrzan</t>
  </si>
  <si>
    <t>cykoria sałatowa</t>
  </si>
  <si>
    <t>cukinia</t>
  </si>
  <si>
    <t>czosnek</t>
  </si>
  <si>
    <t>endywia</t>
  </si>
  <si>
    <t>fasola karłowa</t>
  </si>
  <si>
    <t>fasola tyczna</t>
  </si>
  <si>
    <t>fenkuł</t>
  </si>
  <si>
    <t>groszek zielony</t>
  </si>
  <si>
    <t>jarmuż</t>
  </si>
  <si>
    <t>kalarepa</t>
  </si>
  <si>
    <t>kalafior</t>
  </si>
  <si>
    <t>kapusta brukselska</t>
  </si>
  <si>
    <t>kapusta biała</t>
  </si>
  <si>
    <t>kapusta czerwona</t>
  </si>
  <si>
    <t>kapusta włoska</t>
  </si>
  <si>
    <t>kapusta pekińska</t>
  </si>
  <si>
    <t>koper ogrodowy</t>
  </si>
  <si>
    <t>kukurydza cukrowa</t>
  </si>
  <si>
    <t>marchew</t>
  </si>
  <si>
    <t>ogórek</t>
  </si>
  <si>
    <t>papryka</t>
  </si>
  <si>
    <t>pasternak</t>
  </si>
  <si>
    <t>pietruszka</t>
  </si>
  <si>
    <t>pomidor</t>
  </si>
  <si>
    <t>por</t>
  </si>
  <si>
    <t>rzepa</t>
  </si>
  <si>
    <t>rzodkiew</t>
  </si>
  <si>
    <t>rzodkiewka</t>
  </si>
  <si>
    <t>sałata głowiasta</t>
  </si>
  <si>
    <t>sałata krucha</t>
  </si>
  <si>
    <t>sałata lodowa</t>
  </si>
  <si>
    <t>sałata Lollo</t>
  </si>
  <si>
    <t>seler korzeniowy</t>
  </si>
  <si>
    <t>szczypiorek</t>
  </si>
  <si>
    <t>szparag</t>
  </si>
  <si>
    <t>szpinak</t>
  </si>
  <si>
    <t>ziemniaki</t>
  </si>
  <si>
    <t>siano</t>
  </si>
  <si>
    <t>słoma</t>
  </si>
  <si>
    <t xml:space="preserve">agrest </t>
  </si>
  <si>
    <t>arbuz</t>
  </si>
  <si>
    <t xml:space="preserve">aronia </t>
  </si>
  <si>
    <t>borówka amerykańska</t>
  </si>
  <si>
    <t>brzoskwinie</t>
  </si>
  <si>
    <t>czereśnie</t>
  </si>
  <si>
    <t>gruszki</t>
  </si>
  <si>
    <t>jabłka</t>
  </si>
  <si>
    <t xml:space="preserve">jagoda kamczacka </t>
  </si>
  <si>
    <t xml:space="preserve">jeżyna </t>
  </si>
  <si>
    <t xml:space="preserve">malinojeżyna </t>
  </si>
  <si>
    <t>maliny</t>
  </si>
  <si>
    <t>morele</t>
  </si>
  <si>
    <t>nektarynki</t>
  </si>
  <si>
    <t xml:space="preserve">orzech laskowy </t>
  </si>
  <si>
    <t xml:space="preserve">orzech włoski </t>
  </si>
  <si>
    <t>pigwa</t>
  </si>
  <si>
    <t xml:space="preserve">porzeczka biała </t>
  </si>
  <si>
    <t>porzeczka czarna</t>
  </si>
  <si>
    <t>porzeczka czerwona</t>
  </si>
  <si>
    <t>poziomki</t>
  </si>
  <si>
    <t>śliwki</t>
  </si>
  <si>
    <t>truskawki</t>
  </si>
  <si>
    <t xml:space="preserve">winogrona </t>
  </si>
  <si>
    <t>wiśnie</t>
  </si>
  <si>
    <t xml:space="preserve">żurawina </t>
  </si>
  <si>
    <t>C</t>
  </si>
  <si>
    <t>I</t>
  </si>
  <si>
    <t>+</t>
  </si>
  <si>
    <t>II</t>
  </si>
  <si>
    <t>III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</si>
  <si>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</si>
  <si>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</si>
  <si>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</si>
  <si>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</si>
  <si>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</si>
  <si>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</si>
  <si>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</si>
  <si>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</si>
  <si>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</si>
  <si>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</si>
  <si>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</si>
  <si>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</si>
  <si>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</si>
  <si>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</si>
  <si>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</si>
  <si>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</si>
  <si>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POLSKA 1</t>
  </si>
  <si>
    <t>rasa nieznana</t>
  </si>
  <si>
    <t>KONIE - RASY z programu RS (rolnośrodowiskowego):</t>
  </si>
  <si>
    <t>koniki polskie</t>
  </si>
  <si>
    <t>konie huculskie</t>
  </si>
  <si>
    <t>konie małopolskie</t>
  </si>
  <si>
    <t>konie śląskie</t>
  </si>
  <si>
    <t>konie wielkopolskie</t>
  </si>
  <si>
    <t>konie sokólskie</t>
  </si>
  <si>
    <t>konie sztumskie</t>
  </si>
  <si>
    <t>BYDŁO - RASY z programu RS:</t>
  </si>
  <si>
    <t>polskie czerwone</t>
  </si>
  <si>
    <t>białogrzbiete</t>
  </si>
  <si>
    <t>polskie czerwono-białe</t>
  </si>
  <si>
    <t>polskie czarno-białe</t>
  </si>
  <si>
    <t>BYDŁO - INNE RASY MLECZNE:</t>
  </si>
  <si>
    <t>czarno-biała</t>
  </si>
  <si>
    <t>Jersey</t>
  </si>
  <si>
    <t>holsztyńsko-fryzyjska czarno-biała</t>
  </si>
  <si>
    <t>holsztyńsko-fryzyjska czerwono-biała</t>
  </si>
  <si>
    <t>BYDŁO - RASY MIĘSNE:</t>
  </si>
  <si>
    <t>Simentaler</t>
  </si>
  <si>
    <t xml:space="preserve">Charolaise </t>
  </si>
  <si>
    <t>Limousine</t>
  </si>
  <si>
    <t>Angus czarny</t>
  </si>
  <si>
    <t>Angus czerwony</t>
  </si>
  <si>
    <t xml:space="preserve">Hereford </t>
  </si>
  <si>
    <t xml:space="preserve">Salers </t>
  </si>
  <si>
    <t xml:space="preserve">Piemontese </t>
  </si>
  <si>
    <t xml:space="preserve">Blond d`Aquitane </t>
  </si>
  <si>
    <t>belgijska biało-błękitna</t>
  </si>
  <si>
    <t>ŚWINIE - RASY z programu RS:</t>
  </si>
  <si>
    <t>puławska</t>
  </si>
  <si>
    <t>złotnicka biała</t>
  </si>
  <si>
    <t>złotnicka pstra</t>
  </si>
  <si>
    <t>OWCE - RASY z programu RS:</t>
  </si>
  <si>
    <t>wrzosówka</t>
  </si>
  <si>
    <t>świniarka</t>
  </si>
  <si>
    <t>olkuska</t>
  </si>
  <si>
    <t>polskie owce górskie odmiany barwnej</t>
  </si>
  <si>
    <t>merynos barwny</t>
  </si>
  <si>
    <t>uhruskie</t>
  </si>
  <si>
    <t>wielkopolskie</t>
  </si>
  <si>
    <t>żelaźnieńskie</t>
  </si>
  <si>
    <t>korideli</t>
  </si>
  <si>
    <t>kamienieckie</t>
  </si>
  <si>
    <t>pomorskie</t>
  </si>
  <si>
    <t>podhalańskie</t>
  </si>
  <si>
    <t>merynos polski w starym typie</t>
  </si>
  <si>
    <t>szt.</t>
  </si>
  <si>
    <t>tys. szt.</t>
  </si>
  <si>
    <t>hl.</t>
  </si>
  <si>
    <t>tys. l.</t>
  </si>
  <si>
    <t>kg.</t>
  </si>
  <si>
    <t>t.</t>
  </si>
  <si>
    <t>źrebięta</t>
  </si>
  <si>
    <t>cielęta</t>
  </si>
  <si>
    <t>jałówki</t>
  </si>
  <si>
    <t>krowy</t>
  </si>
  <si>
    <t>klacze</t>
  </si>
  <si>
    <t>prosięta</t>
  </si>
  <si>
    <t>warchlaki</t>
  </si>
  <si>
    <t>koźlęta</t>
  </si>
  <si>
    <t>jagnięta</t>
  </si>
  <si>
    <t>króliki</t>
  </si>
  <si>
    <t>Instrukcja</t>
  </si>
  <si>
    <t>Opracowanie umożliwia twórczą pracę z możliwością wykorzystania większości funkcji Excela.</t>
  </si>
  <si>
    <t>Należy jednak przestrzegać kilku podstawowych zasad:</t>
  </si>
  <si>
    <t>1.</t>
  </si>
  <si>
    <t>2.</t>
  </si>
  <si>
    <t>Kopiowanie danych z innych plików możliwe jest tylko przy zastosowaniu metody</t>
  </si>
  <si>
    <t>3.</t>
  </si>
  <si>
    <t>4.</t>
  </si>
  <si>
    <t>Kopiowanie komórek możliwe jest tylko w górę lub w dół tabeli.</t>
  </si>
  <si>
    <t>http://kiedrowski.wordpress.com/</t>
  </si>
  <si>
    <t>Opracowywanie tabel wymaga minimalnych umiejętności pracy z Excelem.</t>
  </si>
  <si>
    <t>Unikniemy w ten sposób błędów. Najlepiej najpierw trochę poćwiczyć ;-).</t>
  </si>
  <si>
    <t>NIE NALEŻY ZDEJMOWAĆ OCHRONY ARKUSZY!</t>
  </si>
  <si>
    <t>Jeżeli coś nie wychodzi to poszukajmy komentarza.</t>
  </si>
  <si>
    <t>Opracowanie merytoryczne:</t>
  </si>
  <si>
    <t>tel.</t>
  </si>
  <si>
    <t>e-mail:</t>
  </si>
  <si>
    <t>Bogusław Kiedrowski</t>
  </si>
  <si>
    <t>Przed I kontrolą</t>
  </si>
  <si>
    <t>Przed II kontrolą</t>
  </si>
  <si>
    <t>Przed III kontrolą</t>
  </si>
  <si>
    <t>Z certyfikatem</t>
  </si>
  <si>
    <t>X</t>
  </si>
  <si>
    <t>Własny</t>
  </si>
  <si>
    <t>Z zakupu EKO</t>
  </si>
  <si>
    <t>Wnioskujący:</t>
  </si>
  <si>
    <t>TAK</t>
  </si>
  <si>
    <t xml:space="preserve">Nr rejestracyjny   PL-EKO-07 - </t>
  </si>
  <si>
    <t xml:space="preserve">              Data i podpis  inspektora:</t>
  </si>
  <si>
    <t>AgroBioTest
ul. ZWM 5,  02-786 Warszawa</t>
  </si>
  <si>
    <t>Wniosek o certyfikację</t>
  </si>
  <si>
    <t>Konwenc. bez zgody WIORiN</t>
  </si>
  <si>
    <t>POGŁOWIE ZWIERZĄT</t>
  </si>
  <si>
    <t>Koniowate ponad 6 mies.</t>
  </si>
  <si>
    <t>Cielęta opasowe</t>
  </si>
  <si>
    <t>Buhaje, wolce, 1-2 lata</t>
  </si>
  <si>
    <t>Jałówki, 1-2 lata</t>
  </si>
  <si>
    <t>Buhaje, wolce, ponad 2 lata</t>
  </si>
  <si>
    <t>Pozostałe krowy</t>
  </si>
  <si>
    <t>Owce maciorki</t>
  </si>
  <si>
    <t>Kozy</t>
  </si>
  <si>
    <t>Maciory</t>
  </si>
  <si>
    <t>Prosięta</t>
  </si>
  <si>
    <t>Tuczniki / pozostałe świnie</t>
  </si>
  <si>
    <t xml:space="preserve">Kurczęta rzeźne </t>
  </si>
  <si>
    <t xml:space="preserve">Kury nioski </t>
  </si>
  <si>
    <t>Kaczki</t>
  </si>
  <si>
    <t>Gęsi</t>
  </si>
  <si>
    <t>Indyki</t>
  </si>
  <si>
    <t>Strusie</t>
  </si>
  <si>
    <t xml:space="preserve">Perliczki </t>
  </si>
  <si>
    <t xml:space="preserve">Przepiórki </t>
  </si>
  <si>
    <t xml:space="preserve">Daniele </t>
  </si>
  <si>
    <t xml:space="preserve">Jelenie </t>
  </si>
  <si>
    <t>Pozostałe  bydło w wieku poniżej 1 roku</t>
  </si>
  <si>
    <t>Samice królików do rozrodu</t>
  </si>
  <si>
    <t>Jałówki przeznaczonedo rozrodu i na opas</t>
  </si>
  <si>
    <t>Krowy mleczne / Krowy wycofane ze stada</t>
  </si>
  <si>
    <t>Wskaźnik kg N/ha rocznie</t>
  </si>
  <si>
    <t>OK</t>
  </si>
  <si>
    <t>v</t>
  </si>
  <si>
    <t>Jałówki przeznaczone do rozrodu i na opas</t>
  </si>
  <si>
    <t>konie</t>
  </si>
  <si>
    <t>NAZWA GRUPY ZWIERZĄT</t>
  </si>
  <si>
    <t>źrebak do 0,5 roku</t>
  </si>
  <si>
    <t>źrebak 0,5 do 1 roku</t>
  </si>
  <si>
    <t>źrebak powyżej 1 roku</t>
  </si>
  <si>
    <t>źrebak powyżej 2 lat</t>
  </si>
  <si>
    <t>klacz</t>
  </si>
  <si>
    <t>ogier</t>
  </si>
  <si>
    <t>wałach</t>
  </si>
  <si>
    <t>kuc</t>
  </si>
  <si>
    <t>osioł</t>
  </si>
  <si>
    <t>cielę do 0,5 roku</t>
  </si>
  <si>
    <t>jałówka od 0,5 do 1 roku</t>
  </si>
  <si>
    <t>byczek od 0,5 do 1 roku</t>
  </si>
  <si>
    <t>jałówka powyżej 1 roku</t>
  </si>
  <si>
    <t>byk powyżej 1 roku</t>
  </si>
  <si>
    <t>jałówka cielna</t>
  </si>
  <si>
    <t>buhaj</t>
  </si>
  <si>
    <t>krowa</t>
  </si>
  <si>
    <t>prosię do 2 miesięcy</t>
  </si>
  <si>
    <t>warchlak 2-4miesięczny</t>
  </si>
  <si>
    <t>tucznik</t>
  </si>
  <si>
    <t>maciora</t>
  </si>
  <si>
    <t>knur</t>
  </si>
  <si>
    <t>świniodzik</t>
  </si>
  <si>
    <t>jagnię do 3,5 miesiąca</t>
  </si>
  <si>
    <t>jarlak maciora</t>
  </si>
  <si>
    <t>jarlak tryczek</t>
  </si>
  <si>
    <t>owca powyżej 1,5 roku</t>
  </si>
  <si>
    <t>tryk powyżej 1,5 roku</t>
  </si>
  <si>
    <t>owca matka</t>
  </si>
  <si>
    <t>koźlę</t>
  </si>
  <si>
    <t>kozioł</t>
  </si>
  <si>
    <t>koza matka</t>
  </si>
  <si>
    <t>brojler</t>
  </si>
  <si>
    <t>kura nieśna</t>
  </si>
  <si>
    <t>kura zielononóżka</t>
  </si>
  <si>
    <t>kura rzeźna</t>
  </si>
  <si>
    <t>gęś nieśna</t>
  </si>
  <si>
    <t>gęś rzeźna</t>
  </si>
  <si>
    <t>kaczka</t>
  </si>
  <si>
    <t>indyk</t>
  </si>
  <si>
    <t>bażant</t>
  </si>
  <si>
    <t>paw</t>
  </si>
  <si>
    <t>perlica</t>
  </si>
  <si>
    <t>przepiórka</t>
  </si>
  <si>
    <t>struś</t>
  </si>
  <si>
    <t>królik samica</t>
  </si>
  <si>
    <t>królik</t>
  </si>
  <si>
    <t>alpaka</t>
  </si>
  <si>
    <t>daniel</t>
  </si>
  <si>
    <t>jeleń sika</t>
  </si>
  <si>
    <t>jeleń szlachetny</t>
  </si>
  <si>
    <t>lama</t>
  </si>
  <si>
    <t>muflon</t>
  </si>
  <si>
    <t>sarna</t>
  </si>
  <si>
    <t>pisklęta kurze</t>
  </si>
  <si>
    <t>pisklęta kacze</t>
  </si>
  <si>
    <t>pisklęta gęsie</t>
  </si>
  <si>
    <t>pisklęta indycze</t>
  </si>
  <si>
    <t>inne (wpisz jakie)</t>
  </si>
  <si>
    <t>to wziąć</t>
  </si>
  <si>
    <t>urodzone w gospodarstwie</t>
  </si>
  <si>
    <t>z zakupu EKO</t>
  </si>
  <si>
    <t>z zakupu konwencjo-nalnego</t>
  </si>
  <si>
    <t>Płeć</t>
  </si>
  <si>
    <t>M</t>
  </si>
  <si>
    <t>Ż</t>
  </si>
  <si>
    <t>Ż i M</t>
  </si>
  <si>
    <t>NIE</t>
  </si>
  <si>
    <t>nie dotyczy</t>
  </si>
  <si>
    <t>EKO</t>
  </si>
  <si>
    <t>Konwencj.</t>
  </si>
  <si>
    <t>WARUNKI BYTOWE ZWIERZĄT</t>
  </si>
  <si>
    <t>Powierzchnia UR:</t>
  </si>
  <si>
    <t>Łącznie kg N:</t>
  </si>
  <si>
    <t>Z konwers.</t>
  </si>
  <si>
    <t>Ilość kg N/ha:</t>
  </si>
  <si>
    <t>http://www.agrobiotest.pl/strona/index.php</t>
  </si>
  <si>
    <t xml:space="preserve">agro.bio.test@agrobiotest.pl; </t>
  </si>
  <si>
    <t>Z importu</t>
  </si>
  <si>
    <t>z importu</t>
  </si>
  <si>
    <t>miesiąc</t>
  </si>
  <si>
    <t>rok</t>
  </si>
  <si>
    <t>Stan
średnio-roczny
wg rejestru obsady zwierząt
[a]</t>
  </si>
  <si>
    <t>UWAGI INSPEKTORA</t>
  </si>
  <si>
    <t>INFORMACJE O POCHODZENIU ZWIERZĄT ZAKUPIONYCH SPOZA ROLNICTWA EKOLOGICZEGO
dla każdej zakupionej sztuki</t>
  </si>
  <si>
    <t>Stado</t>
  </si>
  <si>
    <t>Istniejące</t>
  </si>
  <si>
    <t>Nowo utworzone</t>
  </si>
  <si>
    <t xml:space="preserve">Nr identyfikacyjny 
zakupionego zwierzęcia
</t>
  </si>
  <si>
    <t>Tak</t>
  </si>
  <si>
    <t>Nie</t>
  </si>
  <si>
    <t>Zgoda 
WIJHARS</t>
  </si>
  <si>
    <t xml:space="preserve">Data zakupu </t>
  </si>
  <si>
    <t>Wiek 
w dniu zakupu 
(miesiące)</t>
  </si>
  <si>
    <t>Grupy zwierząt / 
Wymagany
okres konwersji</t>
  </si>
  <si>
    <t>Drób</t>
  </si>
  <si>
    <t>Samice królików
do rozrodu</t>
  </si>
  <si>
    <t>Inne</t>
  </si>
  <si>
    <t>Data</t>
  </si>
  <si>
    <t xml:space="preserve"> podpis Wnioskującego / osoby upoważnionej </t>
  </si>
  <si>
    <t xml:space="preserve">  ZWIERZĘTA Z ZAKUPU</t>
  </si>
  <si>
    <r>
      <t xml:space="preserve">Rodzaj 
zwierzęcia 
</t>
    </r>
    <r>
      <rPr>
        <sz val="8"/>
        <rFont val="Arial"/>
        <family val="2"/>
        <charset val="238"/>
      </rPr>
      <t>(np. cielę, jałówka itp.)</t>
    </r>
  </si>
  <si>
    <r>
      <t xml:space="preserve">Data zakończenia konwersji 
</t>
    </r>
    <r>
      <rPr>
        <sz val="8"/>
        <rFont val="Arial"/>
        <family val="2"/>
        <charset val="238"/>
      </rPr>
      <t>(Wypełnia inspektor)</t>
    </r>
  </si>
  <si>
    <r>
      <rPr>
        <b/>
        <sz val="12"/>
        <rFont val="Arial"/>
        <family val="2"/>
        <charset val="238"/>
      </rPr>
      <t xml:space="preserve">Bydło i koniowate </t>
    </r>
    <r>
      <rPr>
        <sz val="10"/>
        <rFont val="Arial"/>
        <family val="2"/>
        <charset val="238"/>
      </rPr>
      <t xml:space="preserve">
min. 12 m-cy, lecz co najmniej  ¾  życia 
w gospodarstwie ekologicznym </t>
    </r>
  </si>
  <si>
    <r>
      <t xml:space="preserve">Owce, kozy, świnie
</t>
    </r>
    <r>
      <rPr>
        <sz val="10"/>
        <rFont val="Arial"/>
        <family val="2"/>
        <charset val="238"/>
      </rPr>
      <t xml:space="preserve"> min. 6 m-cy</t>
    </r>
  </si>
  <si>
    <r>
      <t xml:space="preserve">Produkcja nieśna 
</t>
    </r>
    <r>
      <rPr>
        <sz val="8"/>
        <rFont val="Arial"/>
        <family val="2"/>
        <charset val="238"/>
      </rPr>
      <t>6 tyg.</t>
    </r>
  </si>
  <si>
    <r>
      <t xml:space="preserve">Produkcja mięsna
</t>
    </r>
    <r>
      <rPr>
        <sz val="8"/>
        <rFont val="Arial"/>
        <family val="2"/>
        <charset val="238"/>
      </rPr>
      <t>10 tyg.</t>
    </r>
  </si>
  <si>
    <t>Konwenc. za zgodą WIORiN</t>
  </si>
  <si>
    <t>Czy jest  
dowód zakupu?</t>
  </si>
  <si>
    <t>2.11</t>
  </si>
  <si>
    <t>2.12</t>
  </si>
  <si>
    <t xml:space="preserve">Nr rejestracyjny PL-EKO-07 - </t>
  </si>
  <si>
    <t>PLAN PRODUKCJI ROŚLINNEJ</t>
  </si>
  <si>
    <t>Plan produkcji zwierzęcej</t>
  </si>
  <si>
    <t>data i podpis Wnioskującego / osoby upoważnionej</t>
  </si>
  <si>
    <t>data i podpis  inspektora</t>
  </si>
  <si>
    <t>www.agrobiotest.pl</t>
  </si>
  <si>
    <t>Osoby pracujące na nowszych wersjach Excela mogą i powinny zapisać plik w nowej wersji.</t>
  </si>
  <si>
    <t>22 258 57 68</t>
  </si>
  <si>
    <t>22 847 87 39</t>
  </si>
  <si>
    <t xml:space="preserve">PRODUKTY  ROŚLINNE  NIEPRZETWORZONE ZGŁASZANE DO CERTYFIKACJI </t>
  </si>
  <si>
    <t>(nie dotyczy upraw / zbiorów z ogrodu przydomowego)</t>
  </si>
  <si>
    <t xml:space="preserve">Produkty z działek przed II kontrolą należy oznaczyć literą „P” w wąskiej kolumnie z lewej strony nazwy produktu.   W razie potrzeby dopisać produkty.   Wpisywać jednostkę miary (kg / t / szt. / pęczki) </t>
  </si>
  <si>
    <t>Produkty roślinne</t>
  </si>
  <si>
    <t>Szacowany łączny zbiór</t>
  </si>
  <si>
    <t>Na zasiew w 2013</t>
  </si>
  <si>
    <t>Na własne potrzeby</t>
  </si>
  <si>
    <t>Na sprzedaż     (do certyfikatu)</t>
  </si>
  <si>
    <t>UWAGI inspektora</t>
  </si>
  <si>
    <t>na paszę</t>
  </si>
  <si>
    <t>na spożycie</t>
  </si>
  <si>
    <t>pszenica</t>
  </si>
  <si>
    <t>bób</t>
  </si>
  <si>
    <t>jęczmień</t>
  </si>
  <si>
    <t>żyto</t>
  </si>
  <si>
    <t>owies</t>
  </si>
  <si>
    <t>pszenżyto</t>
  </si>
  <si>
    <t xml:space="preserve">czosnek </t>
  </si>
  <si>
    <t>orkisz</t>
  </si>
  <si>
    <t>dynia</t>
  </si>
  <si>
    <t>proso</t>
  </si>
  <si>
    <t xml:space="preserve">fasola </t>
  </si>
  <si>
    <t>gryka</t>
  </si>
  <si>
    <t>groch</t>
  </si>
  <si>
    <t xml:space="preserve">gorczyca na ziarno </t>
  </si>
  <si>
    <t xml:space="preserve">miesz. zbożowa </t>
  </si>
  <si>
    <t xml:space="preserve">kapusta biała </t>
  </si>
  <si>
    <t>miesz. zboż-strączk.</t>
  </si>
  <si>
    <t>kapusta …</t>
  </si>
  <si>
    <t>…</t>
  </si>
  <si>
    <t xml:space="preserve">kapusta …. </t>
  </si>
  <si>
    <t>łubin</t>
  </si>
  <si>
    <t xml:space="preserve">koper </t>
  </si>
  <si>
    <t>peluszka</t>
  </si>
  <si>
    <t xml:space="preserve">kukurydza cukrowa </t>
  </si>
  <si>
    <t>bobik</t>
  </si>
  <si>
    <t>koniczyna……</t>
  </si>
  <si>
    <t>wyka</t>
  </si>
  <si>
    <t>seradela</t>
  </si>
  <si>
    <t>buraki ……</t>
  </si>
  <si>
    <t xml:space="preserve">rabarbar </t>
  </si>
  <si>
    <t xml:space="preserve">rzodkiew </t>
  </si>
  <si>
    <t xml:space="preserve">rzodkiewka </t>
  </si>
  <si>
    <t xml:space="preserve">zielonka </t>
  </si>
  <si>
    <t xml:space="preserve">sałata </t>
  </si>
  <si>
    <t>seler</t>
  </si>
  <si>
    <t>sianokiszonka</t>
  </si>
  <si>
    <t xml:space="preserve">szczypiorek </t>
  </si>
  <si>
    <t>kukurydza na kisz.</t>
  </si>
  <si>
    <t xml:space="preserve">szpinak </t>
  </si>
  <si>
    <t>śliwki …</t>
  </si>
  <si>
    <t xml:space="preserve">porzeczki czarne </t>
  </si>
  <si>
    <t xml:space="preserve">porzeczki czerwone </t>
  </si>
  <si>
    <t>orzechy …</t>
  </si>
  <si>
    <t>1.03.2013   F-plan-prod-tow-r</t>
  </si>
  <si>
    <t>Łączna pow. uprawy (ha)</t>
  </si>
  <si>
    <t>P</t>
  </si>
  <si>
    <t>Oznaczenie działek wg. planu produkcji</t>
  </si>
  <si>
    <t>PLAN  PRODUKCJI TOWAROWEJ</t>
  </si>
  <si>
    <t>AKTUALNY STATUS DZIAŁKI  *</t>
  </si>
  <si>
    <t>MATERIAŁ SIEWNY *</t>
  </si>
  <si>
    <t>Czy    kwalifikowany?</t>
  </si>
  <si>
    <t>Formularz Plan Produkcji Zwierzęcej został w br. uproszczony (jeśli chodzi o zakres informacji</t>
  </si>
  <si>
    <t xml:space="preserve">z pozostałymi  formularzami składającymi się na doroczną dokumentację wnioskową w programie </t>
  </si>
  <si>
    <t xml:space="preserve"> AGRO BIO TEST.</t>
  </si>
  <si>
    <t>bogdan.kiedrowski@op.pl</t>
  </si>
  <si>
    <r>
      <t xml:space="preserve">podawanych przez rolnika) i jest dostępny wyłącznie w wersji PDF na </t>
    </r>
    <r>
      <rPr>
        <u/>
        <sz val="10"/>
        <color indexed="12"/>
        <rFont val="Arial"/>
        <family val="2"/>
        <charset val="238"/>
      </rPr>
      <t>www.agrobiotest.pl</t>
    </r>
    <r>
      <rPr>
        <sz val="10"/>
        <rFont val="Arial"/>
        <family val="2"/>
        <charset val="238"/>
      </rPr>
      <t xml:space="preserve"> wraz </t>
    </r>
  </si>
  <si>
    <t>Oznaczenie działki rolnej</t>
  </si>
  <si>
    <t xml:space="preserve">ROŚLINA UPRAWIANA 
WSPÓŁRZĘDNIE 
i / lub 
MIĘDZYPLON
</t>
  </si>
  <si>
    <t>Nr  pakietu / wariantu ARiMR</t>
  </si>
  <si>
    <t>nazwa</t>
  </si>
  <si>
    <t>Produkt na certyfikat</t>
  </si>
  <si>
    <t>WYPEŁNIA INSPEKTOR</t>
  </si>
  <si>
    <t>UWAGI</t>
  </si>
  <si>
    <t>Konwencjonalna</t>
  </si>
  <si>
    <t>Na paszę (t)</t>
  </si>
  <si>
    <t>Na zasiew (t)</t>
  </si>
  <si>
    <t>4.1.1</t>
  </si>
  <si>
    <t>4.1.2</t>
  </si>
  <si>
    <t>4.2</t>
  </si>
  <si>
    <t>5.</t>
  </si>
  <si>
    <t>6.</t>
  </si>
  <si>
    <t>7.</t>
  </si>
  <si>
    <t>8.</t>
  </si>
  <si>
    <t>9.</t>
  </si>
  <si>
    <t>10.1.1</t>
  </si>
  <si>
    <t>10.1.2</t>
  </si>
  <si>
    <t>10.2</t>
  </si>
  <si>
    <t>11.</t>
  </si>
  <si>
    <t>12.</t>
  </si>
  <si>
    <t>* Grunty, które leżą w promieniu 50 km od gospodarstwa  i/lub pozostałych podjednostek  
* Dla każdej podjednostki proszę wypełnić niniejszy formularz oddzielnie</t>
  </si>
  <si>
    <t>Gospodarstwo ekologiczne (lub jego część*) w miejscowości/ach:</t>
  </si>
  <si>
    <t xml:space="preserve">Gospodarstwo konwencjonalne w miejscowości </t>
  </si>
  <si>
    <t>Roln ekologiczne</t>
  </si>
  <si>
    <t>Brać z tąd</t>
  </si>
  <si>
    <r>
      <t>Pakiet 2</t>
    </r>
    <r>
      <rPr>
        <sz val="8"/>
        <color indexed="17"/>
        <rFont val="Arial CE"/>
        <charset val="238"/>
      </rPr>
      <t xml:space="preserve"> Rolnictwo ekologiczne na działkach ewidencyjnych</t>
    </r>
  </si>
  <si>
    <t xml:space="preserve">Pozycje czerwone i przekreślone należy wyczyścić: zaznaczenie obszaru </t>
  </si>
  <si>
    <t>i polecenie - wyczyść zawartość, wówczas filtr poradzi sobie z ukryciem wierszy.</t>
  </si>
  <si>
    <t>Wszystkie formularze są dostępne w formacie PDF na stronie:</t>
  </si>
  <si>
    <r>
      <t xml:space="preserve">Przed IV kontrolą 
</t>
    </r>
    <r>
      <rPr>
        <sz val="7"/>
        <color indexed="8"/>
        <rFont val="Arial"/>
        <family val="2"/>
        <charset val="238"/>
      </rPr>
      <t>(dot. sadown. i jagod.)</t>
    </r>
  </si>
  <si>
    <t>Siedziba stada ekologicznego (miejscowość):</t>
  </si>
  <si>
    <t>UWAGA: PODAĆ DANE WSZYSTKICH ZWIERZĄT UTRZYMYWANYCH W GOSPODARSTWIE wg stanu w dniu wypełniania  (STATUS EKOLOGICZNY  i  KONWENCJONALNY)</t>
  </si>
  <si>
    <t>STADO UTRZYMYWANE EKOLOGICZNIE</t>
  </si>
  <si>
    <t>Wszystkie
urodzone 
w gosp.</t>
  </si>
  <si>
    <t>jako konwen-cjonalne</t>
  </si>
  <si>
    <t>Wszystkie zakupione</t>
  </si>
  <si>
    <t>jako
ekologiczne</t>
  </si>
  <si>
    <t>Dostęp do wybiegu
tak / nie</t>
  </si>
  <si>
    <t>PASZE dla stada EKOLOGICZNEGO (nazwy)</t>
  </si>
  <si>
    <t>ww</t>
  </si>
  <si>
    <t>Pasze ekologiczne</t>
  </si>
  <si>
    <t>Własne</t>
  </si>
  <si>
    <t>Z zakupu</t>
  </si>
  <si>
    <t>Pasze z  konwersji *</t>
  </si>
  <si>
    <t>Pasze konwencjonalne</t>
  </si>
  <si>
    <t>ff</t>
  </si>
  <si>
    <t>Liczba zwierząt 
w dniu kontroli</t>
  </si>
  <si>
    <t>Stan
średnioroczny
wg rejestru 
obsady zwierząt**
w dniu kontroli</t>
  </si>
  <si>
    <t>PRODUKT NA 
CERTYFIKAT</t>
  </si>
  <si>
    <t>ilość na  
certyfikat
(t, l, szt.)</t>
  </si>
  <si>
    <t>UWAGI 
INSPEKTORA</t>
  </si>
  <si>
    <t>Cielęta &lt; 0,5 roku</t>
  </si>
  <si>
    <t>Bydło  0,5 -1 roku</t>
  </si>
  <si>
    <t>Buhaje / wolce 1-2 lata</t>
  </si>
  <si>
    <t>Buhaje lub wolce  &gt; 2 lat</t>
  </si>
  <si>
    <t>Jałówki  1-2 lata</t>
  </si>
  <si>
    <t>Pozostałe (buhaje rozpł.)</t>
  </si>
  <si>
    <t>Jałówki cielne</t>
  </si>
  <si>
    <t>Krowy mleczne</t>
  </si>
  <si>
    <t>Pozostałe owce</t>
  </si>
  <si>
    <t>Kozy matki</t>
  </si>
  <si>
    <t>Pozostałe kozy</t>
  </si>
  <si>
    <t>Jeleń  szlachetny</t>
  </si>
  <si>
    <t>Jeleń sika</t>
  </si>
  <si>
    <t>Daniele</t>
  </si>
  <si>
    <t xml:space="preserve">Koniowate &gt; 6 mies. </t>
  </si>
  <si>
    <t>Króliki matki</t>
  </si>
  <si>
    <t>Pozostałe króliki</t>
  </si>
  <si>
    <t>Tuczniki</t>
  </si>
  <si>
    <t>Pozostałe świnie (loszki)</t>
  </si>
  <si>
    <t>Kury nioski</t>
  </si>
  <si>
    <t>Pozostały drób: …</t>
  </si>
  <si>
    <t xml:space="preserve">PLAN PRODUKCJI ZWIERZĘCEJ </t>
  </si>
  <si>
    <t xml:space="preserve">** od dnia ostatniej kontroli pełnej rocznej lub dnia „Zgłoszenia” 
(w przypadku pierwszorocznych) do dnia niniejszej kontroli
</t>
  </si>
  <si>
    <t>* z konwersji = zbierane po upływie 12 miesięcy eko-rolniczego gospodarowania</t>
  </si>
  <si>
    <t>Określenie zwierzęcia (jałówka, buhaj, maciora, pisklęta, etc.)</t>
  </si>
  <si>
    <t>Data urodzenia 
w gospodarstwie
(m-c, rok)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</si>
  <si>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</si>
  <si>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</si>
  <si>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</si>
  <si>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</si>
  <si>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</si>
  <si>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</si>
  <si>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</si>
  <si>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</si>
  <si>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</si>
  <si>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</si>
  <si>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</si>
  <si>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12 -</t>
  </si>
  <si>
    <t>13 -</t>
  </si>
  <si>
    <t>14 -</t>
  </si>
  <si>
    <t>15 -</t>
  </si>
  <si>
    <t>16 -</t>
  </si>
  <si>
    <t>17 -</t>
  </si>
  <si>
    <t>18 -</t>
  </si>
  <si>
    <t>19 -</t>
  </si>
  <si>
    <t>20 -</t>
  </si>
  <si>
    <t>21 -</t>
  </si>
  <si>
    <t>22 -</t>
  </si>
  <si>
    <t>23 -</t>
  </si>
  <si>
    <t>24 -</t>
  </si>
  <si>
    <t>25 -</t>
  </si>
  <si>
    <t>26 -</t>
  </si>
  <si>
    <t>31 -</t>
  </si>
  <si>
    <t>Nr ewidencyjny (ssaki) 
lub nr grupy zwierząt (drób)</t>
  </si>
  <si>
    <t>ZAKUP</t>
  </si>
  <si>
    <t>data (m-c, rok)</t>
  </si>
  <si>
    <t>wiek 
w dniu 
zakupu 
(dni lub 
m-ce)</t>
  </si>
  <si>
    <t>ZGODA WIJHARS</t>
  </si>
  <si>
    <t>zwiększanego</t>
  </si>
  <si>
    <t>Nr wariantu / pakietu
(jeśli dotyczy)</t>
  </si>
  <si>
    <t>ddd</t>
  </si>
  <si>
    <t>SUMA POWIERZCHNI:</t>
  </si>
  <si>
    <t>nie dot.</t>
  </si>
  <si>
    <r>
      <t xml:space="preserve">NAWOZY 
i ŚRODKI OCHRONY 
ROŚLIN
</t>
    </r>
    <r>
      <rPr>
        <sz val="8"/>
        <color indexed="8"/>
        <rFont val="Arial"/>
        <family val="2"/>
        <charset val="238"/>
      </rPr>
      <t>(zastosowane jesienią i wiosną)</t>
    </r>
  </si>
  <si>
    <t>ilość /działkę</t>
  </si>
  <si>
    <t>MATERIAŁ  ROZMNO-ŻENIOWY</t>
  </si>
  <si>
    <t xml:space="preserve">STADO
KONWEN-
CJONALNE 
</t>
  </si>
  <si>
    <t xml:space="preserve">ZWIERZĘTA
NA
WŁASNE POTRZE-
BY 
</t>
  </si>
  <si>
    <t>Wskaźnik
kg
N/ha
rocznie
[b]</t>
  </si>
  <si>
    <t>Łącznie
kg N
[a x b]</t>
  </si>
  <si>
    <t>STOSOWANE PASZE (nazwy)</t>
  </si>
  <si>
    <t>własny*</t>
  </si>
  <si>
    <t>z zakupu*</t>
  </si>
  <si>
    <t>SPECYFIKACJA ZWIERZĄT OBECNYCH W GOSPODARSTWIE wg stanu w dniu wypełniania.  DOTYCZY STADA EKOLOGICZNEGO</t>
  </si>
  <si>
    <t>Inne:  ..…………..</t>
  </si>
  <si>
    <t>TAK / NIE / ndt.*</t>
  </si>
  <si>
    <t>ZAKUP do STADA**</t>
  </si>
  <si>
    <t>zakładanego</t>
  </si>
  <si>
    <r>
      <t xml:space="preserve">* ndt, jeśli zakup eko     ** wpisać </t>
    </r>
    <r>
      <rPr>
        <b/>
        <sz val="8"/>
        <color indexed="8"/>
        <rFont val="Arial"/>
        <family val="2"/>
        <charset val="238"/>
      </rPr>
      <t>x</t>
    </r>
    <r>
      <rPr>
        <sz val="8"/>
        <color indexed="8"/>
        <rFont val="Arial"/>
        <family val="2"/>
        <charset val="238"/>
      </rPr>
      <t xml:space="preserve"> jeśli dotyczy</t>
    </r>
  </si>
  <si>
    <t>Przewidywany zbiór 
z danej działki:
plon główny [t]</t>
  </si>
  <si>
    <t>Pow. 
 działki
 rolnej
[ha]</t>
  </si>
  <si>
    <t>Pow. działki rolnej
w granicach działki ewid. [ha]</t>
  </si>
  <si>
    <t>Ilość na certyfikat [t]</t>
  </si>
  <si>
    <r>
      <t xml:space="preserve">* zaznaczyć </t>
    </r>
    <r>
      <rPr>
        <b/>
        <sz val="7"/>
        <color indexed="8"/>
        <rFont val="Arial"/>
        <family val="2"/>
        <charset val="238"/>
      </rPr>
      <t>X</t>
    </r>
    <r>
      <rPr>
        <sz val="7"/>
        <color indexed="8"/>
        <rFont val="Arial"/>
        <family val="2"/>
        <charset val="238"/>
      </rPr>
      <t xml:space="preserve"> 
we właściwej kratce</t>
    </r>
  </si>
  <si>
    <t>ilość na  
certyfikat
[t, l, szt.]</t>
  </si>
  <si>
    <r>
      <t>Pow. wybiegu
(m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)</t>
    </r>
  </si>
  <si>
    <r>
      <t>Pow.
w budynku
dostępna 
dla zwierząt netto 
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>/szt.</t>
    </r>
  </si>
  <si>
    <t xml:space="preserve">w zakładce Formularze dla producentów. Można je z łatwością wydrukować przed wypełnieniem. </t>
  </si>
  <si>
    <t>Jagnieta do 1 roku</t>
  </si>
  <si>
    <t>Koźlęta do 1 roku</t>
  </si>
  <si>
    <t>Jeleń sika / szlachetny</t>
  </si>
  <si>
    <t>Konie</t>
  </si>
  <si>
    <t>Źrebięta do 1 roku</t>
  </si>
  <si>
    <t>Pozostałe świnie</t>
  </si>
  <si>
    <t>Nr działki ewid., na której położona jest działka rolna</t>
  </si>
  <si>
    <t>Działki ewid. wchodzące w skład dz. rolnej wpisać w osobnych wierszach</t>
  </si>
  <si>
    <r>
      <t xml:space="preserve">Rok założenia sadu / 
plantacji jagodowej
</t>
    </r>
    <r>
      <rPr>
        <sz val="7"/>
        <color indexed="8"/>
        <rFont val="Arial"/>
        <family val="2"/>
        <charset val="238"/>
      </rPr>
      <t>(jeśli dotyczy)</t>
    </r>
  </si>
  <si>
    <t>Ukryj</t>
  </si>
  <si>
    <t>PL-EKO-07 -</t>
  </si>
  <si>
    <t xml:space="preserve">Nr rejestracyjny </t>
  </si>
  <si>
    <t>ROK:</t>
  </si>
  <si>
    <t xml:space="preserve">Wniosek o certyfikację
PLAN PRODUKCJI ZWIERZĘCEJ </t>
  </si>
  <si>
    <r>
      <t xml:space="preserve">Siedziba stada konwencjonalnego </t>
    </r>
    <r>
      <rPr>
        <sz val="7"/>
        <color indexed="8"/>
        <rFont val="Arial"/>
        <family val="2"/>
        <charset val="238"/>
      </rPr>
      <t>(miejscowość)</t>
    </r>
    <r>
      <rPr>
        <sz val="8"/>
        <color indexed="8"/>
        <rFont val="Arial"/>
        <family val="2"/>
        <charset val="238"/>
      </rPr>
      <t xml:space="preserve">: </t>
    </r>
  </si>
  <si>
    <t>Tomasz Chełmiński</t>
  </si>
  <si>
    <t>data wypełninia:</t>
  </si>
  <si>
    <t xml:space="preserve">Wychodząc naprzeciw oczekiwaniom rolników oraz doradców pomagających wypełniać dokumentację </t>
  </si>
  <si>
    <t>wnioskową, udostępniamy formularze Planu Produkcji Roślinnej oraz Planu Produkcji Zwierzęcej na</t>
  </si>
  <si>
    <t>Formularze: Plan produkcji Roślinnej i Plan produkcji Zwierzęcej w wersji elektronicznej są utworzone</t>
  </si>
  <si>
    <t>w arkuszu kalkulacyjnym programu Excel.</t>
  </si>
  <si>
    <t>Po wypełnieniu Planu Produkcji w wersji elektronicznej należy go wydrukować i skompletować</t>
  </si>
  <si>
    <t xml:space="preserve"> AGRO BIO TEST, ul. ZWM 22, 02-786 Warszawa</t>
  </si>
  <si>
    <t xml:space="preserve"> z pozostałymi formularzami wypełnionymi ręcznie, każdy podpisać i przesłać do biura: </t>
  </si>
  <si>
    <t>Uwaga: dane w Planie Produkcji Roślinnej powinny być zgodne</t>
  </si>
  <si>
    <t>ze stanem faktycznym i wnioskiem o przyznanie płatności na bieżący rok.</t>
  </si>
  <si>
    <t xml:space="preserve"> i składania w jednostce certyfikującej.</t>
  </si>
  <si>
    <t>kontroli AGRO BIO TEST otrzymali pocztą w wersji papierowej,  wraz z instrukcją ich wypełniania</t>
  </si>
  <si>
    <t xml:space="preserve">Formularze opisujące produkcję zgłaszaną do certyfikacji w bieżącym roku rolnicy objęci programem  </t>
  </si>
  <si>
    <t>Rok 2022</t>
  </si>
  <si>
    <t xml:space="preserve">           18  / 23.02.2022                      F-plan-z                             1 / 2</t>
  </si>
  <si>
    <t xml:space="preserve">           18  / 23.02.2022                      F-plan-z                             2 / 2</t>
  </si>
  <si>
    <t xml:space="preserve">           18  / 23.02.2022                      F-plan-z                             2 / 2 (3 arkusz dodatkowy)</t>
  </si>
  <si>
    <t>Przewidywany zbiór 
z danej działki:
rośl. współrzędna [t]</t>
  </si>
  <si>
    <t>18  / 28.02.2022   •    F-plan-r</t>
  </si>
  <si>
    <t xml:space="preserve">Jednostka miary (t, kg) </t>
  </si>
  <si>
    <r>
      <t xml:space="preserve">Porównanie wpisów do poszczególnych działek rolnych - kolumny:
</t>
    </r>
    <r>
      <rPr>
        <sz val="10"/>
        <rFont val="Arial"/>
        <family val="2"/>
        <charset val="238"/>
      </rPr>
      <t xml:space="preserve">9  </t>
    </r>
    <r>
      <rPr>
        <sz val="8"/>
        <color indexed="17"/>
        <rFont val="Arial"/>
        <family val="2"/>
        <charset val="238"/>
      </rPr>
      <t xml:space="preserve">minus </t>
    </r>
    <r>
      <rPr>
        <sz val="8"/>
        <color indexed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11</t>
    </r>
    <r>
      <rPr>
        <sz val="8"/>
        <color indexed="12"/>
        <rFont val="Arial"/>
        <family val="2"/>
        <charset val="238"/>
      </rPr>
      <t>.</t>
    </r>
  </si>
  <si>
    <t>PROGNOZA PRODUKCJI</t>
  </si>
  <si>
    <t>PRODUKT</t>
  </si>
  <si>
    <t>ILOŚĆ</t>
  </si>
  <si>
    <t>ukryć</t>
  </si>
  <si>
    <t>Dostęp do pas-
twiska 
tak / nie</t>
  </si>
  <si>
    <t>System uwię-
ziowy
tak / nie</t>
  </si>
  <si>
    <t>Siedziba stada ekologicznego 
(miejscowość):</t>
  </si>
  <si>
    <t xml:space="preserve">Siedziba stada konwencjonalnego 
(miejscowość) : </t>
  </si>
  <si>
    <t>m-c</t>
  </si>
  <si>
    <t>Opracowanie wykonane zostało w programie Excel 2010.</t>
  </si>
  <si>
    <t>"Wklej specjalnie - wartości" . Informacja jest w komórce po prawej.</t>
  </si>
  <si>
    <r>
      <t>W nagłówkach tabeli umieszczone są komentarze.</t>
    </r>
    <r>
      <rPr>
        <b/>
        <sz val="10"/>
        <rFont val="Arial"/>
        <family val="2"/>
        <charset val="238"/>
      </rPr>
      <t xml:space="preserve"> NALEŻY JE PRZECZYTAĆ!</t>
    </r>
  </si>
  <si>
    <t>Opracowanie komputerowe: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</si>
</sst>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&quot;&quot;0&quot;&quot;0&quot;&quot;0"/>
    <numFmt numFmtId="165" formatCode="0.00_ ;[Red]\-0.00\ "/>
    <numFmt numFmtId="166" formatCode="0&quot;  &quot;0"/>
    <numFmt numFmtId="167" formatCode="0&quot;  &quot;0&quot;  &quot;0&quot;  &quot;0"/>
    <numFmt numFmtId="168" formatCode="#,##0&quot; szt.&quot;"/>
    <numFmt numFmtId="169" formatCode="#,##0.00&quot; t.&quot;"/>
    <numFmt numFmtId="170" formatCode="#,##0&quot; m.&quot;"/>
    <numFmt numFmtId="171" formatCode="0&quot;&quot;0"/>
    <numFmt numFmtId="172" formatCode="#,##0.00&quot; ha&quot;"/>
    <numFmt numFmtId="173" formatCode="#,##0&quot; m2&quot;"/>
    <numFmt numFmtId="174" formatCode="0&quot; &quot;0"/>
  </numFmts>
  <fonts count="142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6"/>
      <name val="Arial CE"/>
      <charset val="238"/>
    </font>
    <font>
      <sz val="8"/>
      <color indexed="16"/>
      <name val="Arial CE"/>
      <charset val="238"/>
    </font>
    <font>
      <sz val="8"/>
      <color indexed="60"/>
      <name val="Arial CE"/>
      <charset val="238"/>
    </font>
    <font>
      <sz val="10"/>
      <color indexed="14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6"/>
      <color indexed="15"/>
      <name val="Arial"/>
      <family val="2"/>
      <charset val="238"/>
    </font>
    <font>
      <sz val="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8"/>
      <color indexed="10"/>
      <name val="Arial"/>
      <family val="2"/>
      <charset val="238"/>
    </font>
    <font>
      <b/>
      <sz val="9"/>
      <color indexed="10"/>
      <name val="Tahoma"/>
      <family val="2"/>
      <charset val="238"/>
    </font>
    <font>
      <b/>
      <sz val="9"/>
      <color indexed="12"/>
      <name val="Tahoma"/>
      <family val="2"/>
      <charset val="238"/>
    </font>
    <font>
      <b/>
      <sz val="8"/>
      <color indexed="12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12"/>
      <name val="Tahoma"/>
      <family val="2"/>
      <charset val="238"/>
    </font>
    <font>
      <i/>
      <u/>
      <sz val="9"/>
      <color indexed="17"/>
      <name val="Tahoma"/>
      <family val="2"/>
      <charset val="238"/>
    </font>
    <font>
      <u/>
      <sz val="9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1"/>
      <color indexed="12"/>
      <name val="Tahoma"/>
      <family val="2"/>
      <charset val="238"/>
    </font>
    <font>
      <sz val="8"/>
      <color indexed="12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indexed="12"/>
      <name val="Tahoma"/>
      <family val="2"/>
      <charset val="238"/>
    </font>
    <font>
      <sz val="11"/>
      <name val="Times New Roman"/>
      <family val="1"/>
      <charset val="238"/>
    </font>
    <font>
      <sz val="14"/>
      <color indexed="12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8"/>
      <name val="Arial CE"/>
      <charset val="238"/>
    </font>
    <font>
      <b/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42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8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5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indexed="56"/>
      <name val="Arial"/>
      <family val="2"/>
      <charset val="238"/>
    </font>
    <font>
      <sz val="11"/>
      <color indexed="50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4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indexed="2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i/>
      <sz val="7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50"/>
      <name val="Arial"/>
      <family val="2"/>
      <charset val="238"/>
    </font>
    <font>
      <sz val="8"/>
      <color indexed="42"/>
      <name val="Arial"/>
      <family val="2"/>
      <charset val="238"/>
    </font>
    <font>
      <sz val="8"/>
      <color indexed="26"/>
      <name val="Arial"/>
      <family val="2"/>
      <charset val="238"/>
    </font>
    <font>
      <sz val="10"/>
      <color indexed="16"/>
      <name val="Tahoma"/>
      <family val="2"/>
      <charset val="238"/>
    </font>
    <font>
      <sz val="7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17"/>
      <name val="Arial CE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sz val="7"/>
      <color indexed="12"/>
      <name val="Arial"/>
      <family val="2"/>
      <charset val="238"/>
    </font>
    <font>
      <sz val="8.5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8"/>
      <color rgb="FF000099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CCFFFF"/>
      <name val="Arial"/>
      <family val="2"/>
      <charset val="238"/>
    </font>
    <font>
      <sz val="10"/>
      <color rgb="FFCCFFFF"/>
      <name val="Arial"/>
      <family val="2"/>
      <charset val="238"/>
    </font>
    <font>
      <sz val="11"/>
      <color rgb="FFCCFFFF"/>
      <name val="Arial"/>
      <family val="2"/>
      <charset val="238"/>
    </font>
    <font>
      <sz val="8"/>
      <color rgb="FFCCFFFF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00B050"/>
      <name val="Arial CE"/>
      <charset val="238"/>
    </font>
    <font>
      <sz val="8"/>
      <color rgb="FF0000FF"/>
      <name val="Arial"/>
      <family val="2"/>
      <charset val="238"/>
    </font>
    <font>
      <sz val="8"/>
      <color rgb="FF0000FF"/>
      <name val="Arial CE"/>
      <charset val="238"/>
    </font>
    <font>
      <b/>
      <sz val="11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8"/>
      <color rgb="FF000099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99"/>
      <name val="Arial"/>
      <family val="2"/>
      <charset val="238"/>
    </font>
    <font>
      <b/>
      <sz val="11"/>
      <color rgb="FF000099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12"/>
      <name val="Tahoma"/>
      <family val="2"/>
      <charset val="238"/>
    </font>
    <font>
      <sz val="11"/>
      <color indexed="10"/>
      <name val="Tahoma"/>
      <family val="2"/>
      <charset val="238"/>
    </font>
    <font>
      <sz val="12"/>
      <color indexed="12"/>
      <name val="Arial"/>
      <family val="2"/>
      <charset val="238"/>
    </font>
    <font>
      <sz val="14"/>
      <color indexed="12"/>
      <name val="Arial"/>
      <family val="2"/>
      <charset val="238"/>
    </font>
    <font>
      <sz val="14"/>
      <color indexed="10"/>
      <name val="Tahoma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22"/>
      </patternFill>
    </fill>
    <fill>
      <patternFill patternType="gray125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gray125">
        <fgColor indexed="22"/>
        <bgColor rgb="FFFFCCFF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gray125">
        <fgColor indexed="22"/>
        <bgColor rgb="FFFFFFCC"/>
      </patternFill>
    </fill>
    <fill>
      <patternFill patternType="gray125">
        <fgColor indexed="22"/>
        <bgColor rgb="FFFFCCCC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9" fillId="0" borderId="1" applyNumberFormat="0" applyAlignment="0">
      <alignment horizontal="left" vertical="center"/>
      <protection locked="0"/>
    </xf>
    <xf numFmtId="0" fontId="19" fillId="0" borderId="2" applyNumberFormat="0" applyAlignment="0">
      <alignment vertical="center"/>
      <protection locked="0"/>
    </xf>
    <xf numFmtId="0" fontId="19" fillId="0" borderId="0" applyNumberFormat="0" applyAlignment="0">
      <alignment horizontal="right" vertical="center"/>
      <protection locked="0"/>
    </xf>
    <xf numFmtId="0" fontId="19" fillId="0" borderId="3" applyNumberFormat="0" applyAlignment="0">
      <alignment horizontal="left"/>
      <protection locked="0"/>
    </xf>
    <xf numFmtId="0" fontId="20" fillId="2" borderId="4" applyAlignment="0">
      <alignment horizontal="left" vertical="top"/>
      <protection hidden="1"/>
    </xf>
    <xf numFmtId="0" fontId="20" fillId="2" borderId="5" applyAlignment="0">
      <alignment horizontal="center" vertical="top"/>
      <protection hidden="1"/>
    </xf>
    <xf numFmtId="0" fontId="20" fillId="2" borderId="6" applyAlignment="0">
      <alignment horizontal="right" vertical="top"/>
      <protection hidden="1"/>
    </xf>
    <xf numFmtId="0" fontId="20" fillId="2" borderId="1" applyAlignment="0">
      <alignment horizontal="left" vertical="center"/>
      <protection hidden="1"/>
    </xf>
    <xf numFmtId="0" fontId="20" fillId="2" borderId="0" applyAlignment="0">
      <alignment horizontal="center" vertical="center"/>
      <protection hidden="1"/>
    </xf>
    <xf numFmtId="0" fontId="20" fillId="2" borderId="7" applyAlignment="0">
      <alignment horizontal="right" vertical="center"/>
      <protection hidden="1"/>
    </xf>
    <xf numFmtId="0" fontId="20" fillId="2" borderId="3">
      <alignment horizontal="left"/>
      <protection hidden="1"/>
    </xf>
    <xf numFmtId="0" fontId="10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107" fillId="0" borderId="0"/>
    <xf numFmtId="0" fontId="107" fillId="0" borderId="0"/>
    <xf numFmtId="0" fontId="2" fillId="0" borderId="0"/>
    <xf numFmtId="0" fontId="2" fillId="0" borderId="0"/>
    <xf numFmtId="0" fontId="1" fillId="0" borderId="0"/>
    <xf numFmtId="0" fontId="10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3" fillId="0" borderId="8">
      <alignment horizontal="right" vertical="top"/>
    </xf>
    <xf numFmtId="0" fontId="24" fillId="0" borderId="0"/>
    <xf numFmtId="0" fontId="20" fillId="2" borderId="4" applyAlignment="0">
      <alignment horizontal="left" vertical="top"/>
      <protection hidden="1"/>
    </xf>
    <xf numFmtId="0" fontId="20" fillId="2" borderId="9" applyAlignment="0">
      <alignment horizontal="left" vertical="top"/>
      <protection hidden="1"/>
    </xf>
    <xf numFmtId="0" fontId="20" fillId="2" borderId="5" applyAlignment="0">
      <alignment horizontal="center" vertical="top"/>
      <protection hidden="1"/>
    </xf>
    <xf numFmtId="0" fontId="20" fillId="2" borderId="6" applyAlignment="0">
      <alignment horizontal="right" vertical="top"/>
      <protection hidden="1"/>
    </xf>
    <xf numFmtId="0" fontId="20" fillId="2" borderId="1" applyAlignment="0">
      <alignment vertical="center"/>
      <protection hidden="1"/>
    </xf>
    <xf numFmtId="0" fontId="20" fillId="2" borderId="0" applyAlignment="0">
      <alignment horizontal="center" vertical="center"/>
      <protection hidden="1"/>
    </xf>
    <xf numFmtId="0" fontId="20" fillId="2" borderId="7" applyAlignment="0">
      <alignment horizontal="right" vertical="center"/>
      <protection hidden="1"/>
    </xf>
    <xf numFmtId="0" fontId="20" fillId="2" borderId="10" applyAlignment="0">
      <alignment horizontal="center"/>
      <protection hidden="1"/>
    </xf>
    <xf numFmtId="0" fontId="20" fillId="2" borderId="11" applyAlignment="0">
      <alignment horizontal="right"/>
      <protection hidden="1"/>
    </xf>
  </cellStyleXfs>
  <cellXfs count="1022">
    <xf numFmtId="0" fontId="0" fillId="0" borderId="0" xfId="0"/>
    <xf numFmtId="0" fontId="3" fillId="3" borderId="0" xfId="62" applyFont="1" applyFill="1" applyAlignment="1">
      <alignment vertical="center"/>
    </xf>
    <xf numFmtId="0" fontId="2" fillId="3" borderId="0" xfId="36" applyFill="1"/>
    <xf numFmtId="0" fontId="2" fillId="0" borderId="0" xfId="36"/>
    <xf numFmtId="0" fontId="2" fillId="4" borderId="0" xfId="62" applyFill="1"/>
    <xf numFmtId="0" fontId="4" fillId="4" borderId="0" xfId="62" applyFont="1" applyFill="1" applyAlignment="1">
      <alignment vertical="center"/>
    </xf>
    <xf numFmtId="0" fontId="2" fillId="4" borderId="0" xfId="36" applyFill="1"/>
    <xf numFmtId="0" fontId="4" fillId="4" borderId="0" xfId="36" applyFont="1" applyFill="1"/>
    <xf numFmtId="0" fontId="7" fillId="4" borderId="0" xfId="62" applyFont="1" applyFill="1" applyAlignment="1">
      <alignment horizontal="center" vertical="center" wrapText="1"/>
    </xf>
    <xf numFmtId="0" fontId="7" fillId="4" borderId="12" xfId="62" applyFont="1" applyFill="1" applyBorder="1" applyAlignment="1">
      <alignment horizontal="center" vertical="center" wrapText="1"/>
    </xf>
    <xf numFmtId="0" fontId="8" fillId="4" borderId="13" xfId="36" applyFont="1" applyFill="1" applyBorder="1" applyAlignment="1">
      <alignment horizontal="center" vertical="top" wrapText="1"/>
    </xf>
    <xf numFmtId="0" fontId="8" fillId="4" borderId="14" xfId="36" applyFont="1" applyFill="1" applyBorder="1" applyAlignment="1">
      <alignment horizontal="center" vertical="top" wrapText="1"/>
    </xf>
    <xf numFmtId="0" fontId="8" fillId="4" borderId="15" xfId="36" applyFont="1" applyFill="1" applyBorder="1" applyAlignment="1">
      <alignment horizontal="center" vertical="top" wrapText="1"/>
    </xf>
    <xf numFmtId="0" fontId="2" fillId="0" borderId="0" xfId="36" applyAlignment="1">
      <alignment horizontal="center" vertical="center" wrapText="1"/>
    </xf>
    <xf numFmtId="0" fontId="11" fillId="0" borderId="0" xfId="36" applyFont="1"/>
    <xf numFmtId="0" fontId="7" fillId="0" borderId="0" xfId="36" applyFont="1"/>
    <xf numFmtId="0" fontId="12" fillId="5" borderId="0" xfId="36" applyFont="1" applyFill="1"/>
    <xf numFmtId="0" fontId="13" fillId="5" borderId="0" xfId="36" applyFont="1" applyFill="1"/>
    <xf numFmtId="0" fontId="14" fillId="0" borderId="0" xfId="36" applyFont="1"/>
    <xf numFmtId="3" fontId="2" fillId="3" borderId="0" xfId="36" applyNumberFormat="1" applyFill="1"/>
    <xf numFmtId="0" fontId="2" fillId="0" borderId="12" xfId="36" applyBorder="1"/>
    <xf numFmtId="0" fontId="7" fillId="0" borderId="12" xfId="36" applyFont="1" applyBorder="1"/>
    <xf numFmtId="0" fontId="13" fillId="0" borderId="0" xfId="36" applyFont="1"/>
    <xf numFmtId="0" fontId="2" fillId="6" borderId="0" xfId="62" applyFill="1"/>
    <xf numFmtId="0" fontId="2" fillId="7" borderId="0" xfId="36" applyFont="1" applyFill="1"/>
    <xf numFmtId="0" fontId="15" fillId="6" borderId="0" xfId="62" applyFont="1" applyFill="1"/>
    <xf numFmtId="0" fontId="16" fillId="6" borderId="0" xfId="62" applyFont="1" applyFill="1"/>
    <xf numFmtId="0" fontId="2" fillId="0" borderId="0" xfId="62"/>
    <xf numFmtId="0" fontId="7" fillId="0" borderId="12" xfId="62" applyFont="1" applyFill="1" applyBorder="1" applyAlignment="1">
      <alignment horizontal="center" vertical="center" wrapText="1"/>
    </xf>
    <xf numFmtId="0" fontId="9" fillId="3" borderId="12" xfId="60" applyFont="1" applyFill="1" applyBorder="1" applyAlignment="1">
      <alignment horizontal="center" vertical="top" wrapText="1"/>
    </xf>
    <xf numFmtId="0" fontId="26" fillId="0" borderId="0" xfId="65" applyFont="1"/>
    <xf numFmtId="0" fontId="2" fillId="3" borderId="16" xfId="65" applyFont="1" applyFill="1" applyBorder="1" applyAlignment="1">
      <alignment vertical="center"/>
    </xf>
    <xf numFmtId="0" fontId="25" fillId="4" borderId="0" xfId="0" applyFont="1" applyFill="1"/>
    <xf numFmtId="0" fontId="2" fillId="4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4" borderId="16" xfId="0" applyFont="1" applyFill="1" applyBorder="1"/>
    <xf numFmtId="0" fontId="25" fillId="4" borderId="0" xfId="0" applyFont="1" applyFill="1" applyAlignment="1">
      <alignment horizontal="center"/>
    </xf>
    <xf numFmtId="0" fontId="25" fillId="8" borderId="0" xfId="0" applyFont="1" applyFill="1" applyAlignment="1">
      <alignment horizontal="left"/>
    </xf>
    <xf numFmtId="0" fontId="26" fillId="9" borderId="0" xfId="65" applyFont="1" applyFill="1"/>
    <xf numFmtId="0" fontId="2" fillId="9" borderId="16" xfId="65" applyFont="1" applyFill="1" applyBorder="1" applyAlignment="1">
      <alignment vertical="center"/>
    </xf>
    <xf numFmtId="0" fontId="10" fillId="0" borderId="12" xfId="36" applyNumberFormat="1" applyFont="1" applyBorder="1" applyAlignment="1" applyProtection="1">
      <alignment horizontal="center" vertical="center"/>
      <protection locked="0"/>
    </xf>
    <xf numFmtId="0" fontId="10" fillId="0" borderId="12" xfId="36" applyNumberFormat="1" applyFont="1" applyBorder="1" applyAlignment="1" applyProtection="1">
      <alignment horizontal="left" vertical="center"/>
      <protection locked="0"/>
    </xf>
    <xf numFmtId="0" fontId="10" fillId="0" borderId="12" xfId="36" applyNumberFormat="1" applyFont="1" applyBorder="1" applyAlignment="1" applyProtection="1">
      <alignment horizontal="right" vertical="center"/>
      <protection locked="0"/>
    </xf>
    <xf numFmtId="0" fontId="0" fillId="4" borderId="0" xfId="0" applyFill="1" applyAlignment="1">
      <alignment horizontal="center"/>
    </xf>
    <xf numFmtId="0" fontId="43" fillId="0" borderId="0" xfId="0" applyFont="1"/>
    <xf numFmtId="0" fontId="0" fillId="4" borderId="0" xfId="0" applyFill="1"/>
    <xf numFmtId="0" fontId="25" fillId="8" borderId="0" xfId="0" applyFont="1" applyFill="1"/>
    <xf numFmtId="0" fontId="25" fillId="4" borderId="0" xfId="0" applyFont="1" applyFill="1" applyAlignment="1">
      <alignment horizontal="left"/>
    </xf>
    <xf numFmtId="0" fontId="40" fillId="4" borderId="0" xfId="0" applyFont="1" applyFill="1" applyAlignment="1">
      <alignment horizontal="left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14" fillId="24" borderId="0" xfId="0" applyFont="1" applyFill="1"/>
    <xf numFmtId="0" fontId="46" fillId="10" borderId="0" xfId="40" applyFont="1" applyFill="1" applyAlignment="1" applyProtection="1">
      <alignment horizontal="center" vertical="center" textRotation="1"/>
    </xf>
    <xf numFmtId="0" fontId="47" fillId="9" borderId="0" xfId="40" applyFont="1" applyFill="1"/>
    <xf numFmtId="0" fontId="48" fillId="9" borderId="0" xfId="64" applyFont="1" applyFill="1" applyAlignment="1" applyProtection="1">
      <alignment horizontal="right" vertical="center"/>
    </xf>
    <xf numFmtId="0" fontId="2" fillId="0" borderId="0" xfId="0" applyFont="1"/>
    <xf numFmtId="0" fontId="50" fillId="9" borderId="0" xfId="0" applyFont="1" applyFill="1" applyAlignment="1">
      <alignment vertical="center"/>
    </xf>
    <xf numFmtId="0" fontId="47" fillId="25" borderId="0" xfId="40" applyFont="1" applyFill="1"/>
    <xf numFmtId="0" fontId="108" fillId="26" borderId="0" xfId="40" applyFont="1" applyFill="1"/>
    <xf numFmtId="0" fontId="47" fillId="0" borderId="0" xfId="40" applyFont="1" applyFill="1"/>
    <xf numFmtId="0" fontId="47" fillId="0" borderId="0" xfId="40" applyFont="1"/>
    <xf numFmtId="0" fontId="7" fillId="9" borderId="0" xfId="64" applyFont="1" applyFill="1" applyProtection="1"/>
    <xf numFmtId="1" fontId="51" fillId="9" borderId="0" xfId="64" applyNumberFormat="1" applyFont="1" applyFill="1" applyAlignment="1" applyProtection="1">
      <alignment horizontal="center"/>
    </xf>
    <xf numFmtId="0" fontId="47" fillId="8" borderId="0" xfId="40" applyFont="1" applyFill="1"/>
    <xf numFmtId="0" fontId="7" fillId="4" borderId="20" xfId="64" applyFont="1" applyFill="1" applyBorder="1" applyProtection="1"/>
    <xf numFmtId="0" fontId="7" fillId="4" borderId="21" xfId="64" applyFont="1" applyFill="1" applyBorder="1" applyProtection="1"/>
    <xf numFmtId="0" fontId="7" fillId="0" borderId="0" xfId="64" applyFont="1" applyProtection="1"/>
    <xf numFmtId="0" fontId="7" fillId="11" borderId="0" xfId="64" applyFont="1" applyFill="1" applyProtection="1"/>
    <xf numFmtId="0" fontId="7" fillId="0" borderId="0" xfId="64" applyFont="1" applyFill="1" applyProtection="1"/>
    <xf numFmtId="0" fontId="109" fillId="0" borderId="0" xfId="40" applyFont="1"/>
    <xf numFmtId="0" fontId="7" fillId="10" borderId="0" xfId="64" applyFont="1" applyFill="1" applyProtection="1"/>
    <xf numFmtId="0" fontId="47" fillId="4" borderId="0" xfId="40" applyFont="1" applyFill="1" applyAlignment="1">
      <alignment wrapText="1"/>
    </xf>
    <xf numFmtId="0" fontId="7" fillId="0" borderId="0" xfId="64" applyFont="1" applyAlignment="1" applyProtection="1">
      <alignment horizontal="center" vertical="center"/>
    </xf>
    <xf numFmtId="164" fontId="56" fillId="0" borderId="22" xfId="63" applyNumberFormat="1" applyFont="1" applyFill="1" applyBorder="1" applyAlignment="1" applyProtection="1">
      <alignment horizontal="center" vertical="center"/>
      <protection locked="0"/>
    </xf>
    <xf numFmtId="0" fontId="59" fillId="9" borderId="22" xfId="40" applyFont="1" applyFill="1" applyBorder="1" applyAlignment="1">
      <alignment horizontal="left" wrapText="1"/>
    </xf>
    <xf numFmtId="0" fontId="60" fillId="0" borderId="0" xfId="64" applyFont="1" applyProtection="1"/>
    <xf numFmtId="0" fontId="26" fillId="0" borderId="0" xfId="64" applyFont="1" applyProtection="1"/>
    <xf numFmtId="0" fontId="61" fillId="10" borderId="23" xfId="40" applyFont="1" applyFill="1" applyBorder="1" applyAlignment="1">
      <alignment horizontal="center" vertical="center" wrapText="1"/>
    </xf>
    <xf numFmtId="0" fontId="7" fillId="4" borderId="0" xfId="64" applyFont="1" applyFill="1" applyProtection="1"/>
    <xf numFmtId="2" fontId="7" fillId="3" borderId="12" xfId="64" applyNumberFormat="1" applyFont="1" applyFill="1" applyBorder="1" applyAlignment="1" applyProtection="1">
      <alignment horizontal="right" vertical="center"/>
    </xf>
    <xf numFmtId="0" fontId="7" fillId="12" borderId="0" xfId="64" applyFont="1" applyFill="1" applyProtection="1"/>
    <xf numFmtId="2" fontId="7" fillId="0" borderId="0" xfId="64" applyNumberFormat="1" applyFont="1" applyAlignment="1" applyProtection="1">
      <alignment horizontal="center" vertical="center"/>
    </xf>
    <xf numFmtId="2" fontId="7" fillId="0" borderId="0" xfId="64" applyNumberFormat="1" applyFont="1" applyFill="1" applyAlignment="1" applyProtection="1">
      <alignment horizontal="center" vertical="center"/>
    </xf>
    <xf numFmtId="0" fontId="2" fillId="0" borderId="0" xfId="65" applyFont="1"/>
    <xf numFmtId="0" fontId="47" fillId="6" borderId="0" xfId="40" applyFont="1" applyFill="1"/>
    <xf numFmtId="2" fontId="49" fillId="3" borderId="12" xfId="64" applyNumberFormat="1" applyFont="1" applyFill="1" applyBorder="1" applyAlignment="1" applyProtection="1">
      <alignment horizontal="center" vertical="center"/>
    </xf>
    <xf numFmtId="0" fontId="60" fillId="5" borderId="0" xfId="64" applyFont="1" applyFill="1" applyAlignment="1" applyProtection="1">
      <alignment wrapText="1"/>
    </xf>
    <xf numFmtId="0" fontId="60" fillId="3" borderId="0" xfId="64" applyFont="1" applyFill="1" applyAlignment="1" applyProtection="1">
      <alignment wrapText="1"/>
    </xf>
    <xf numFmtId="0" fontId="60" fillId="4" borderId="0" xfId="64" applyFont="1" applyFill="1" applyAlignment="1" applyProtection="1">
      <alignment wrapText="1"/>
    </xf>
    <xf numFmtId="0" fontId="60" fillId="13" borderId="0" xfId="64" applyFont="1" applyFill="1" applyAlignment="1" applyProtection="1">
      <alignment wrapText="1"/>
    </xf>
    <xf numFmtId="0" fontId="65" fillId="14" borderId="0" xfId="64" applyFont="1" applyFill="1" applyAlignment="1" applyProtection="1">
      <alignment wrapText="1"/>
    </xf>
    <xf numFmtId="0" fontId="7" fillId="0" borderId="0" xfId="64" applyFont="1" applyFill="1" applyAlignment="1" applyProtection="1">
      <alignment horizontal="center" vertical="center"/>
    </xf>
    <xf numFmtId="0" fontId="5" fillId="10" borderId="23" xfId="40" applyFont="1" applyFill="1" applyBorder="1" applyAlignment="1">
      <alignment horizontal="center" vertical="center" wrapText="1"/>
    </xf>
    <xf numFmtId="0" fontId="47" fillId="9" borderId="0" xfId="40" applyFont="1" applyFill="1" applyAlignment="1">
      <alignment horizontal="center" vertical="center" wrapText="1"/>
    </xf>
    <xf numFmtId="0" fontId="49" fillId="0" borderId="0" xfId="64" applyFont="1" applyAlignment="1" applyProtection="1">
      <alignment horizontal="right"/>
    </xf>
    <xf numFmtId="0" fontId="6" fillId="15" borderId="12" xfId="64" applyFont="1" applyFill="1" applyBorder="1" applyAlignment="1" applyProtection="1">
      <alignment horizontal="center"/>
    </xf>
    <xf numFmtId="0" fontId="7" fillId="15" borderId="0" xfId="64" applyFont="1" applyFill="1" applyProtection="1"/>
    <xf numFmtId="0" fontId="7" fillId="0" borderId="0" xfId="64" applyFont="1" applyAlignment="1" applyProtection="1">
      <alignment horizontal="center"/>
    </xf>
    <xf numFmtId="0" fontId="5" fillId="9" borderId="0" xfId="64" applyFont="1" applyFill="1" applyAlignment="1" applyProtection="1">
      <alignment horizontal="center"/>
    </xf>
    <xf numFmtId="0" fontId="5" fillId="3" borderId="0" xfId="64" applyFont="1" applyFill="1" applyAlignment="1" applyProtection="1">
      <alignment horizontal="center"/>
    </xf>
    <xf numFmtId="0" fontId="5" fillId="4" borderId="0" xfId="64" applyFont="1" applyFill="1" applyAlignment="1" applyProtection="1">
      <alignment horizontal="center"/>
    </xf>
    <xf numFmtId="0" fontId="63" fillId="9" borderId="12" xfId="40" applyFont="1" applyFill="1" applyBorder="1" applyAlignment="1">
      <alignment horizontal="center" vertical="center"/>
    </xf>
    <xf numFmtId="0" fontId="63" fillId="4" borderId="12" xfId="40" applyFont="1" applyFill="1" applyBorder="1" applyAlignment="1">
      <alignment horizontal="center" vertical="center"/>
    </xf>
    <xf numFmtId="0" fontId="47" fillId="9" borderId="12" xfId="40" applyFont="1" applyFill="1" applyBorder="1" applyAlignment="1">
      <alignment horizontal="center" vertical="center"/>
    </xf>
    <xf numFmtId="0" fontId="47" fillId="4" borderId="24" xfId="40" applyFont="1" applyFill="1" applyBorder="1" applyAlignment="1">
      <alignment horizontal="center" vertical="center"/>
    </xf>
    <xf numFmtId="0" fontId="7" fillId="4" borderId="0" xfId="64" applyFont="1" applyFill="1" applyAlignment="1" applyProtection="1">
      <alignment horizontal="center" vertical="center"/>
    </xf>
    <xf numFmtId="0" fontId="67" fillId="0" borderId="0" xfId="64" applyFont="1" applyAlignment="1" applyProtection="1">
      <alignment horizontal="center" vertical="center"/>
    </xf>
    <xf numFmtId="0" fontId="67" fillId="4" borderId="0" xfId="64" applyFont="1" applyFill="1" applyAlignment="1" applyProtection="1">
      <alignment horizontal="center" vertical="center"/>
    </xf>
    <xf numFmtId="49" fontId="67" fillId="0" borderId="12" xfId="40" applyNumberFormat="1" applyFont="1" applyFill="1" applyBorder="1" applyAlignment="1" applyProtection="1">
      <alignment horizontal="center" vertical="center" wrapText="1"/>
      <protection locked="0"/>
    </xf>
    <xf numFmtId="2" fontId="67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25" xfId="40" applyFont="1" applyFill="1" applyBorder="1" applyAlignment="1" applyProtection="1">
      <alignment horizontal="center" vertical="center" wrapText="1"/>
      <protection locked="0"/>
    </xf>
    <xf numFmtId="0" fontId="60" fillId="0" borderId="26" xfId="40" applyFont="1" applyFill="1" applyBorder="1" applyAlignment="1" applyProtection="1">
      <alignment horizontal="center" vertical="center" wrapText="1"/>
      <protection locked="0"/>
    </xf>
    <xf numFmtId="0" fontId="26" fillId="9" borderId="0" xfId="40" applyFont="1" applyFill="1" applyAlignment="1">
      <alignment horizontal="center" vertical="center" wrapText="1"/>
    </xf>
    <xf numFmtId="0" fontId="47" fillId="4" borderId="0" xfId="40" applyFont="1" applyFill="1" applyAlignment="1">
      <alignment horizontal="center" vertical="center"/>
    </xf>
    <xf numFmtId="0" fontId="2" fillId="0" borderId="0" xfId="36" applyFont="1" applyBorder="1" applyProtection="1"/>
    <xf numFmtId="0" fontId="7" fillId="16" borderId="0" xfId="64" applyFont="1" applyFill="1" applyProtection="1"/>
    <xf numFmtId="0" fontId="69" fillId="4" borderId="0" xfId="40" applyFont="1" applyFill="1" applyAlignment="1">
      <alignment horizontal="center" vertical="center"/>
    </xf>
    <xf numFmtId="0" fontId="7" fillId="17" borderId="0" xfId="64" applyFont="1" applyFill="1" applyAlignment="1" applyProtection="1">
      <alignment horizontal="center" vertical="center"/>
    </xf>
    <xf numFmtId="0" fontId="47" fillId="4" borderId="27" xfId="40" applyFont="1" applyFill="1" applyBorder="1" applyAlignment="1">
      <alignment horizontal="center" vertical="center"/>
    </xf>
    <xf numFmtId="2" fontId="47" fillId="27" borderId="0" xfId="40" applyNumberFormat="1" applyFont="1" applyFill="1"/>
    <xf numFmtId="0" fontId="47" fillId="4" borderId="12" xfId="40" applyFont="1" applyFill="1" applyBorder="1" applyAlignment="1">
      <alignment horizontal="center" vertical="center"/>
    </xf>
    <xf numFmtId="1" fontId="47" fillId="4" borderId="0" xfId="40" applyNumberFormat="1" applyFont="1" applyFill="1" applyAlignment="1">
      <alignment horizontal="center" vertical="center"/>
    </xf>
    <xf numFmtId="0" fontId="47" fillId="9" borderId="0" xfId="40" applyFont="1" applyFill="1" applyAlignment="1">
      <alignment horizontal="center" vertical="center"/>
    </xf>
    <xf numFmtId="0" fontId="63" fillId="4" borderId="0" xfId="40" applyFont="1" applyFill="1" applyAlignment="1">
      <alignment horizontal="center" vertical="center"/>
    </xf>
    <xf numFmtId="0" fontId="47" fillId="0" borderId="0" xfId="40" applyFont="1" applyAlignment="1">
      <alignment horizontal="center" vertical="center"/>
    </xf>
    <xf numFmtId="165" fontId="7" fillId="9" borderId="0" xfId="64" applyNumberFormat="1" applyFont="1" applyFill="1" applyAlignment="1" applyProtection="1">
      <alignment horizontal="center" vertical="center"/>
    </xf>
    <xf numFmtId="0" fontId="26" fillId="9" borderId="0" xfId="64" applyFont="1" applyFill="1" applyAlignment="1" applyProtection="1">
      <alignment horizontal="center" vertical="center" wrapText="1"/>
    </xf>
    <xf numFmtId="0" fontId="49" fillId="9" borderId="0" xfId="64" applyFont="1" applyFill="1" applyAlignment="1" applyProtection="1">
      <alignment horizontal="left" vertical="center"/>
    </xf>
    <xf numFmtId="0" fontId="60" fillId="0" borderId="28" xfId="64" applyFont="1" applyFill="1" applyBorder="1" applyAlignment="1" applyProtection="1">
      <alignment vertical="center"/>
      <protection locked="0"/>
    </xf>
    <xf numFmtId="0" fontId="60" fillId="0" borderId="29" xfId="64" applyFont="1" applyFill="1" applyBorder="1" applyAlignment="1" applyProtection="1">
      <alignment vertical="center"/>
      <protection locked="0"/>
    </xf>
    <xf numFmtId="0" fontId="60" fillId="0" borderId="30" xfId="64" applyFont="1" applyFill="1" applyBorder="1" applyAlignment="1" applyProtection="1">
      <alignment vertical="center"/>
      <protection locked="0"/>
    </xf>
    <xf numFmtId="0" fontId="63" fillId="4" borderId="0" xfId="40" applyFont="1" applyFill="1" applyAlignment="1">
      <alignment horizontal="center"/>
    </xf>
    <xf numFmtId="0" fontId="7" fillId="8" borderId="0" xfId="64" applyFont="1" applyFill="1" applyProtection="1"/>
    <xf numFmtId="0" fontId="70" fillId="0" borderId="0" xfId="64" applyFont="1" applyAlignment="1" applyProtection="1">
      <alignment horizontal="center" vertical="center"/>
    </xf>
    <xf numFmtId="2" fontId="3" fillId="0" borderId="18" xfId="64" applyNumberFormat="1" applyFont="1" applyBorder="1" applyAlignment="1" applyProtection="1">
      <alignment horizontal="right" vertical="center"/>
    </xf>
    <xf numFmtId="0" fontId="7" fillId="15" borderId="0" xfId="64" applyFont="1" applyFill="1" applyAlignment="1" applyProtection="1">
      <alignment horizontal="center" vertical="center"/>
    </xf>
    <xf numFmtId="49" fontId="70" fillId="0" borderId="0" xfId="64" applyNumberFormat="1" applyFont="1" applyAlignment="1" applyProtection="1">
      <alignment horizontal="center" vertical="center"/>
    </xf>
    <xf numFmtId="0" fontId="67" fillId="3" borderId="0" xfId="64" applyFont="1" applyFill="1" applyAlignment="1" applyProtection="1">
      <alignment horizontal="center" vertical="center"/>
    </xf>
    <xf numFmtId="0" fontId="6" fillId="9" borderId="0" xfId="64" applyFont="1" applyFill="1" applyAlignment="1" applyProtection="1">
      <alignment horizontal="center" vertical="center"/>
    </xf>
    <xf numFmtId="0" fontId="5" fillId="3" borderId="0" xfId="64" applyFont="1" applyFill="1" applyAlignment="1" applyProtection="1">
      <alignment horizontal="center" vertical="center"/>
    </xf>
    <xf numFmtId="0" fontId="5" fillId="18" borderId="0" xfId="64" applyFont="1" applyFill="1" applyAlignment="1" applyProtection="1">
      <alignment horizontal="center" vertical="center"/>
    </xf>
    <xf numFmtId="2" fontId="5" fillId="4" borderId="0" xfId="64" applyNumberFormat="1" applyFont="1" applyFill="1" applyAlignment="1" applyProtection="1">
      <alignment horizontal="center" vertical="center"/>
    </xf>
    <xf numFmtId="0" fontId="60" fillId="0" borderId="31" xfId="64" applyFont="1" applyFill="1" applyBorder="1" applyAlignment="1" applyProtection="1">
      <alignment vertical="center"/>
      <protection locked="0"/>
    </xf>
    <xf numFmtId="0" fontId="60" fillId="0" borderId="0" xfId="64" applyFont="1" applyFill="1" applyBorder="1" applyAlignment="1" applyProtection="1">
      <alignment vertical="center"/>
      <protection locked="0"/>
    </xf>
    <xf numFmtId="0" fontId="60" fillId="0" borderId="23" xfId="64" applyFont="1" applyFill="1" applyBorder="1" applyAlignment="1" applyProtection="1">
      <alignment vertical="center"/>
      <protection locked="0"/>
    </xf>
    <xf numFmtId="2" fontId="60" fillId="0" borderId="31" xfId="64" applyNumberFormat="1" applyFont="1" applyFill="1" applyBorder="1" applyAlignment="1" applyProtection="1">
      <alignment vertical="center"/>
      <protection locked="0"/>
    </xf>
    <xf numFmtId="2" fontId="60" fillId="0" borderId="0" xfId="64" applyNumberFormat="1" applyFont="1" applyFill="1" applyBorder="1" applyAlignment="1" applyProtection="1">
      <alignment vertical="center"/>
      <protection locked="0"/>
    </xf>
    <xf numFmtId="0" fontId="26" fillId="0" borderId="0" xfId="64" applyFont="1" applyAlignment="1" applyProtection="1">
      <alignment horizontal="center" vertical="center"/>
    </xf>
    <xf numFmtId="2" fontId="7" fillId="0" borderId="0" xfId="64" applyNumberFormat="1" applyFont="1" applyAlignment="1" applyProtection="1">
      <alignment horizontal="left" vertical="center"/>
    </xf>
    <xf numFmtId="0" fontId="60" fillId="0" borderId="32" xfId="64" applyFont="1" applyFill="1" applyBorder="1" applyAlignment="1" applyProtection="1">
      <alignment vertical="center"/>
      <protection locked="0"/>
    </xf>
    <xf numFmtId="0" fontId="71" fillId="9" borderId="0" xfId="40" applyFont="1" applyFill="1" applyAlignment="1">
      <alignment horizontal="right" vertical="center"/>
    </xf>
    <xf numFmtId="0" fontId="7" fillId="5" borderId="0" xfId="64" applyFont="1" applyFill="1" applyProtection="1"/>
    <xf numFmtId="0" fontId="72" fillId="9" borderId="0" xfId="40" applyFont="1" applyFill="1" applyAlignment="1">
      <alignment horizontal="right" vertical="top"/>
    </xf>
    <xf numFmtId="2" fontId="54" fillId="9" borderId="0" xfId="40" applyNumberFormat="1" applyFont="1" applyFill="1" applyBorder="1" applyAlignment="1">
      <alignment horizontal="center" vertical="center"/>
    </xf>
    <xf numFmtId="0" fontId="47" fillId="9" borderId="0" xfId="40" applyFont="1" applyFill="1" applyBorder="1"/>
    <xf numFmtId="0" fontId="47" fillId="19" borderId="33" xfId="40" applyFont="1" applyFill="1" applyBorder="1"/>
    <xf numFmtId="0" fontId="75" fillId="9" borderId="0" xfId="40" applyFont="1" applyFill="1" applyAlignment="1">
      <alignment horizontal="right"/>
    </xf>
    <xf numFmtId="0" fontId="72" fillId="9" borderId="0" xfId="40" applyFont="1" applyFill="1"/>
    <xf numFmtId="0" fontId="75" fillId="9" borderId="0" xfId="40" applyFont="1" applyFill="1"/>
    <xf numFmtId="0" fontId="76" fillId="9" borderId="0" xfId="40" applyFont="1" applyFill="1" applyAlignment="1">
      <alignment horizontal="center" vertical="center"/>
    </xf>
    <xf numFmtId="0" fontId="47" fillId="4" borderId="0" xfId="40" applyFont="1" applyFill="1"/>
    <xf numFmtId="0" fontId="76" fillId="4" borderId="0" xfId="40" applyFont="1" applyFill="1" applyAlignment="1">
      <alignment horizontal="center" vertical="center"/>
    </xf>
    <xf numFmtId="0" fontId="47" fillId="4" borderId="0" xfId="0" applyFont="1" applyFill="1"/>
    <xf numFmtId="0" fontId="7" fillId="4" borderId="12" xfId="64" applyFont="1" applyFill="1" applyBorder="1" applyAlignment="1" applyProtection="1">
      <alignment horizontal="left" vertical="center"/>
    </xf>
    <xf numFmtId="2" fontId="7" fillId="4" borderId="12" xfId="64" applyNumberFormat="1" applyFont="1" applyFill="1" applyBorder="1" applyAlignment="1" applyProtection="1">
      <alignment horizontal="left" vertical="center"/>
    </xf>
    <xf numFmtId="0" fontId="47" fillId="8" borderId="12" xfId="40" applyFont="1" applyFill="1" applyBorder="1" applyAlignment="1">
      <alignment horizontal="center" vertical="center"/>
    </xf>
    <xf numFmtId="2" fontId="7" fillId="9" borderId="12" xfId="64" applyNumberFormat="1" applyFont="1" applyFill="1" applyBorder="1" applyAlignment="1" applyProtection="1">
      <alignment horizontal="left" vertical="center"/>
    </xf>
    <xf numFmtId="0" fontId="47" fillId="9" borderId="0" xfId="40" applyFont="1" applyFill="1" applyAlignment="1">
      <alignment horizontal="center"/>
    </xf>
    <xf numFmtId="0" fontId="47" fillId="8" borderId="0" xfId="40" applyFont="1" applyFill="1" applyAlignment="1">
      <alignment horizontal="center"/>
    </xf>
    <xf numFmtId="0" fontId="47" fillId="20" borderId="0" xfId="40" applyFont="1" applyFill="1"/>
    <xf numFmtId="2" fontId="60" fillId="0" borderId="26" xfId="64" applyNumberFormat="1" applyFont="1" applyBorder="1" applyAlignment="1" applyProtection="1">
      <alignment horizontal="center" vertical="center"/>
    </xf>
    <xf numFmtId="1" fontId="51" fillId="20" borderId="0" xfId="64" applyNumberFormat="1" applyFont="1" applyFill="1" applyAlignment="1" applyProtection="1">
      <alignment horizontal="center"/>
    </xf>
    <xf numFmtId="0" fontId="7" fillId="20" borderId="0" xfId="64" applyFont="1" applyFill="1" applyProtection="1"/>
    <xf numFmtId="0" fontId="54" fillId="28" borderId="25" xfId="40" applyFont="1" applyFill="1" applyBorder="1" applyAlignment="1">
      <alignment horizontal="right" vertical="center"/>
    </xf>
    <xf numFmtId="0" fontId="58" fillId="0" borderId="0" xfId="40" applyFont="1" applyFill="1" applyBorder="1" applyAlignment="1">
      <alignment horizontal="left"/>
    </xf>
    <xf numFmtId="0" fontId="47" fillId="20" borderId="0" xfId="40" applyFont="1" applyFill="1" applyBorder="1" applyAlignment="1">
      <alignment horizontal="right" wrapText="1" indent="1"/>
    </xf>
    <xf numFmtId="0" fontId="58" fillId="20" borderId="22" xfId="40" applyFont="1" applyFill="1" applyBorder="1" applyAlignment="1">
      <alignment horizontal="left"/>
    </xf>
    <xf numFmtId="0" fontId="2" fillId="3" borderId="35" xfId="61" applyFont="1" applyFill="1" applyBorder="1" applyProtection="1"/>
    <xf numFmtId="0" fontId="79" fillId="0" borderId="0" xfId="0" applyFont="1"/>
    <xf numFmtId="0" fontId="60" fillId="20" borderId="0" xfId="64" applyFont="1" applyFill="1" applyBorder="1" applyAlignment="1" applyProtection="1">
      <alignment horizontal="center" vertical="center" wrapText="1"/>
      <protection locked="0"/>
    </xf>
    <xf numFmtId="0" fontId="80" fillId="10" borderId="23" xfId="40" applyFont="1" applyFill="1" applyBorder="1" applyAlignment="1">
      <alignment horizontal="center" vertical="center" wrapText="1"/>
    </xf>
    <xf numFmtId="0" fontId="47" fillId="20" borderId="0" xfId="40" applyFont="1" applyFill="1" applyAlignment="1">
      <alignment horizontal="center" vertical="center" wrapText="1"/>
    </xf>
    <xf numFmtId="0" fontId="47" fillId="8" borderId="0" xfId="0" applyFont="1" applyFill="1" applyAlignment="1">
      <alignment horizontal="left"/>
    </xf>
    <xf numFmtId="0" fontId="47" fillId="8" borderId="0" xfId="0" applyFont="1" applyFill="1"/>
    <xf numFmtId="0" fontId="58" fillId="20" borderId="0" xfId="40" applyFont="1" applyFill="1"/>
    <xf numFmtId="0" fontId="63" fillId="20" borderId="12" xfId="40" applyFont="1" applyFill="1" applyBorder="1" applyAlignment="1">
      <alignment horizontal="center" vertical="center"/>
    </xf>
    <xf numFmtId="0" fontId="63" fillId="20" borderId="26" xfId="40" applyFont="1" applyFill="1" applyBorder="1" applyAlignment="1">
      <alignment horizontal="center" vertical="center"/>
    </xf>
    <xf numFmtId="0" fontId="47" fillId="18" borderId="0" xfId="40" applyFont="1" applyFill="1"/>
    <xf numFmtId="0" fontId="47" fillId="8" borderId="24" xfId="40" applyFont="1" applyFill="1" applyBorder="1" applyAlignment="1">
      <alignment horizontal="center" vertical="center"/>
    </xf>
    <xf numFmtId="0" fontId="47" fillId="8" borderId="24" xfId="40" applyFont="1" applyFill="1" applyBorder="1"/>
    <xf numFmtId="0" fontId="2" fillId="4" borderId="17" xfId="0" applyFont="1" applyFill="1" applyBorder="1"/>
    <xf numFmtId="0" fontId="2" fillId="0" borderId="16" xfId="0" applyFont="1" applyBorder="1"/>
    <xf numFmtId="0" fontId="2" fillId="4" borderId="24" xfId="0" applyFont="1" applyFill="1" applyBorder="1"/>
    <xf numFmtId="0" fontId="67" fillId="0" borderId="12" xfId="40" applyNumberFormat="1" applyFont="1" applyBorder="1" applyAlignment="1" applyProtection="1">
      <alignment horizontal="center" vertical="center" wrapText="1"/>
      <protection locked="0"/>
    </xf>
    <xf numFmtId="0" fontId="68" fillId="0" borderId="12" xfId="40" applyFont="1" applyBorder="1" applyAlignment="1" applyProtection="1">
      <alignment horizontal="center" vertical="center" wrapText="1"/>
      <protection locked="0"/>
    </xf>
    <xf numFmtId="0" fontId="68" fillId="0" borderId="36" xfId="40" applyFont="1" applyBorder="1" applyAlignment="1" applyProtection="1">
      <alignment horizontal="center" vertical="center" wrapText="1"/>
      <protection locked="0"/>
    </xf>
    <xf numFmtId="0" fontId="47" fillId="18" borderId="0" xfId="40" applyFont="1" applyFill="1" applyAlignment="1">
      <alignment horizontal="center" vertical="center"/>
    </xf>
    <xf numFmtId="0" fontId="47" fillId="8" borderId="27" xfId="40" applyFont="1" applyFill="1" applyBorder="1" applyAlignment="1">
      <alignment horizontal="center" vertical="center"/>
    </xf>
    <xf numFmtId="0" fontId="47" fillId="8" borderId="37" xfId="40" applyFont="1" applyFill="1" applyBorder="1" applyAlignment="1">
      <alignment vertical="center"/>
    </xf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/>
    </xf>
    <xf numFmtId="0" fontId="2" fillId="4" borderId="18" xfId="0" applyFont="1" applyFill="1" applyBorder="1"/>
    <xf numFmtId="0" fontId="2" fillId="0" borderId="24" xfId="0" applyFont="1" applyBorder="1" applyAlignment="1">
      <alignment horizontal="right"/>
    </xf>
    <xf numFmtId="0" fontId="2" fillId="4" borderId="37" xfId="0" applyFont="1" applyFill="1" applyBorder="1" applyAlignment="1">
      <alignment horizontal="center"/>
    </xf>
    <xf numFmtId="0" fontId="2" fillId="12" borderId="0" xfId="61" applyFont="1" applyFill="1" applyBorder="1" applyProtection="1"/>
    <xf numFmtId="0" fontId="2" fillId="0" borderId="37" xfId="0" applyFont="1" applyBorder="1" applyAlignment="1">
      <alignment horizontal="right"/>
    </xf>
    <xf numFmtId="0" fontId="2" fillId="0" borderId="37" xfId="0" applyFont="1" applyBorder="1"/>
    <xf numFmtId="0" fontId="69" fillId="12" borderId="0" xfId="61" applyFont="1" applyFill="1" applyBorder="1" applyProtection="1"/>
    <xf numFmtId="0" fontId="47" fillId="8" borderId="27" xfId="40" applyFont="1" applyFill="1" applyBorder="1" applyAlignment="1">
      <alignment vertical="center"/>
    </xf>
    <xf numFmtId="0" fontId="2" fillId="3" borderId="38" xfId="61" applyFont="1" applyFill="1" applyBorder="1" applyProtection="1"/>
    <xf numFmtId="0" fontId="2" fillId="6" borderId="39" xfId="61" applyFont="1" applyFill="1" applyBorder="1" applyProtection="1"/>
    <xf numFmtId="0" fontId="69" fillId="6" borderId="39" xfId="61" applyFont="1" applyFill="1" applyBorder="1" applyProtection="1"/>
    <xf numFmtId="0" fontId="2" fillId="4" borderId="19" xfId="0" applyFont="1" applyFill="1" applyBorder="1"/>
    <xf numFmtId="0" fontId="72" fillId="4" borderId="0" xfId="0" applyFont="1" applyFill="1" applyAlignment="1">
      <alignment horizontal="left"/>
    </xf>
    <xf numFmtId="0" fontId="69" fillId="3" borderId="35" xfId="61" applyFont="1" applyFill="1" applyBorder="1" applyProtection="1"/>
    <xf numFmtId="0" fontId="2" fillId="18" borderId="0" xfId="61" applyFont="1" applyFill="1" applyBorder="1" applyProtection="1"/>
    <xf numFmtId="0" fontId="69" fillId="18" borderId="0" xfId="61" applyFont="1" applyFill="1" applyBorder="1" applyProtection="1"/>
    <xf numFmtId="0" fontId="81" fillId="3" borderId="35" xfId="61" applyFont="1" applyFill="1" applyBorder="1" applyProtection="1"/>
    <xf numFmtId="0" fontId="2" fillId="21" borderId="0" xfId="61" applyFont="1" applyFill="1" applyBorder="1" applyAlignment="1">
      <alignment horizontal="left" vertical="center"/>
    </xf>
    <xf numFmtId="0" fontId="2" fillId="21" borderId="0" xfId="61" applyFont="1" applyFill="1" applyBorder="1" applyAlignment="1" applyProtection="1">
      <alignment horizontal="left" vertical="center"/>
    </xf>
    <xf numFmtId="0" fontId="2" fillId="21" borderId="0" xfId="61" applyFont="1" applyFill="1" applyBorder="1" applyAlignment="1" applyProtection="1">
      <alignment horizontal="left"/>
    </xf>
    <xf numFmtId="0" fontId="2" fillId="21" borderId="40" xfId="61" applyFont="1" applyFill="1" applyBorder="1" applyAlignment="1" applyProtection="1">
      <alignment horizontal="left"/>
    </xf>
    <xf numFmtId="2" fontId="54" fillId="28" borderId="0" xfId="40" applyNumberFormat="1" applyFont="1" applyFill="1" applyBorder="1" applyAlignment="1">
      <alignment horizontal="center" vertical="center"/>
    </xf>
    <xf numFmtId="0" fontId="47" fillId="28" borderId="0" xfId="40" applyFont="1" applyFill="1"/>
    <xf numFmtId="0" fontId="7" fillId="28" borderId="0" xfId="64" applyFont="1" applyFill="1" applyProtection="1"/>
    <xf numFmtId="166" fontId="57" fillId="0" borderId="12" xfId="63" applyNumberFormat="1" applyFont="1" applyFill="1" applyBorder="1" applyAlignment="1" applyProtection="1">
      <alignment horizontal="center" vertical="center"/>
      <protection locked="0"/>
    </xf>
    <xf numFmtId="0" fontId="109" fillId="28" borderId="0" xfId="40" applyFont="1" applyFill="1"/>
    <xf numFmtId="0" fontId="72" fillId="28" borderId="0" xfId="40" applyFont="1" applyFill="1" applyAlignment="1">
      <alignment horizontal="right" vertical="top"/>
    </xf>
    <xf numFmtId="0" fontId="82" fillId="20" borderId="0" xfId="40" applyFont="1" applyFill="1" applyAlignment="1">
      <alignment horizontal="right"/>
    </xf>
    <xf numFmtId="0" fontId="2" fillId="28" borderId="0" xfId="0" applyFont="1" applyFill="1"/>
    <xf numFmtId="0" fontId="53" fillId="20" borderId="34" xfId="40" applyFont="1" applyFill="1" applyBorder="1" applyAlignment="1">
      <alignment horizontal="right" vertical="center"/>
    </xf>
    <xf numFmtId="0" fontId="53" fillId="20" borderId="25" xfId="40" applyFont="1" applyFill="1" applyBorder="1" applyAlignment="1">
      <alignment horizontal="right" vertical="center"/>
    </xf>
    <xf numFmtId="0" fontId="53" fillId="20" borderId="0" xfId="40" applyFont="1" applyFill="1" applyBorder="1" applyAlignment="1">
      <alignment horizontal="right" vertical="center"/>
    </xf>
    <xf numFmtId="164" fontId="56" fillId="0" borderId="0" xfId="63" applyNumberFormat="1" applyFont="1" applyFill="1" applyBorder="1" applyAlignment="1" applyProtection="1">
      <alignment horizontal="center" vertical="center"/>
      <protection locked="0"/>
    </xf>
    <xf numFmtId="0" fontId="7" fillId="28" borderId="41" xfId="0" applyFont="1" applyFill="1" applyBorder="1" applyAlignment="1">
      <alignment horizontal="center" vertical="center" wrapText="1"/>
    </xf>
    <xf numFmtId="0" fontId="2" fillId="28" borderId="41" xfId="0" applyFont="1" applyFill="1" applyBorder="1" applyAlignment="1">
      <alignment horizontal="center" vertical="center" wrapText="1"/>
    </xf>
    <xf numFmtId="0" fontId="2" fillId="28" borderId="42" xfId="0" applyFont="1" applyFill="1" applyBorder="1" applyAlignment="1">
      <alignment horizontal="center" vertical="center" wrapText="1"/>
    </xf>
    <xf numFmtId="0" fontId="2" fillId="28" borderId="43" xfId="0" applyFont="1" applyFill="1" applyBorder="1" applyAlignment="1">
      <alignment horizontal="center" vertical="center" wrapText="1"/>
    </xf>
    <xf numFmtId="0" fontId="2" fillId="29" borderId="42" xfId="0" applyFont="1" applyFill="1" applyBorder="1" applyAlignment="1">
      <alignment horizontal="center" vertical="center" wrapText="1"/>
    </xf>
    <xf numFmtId="0" fontId="2" fillId="29" borderId="43" xfId="0" applyFont="1" applyFill="1" applyBorder="1" applyAlignment="1">
      <alignment horizontal="center" vertical="center" wrapText="1"/>
    </xf>
    <xf numFmtId="0" fontId="60" fillId="0" borderId="44" xfId="40" applyFont="1" applyFill="1" applyBorder="1" applyAlignment="1" applyProtection="1">
      <alignment horizontal="center" vertical="center" wrapText="1"/>
      <protection locked="0"/>
    </xf>
    <xf numFmtId="0" fontId="60" fillId="0" borderId="45" xfId="40" applyFont="1" applyFill="1" applyBorder="1" applyAlignment="1" applyProtection="1">
      <alignment horizontal="center" vertical="center" wrapText="1"/>
      <protection locked="0"/>
    </xf>
    <xf numFmtId="171" fontId="60" fillId="0" borderId="46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47" xfId="40" applyFont="1" applyFill="1" applyBorder="1" applyAlignment="1" applyProtection="1">
      <alignment horizontal="center" vertical="center" wrapText="1"/>
      <protection locked="0"/>
    </xf>
    <xf numFmtId="170" fontId="60" fillId="0" borderId="45" xfId="40" applyNumberFormat="1" applyFont="1" applyFill="1" applyBorder="1" applyAlignment="1" applyProtection="1">
      <alignment horizontal="center" vertical="center" wrapText="1"/>
      <protection locked="0"/>
    </xf>
    <xf numFmtId="170" fontId="2" fillId="28" borderId="0" xfId="0" applyNumberFormat="1" applyFont="1" applyFill="1" applyAlignment="1">
      <alignment horizontal="center" vertical="center"/>
    </xf>
    <xf numFmtId="171" fontId="60" fillId="0" borderId="48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49" xfId="40" applyFont="1" applyFill="1" applyBorder="1" applyAlignment="1" applyProtection="1">
      <alignment horizontal="center" vertical="center" wrapText="1"/>
      <protection locked="0"/>
    </xf>
    <xf numFmtId="170" fontId="60" fillId="0" borderId="25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50" xfId="40" applyFont="1" applyFill="1" applyBorder="1" applyAlignment="1" applyProtection="1">
      <alignment horizontal="center" vertical="center" wrapText="1"/>
      <protection locked="0"/>
    </xf>
    <xf numFmtId="0" fontId="60" fillId="0" borderId="51" xfId="40" applyFont="1" applyFill="1" applyBorder="1" applyAlignment="1" applyProtection="1">
      <alignment horizontal="center" vertical="center" wrapText="1"/>
      <protection locked="0"/>
    </xf>
    <xf numFmtId="171" fontId="60" fillId="0" borderId="42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52" xfId="40" applyFont="1" applyFill="1" applyBorder="1" applyAlignment="1" applyProtection="1">
      <alignment horizontal="center" vertical="center" wrapText="1"/>
      <protection locked="0"/>
    </xf>
    <xf numFmtId="170" fontId="60" fillId="0" borderId="51" xfId="40" applyNumberFormat="1" applyFont="1" applyFill="1" applyBorder="1" applyAlignment="1" applyProtection="1">
      <alignment horizontal="center" vertical="center" wrapText="1"/>
      <protection locked="0"/>
    </xf>
    <xf numFmtId="0" fontId="60" fillId="0" borderId="53" xfId="64" applyFont="1" applyFill="1" applyBorder="1" applyAlignment="1" applyProtection="1">
      <alignment vertical="center"/>
      <protection locked="0"/>
    </xf>
    <xf numFmtId="0" fontId="60" fillId="0" borderId="22" xfId="64" applyFont="1" applyFill="1" applyBorder="1" applyAlignment="1" applyProtection="1">
      <alignment vertical="center"/>
      <protection locked="0"/>
    </xf>
    <xf numFmtId="167" fontId="57" fillId="0" borderId="12" xfId="63" applyNumberFormat="1" applyFont="1" applyFill="1" applyBorder="1" applyAlignment="1" applyProtection="1">
      <alignment horizontal="center" vertical="center"/>
      <protection locked="0"/>
    </xf>
    <xf numFmtId="0" fontId="2" fillId="26" borderId="17" xfId="0" applyFont="1" applyFill="1" applyBorder="1"/>
    <xf numFmtId="0" fontId="2" fillId="26" borderId="28" xfId="0" applyFont="1" applyFill="1" applyBorder="1"/>
    <xf numFmtId="0" fontId="2" fillId="26" borderId="12" xfId="0" applyFont="1" applyFill="1" applyBorder="1"/>
    <xf numFmtId="0" fontId="2" fillId="0" borderId="12" xfId="0" applyFont="1" applyBorder="1"/>
    <xf numFmtId="0" fontId="2" fillId="26" borderId="18" xfId="0" applyFont="1" applyFill="1" applyBorder="1"/>
    <xf numFmtId="0" fontId="2" fillId="26" borderId="31" xfId="0" applyFont="1" applyFill="1" applyBorder="1"/>
    <xf numFmtId="0" fontId="2" fillId="2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26" borderId="19" xfId="0" applyFont="1" applyFill="1" applyBorder="1"/>
    <xf numFmtId="0" fontId="2" fillId="26" borderId="53" xfId="0" applyFont="1" applyFill="1" applyBorder="1"/>
    <xf numFmtId="0" fontId="2" fillId="24" borderId="0" xfId="0" applyFont="1" applyFill="1"/>
    <xf numFmtId="0" fontId="84" fillId="24" borderId="0" xfId="0" applyFont="1" applyFill="1"/>
    <xf numFmtId="0" fontId="2" fillId="24" borderId="0" xfId="0" applyFont="1" applyFill="1" applyAlignment="1">
      <alignment horizontal="right"/>
    </xf>
    <xf numFmtId="0" fontId="2" fillId="0" borderId="0" xfId="0" applyFont="1" applyFill="1"/>
    <xf numFmtId="0" fontId="110" fillId="24" borderId="0" xfId="12" applyFont="1" applyFill="1"/>
    <xf numFmtId="3" fontId="2" fillId="24" borderId="0" xfId="0" applyNumberFormat="1" applyFont="1" applyFill="1" applyAlignment="1">
      <alignment horizontal="center"/>
    </xf>
    <xf numFmtId="0" fontId="53" fillId="9" borderId="0" xfId="40" applyFont="1" applyFill="1" applyBorder="1" applyAlignment="1">
      <alignment horizontal="right" vertical="center"/>
    </xf>
    <xf numFmtId="0" fontId="53" fillId="9" borderId="22" xfId="40" applyFont="1" applyFill="1" applyBorder="1" applyAlignment="1">
      <alignment horizontal="right" vertical="center"/>
    </xf>
    <xf numFmtId="0" fontId="47" fillId="25" borderId="0" xfId="40" applyFont="1" applyFill="1" applyBorder="1"/>
    <xf numFmtId="0" fontId="47" fillId="25" borderId="22" xfId="40" applyFont="1" applyFill="1" applyBorder="1"/>
    <xf numFmtId="0" fontId="47" fillId="9" borderId="31" xfId="40" applyFont="1" applyFill="1" applyBorder="1"/>
    <xf numFmtId="0" fontId="47" fillId="28" borderId="0" xfId="40" applyFont="1" applyFill="1" applyBorder="1"/>
    <xf numFmtId="0" fontId="47" fillId="28" borderId="0" xfId="40" applyFont="1" applyFill="1" applyBorder="1" applyAlignment="1">
      <alignment horizontal="right" vertical="center" wrapText="1" indent="1"/>
    </xf>
    <xf numFmtId="0" fontId="47" fillId="28" borderId="22" xfId="40" applyFont="1" applyFill="1" applyBorder="1"/>
    <xf numFmtId="0" fontId="47" fillId="28" borderId="29" xfId="40" applyFont="1" applyFill="1" applyBorder="1"/>
    <xf numFmtId="0" fontId="52" fillId="28" borderId="29" xfId="40" applyFont="1" applyFill="1" applyBorder="1" applyAlignment="1">
      <alignment horizontal="right" vertical="center"/>
    </xf>
    <xf numFmtId="0" fontId="47" fillId="28" borderId="31" xfId="40" applyFont="1" applyFill="1" applyBorder="1"/>
    <xf numFmtId="0" fontId="47" fillId="28" borderId="23" xfId="40" applyFont="1" applyFill="1" applyBorder="1"/>
    <xf numFmtId="0" fontId="78" fillId="28" borderId="0" xfId="40" applyFont="1" applyFill="1" applyBorder="1" applyAlignment="1">
      <alignment vertical="center"/>
    </xf>
    <xf numFmtId="0" fontId="53" fillId="20" borderId="31" xfId="40" applyFont="1" applyFill="1" applyBorder="1" applyAlignment="1">
      <alignment horizontal="right" vertical="center"/>
    </xf>
    <xf numFmtId="0" fontId="47" fillId="20" borderId="23" xfId="40" applyFont="1" applyFill="1" applyBorder="1" applyAlignment="1">
      <alignment horizontal="right" wrapText="1" indent="1"/>
    </xf>
    <xf numFmtId="0" fontId="53" fillId="20" borderId="22" xfId="40" applyFont="1" applyFill="1" applyBorder="1" applyAlignment="1">
      <alignment horizontal="right" vertical="center"/>
    </xf>
    <xf numFmtId="0" fontId="52" fillId="20" borderId="28" xfId="40" applyFont="1" applyFill="1" applyBorder="1" applyAlignment="1">
      <alignment horizontal="right" vertical="center"/>
    </xf>
    <xf numFmtId="0" fontId="53" fillId="20" borderId="29" xfId="40" applyFont="1" applyFill="1" applyBorder="1" applyAlignment="1">
      <alignment horizontal="left" vertical="center"/>
    </xf>
    <xf numFmtId="0" fontId="47" fillId="20" borderId="30" xfId="40" applyFont="1" applyFill="1" applyBorder="1"/>
    <xf numFmtId="0" fontId="53" fillId="20" borderId="23" xfId="40" applyFont="1" applyFill="1" applyBorder="1" applyAlignment="1">
      <alignment horizontal="right" vertical="center"/>
    </xf>
    <xf numFmtId="0" fontId="53" fillId="20" borderId="53" xfId="40" applyFont="1" applyFill="1" applyBorder="1" applyAlignment="1">
      <alignment horizontal="right" vertical="center"/>
    </xf>
    <xf numFmtId="0" fontId="58" fillId="28" borderId="22" xfId="40" applyFont="1" applyFill="1" applyBorder="1" applyAlignment="1">
      <alignment horizontal="right" vertical="center"/>
    </xf>
    <xf numFmtId="0" fontId="7" fillId="28" borderId="0" xfId="40" applyFont="1" applyFill="1" applyAlignment="1">
      <alignment horizontal="left" vertical="top"/>
    </xf>
    <xf numFmtId="0" fontId="7" fillId="28" borderId="0" xfId="40" applyFont="1" applyFill="1" applyAlignment="1">
      <alignment horizontal="right" vertical="top"/>
    </xf>
    <xf numFmtId="0" fontId="7" fillId="28" borderId="0" xfId="40" applyFont="1" applyFill="1" applyAlignment="1">
      <alignment horizontal="left" vertical="center"/>
    </xf>
    <xf numFmtId="0" fontId="7" fillId="28" borderId="0" xfId="0" applyFont="1" applyFill="1"/>
    <xf numFmtId="0" fontId="47" fillId="0" borderId="54" xfId="40" applyFont="1" applyFill="1" applyBorder="1" applyAlignment="1"/>
    <xf numFmtId="0" fontId="2" fillId="25" borderId="0" xfId="0" applyFont="1" applyFill="1"/>
    <xf numFmtId="0" fontId="72" fillId="25" borderId="0" xfId="40" applyFont="1" applyFill="1" applyAlignment="1">
      <alignment horizontal="right" vertical="top"/>
    </xf>
    <xf numFmtId="0" fontId="106" fillId="24" borderId="0" xfId="12" applyFill="1"/>
    <xf numFmtId="3" fontId="2" fillId="24" borderId="0" xfId="0" applyNumberFormat="1" applyFont="1" applyFill="1" applyAlignment="1">
      <alignment horizontal="left" indent="1"/>
    </xf>
    <xf numFmtId="0" fontId="73" fillId="30" borderId="28" xfId="40" applyFont="1" applyFill="1" applyBorder="1" applyAlignment="1">
      <alignment horizontal="left"/>
    </xf>
    <xf numFmtId="0" fontId="52" fillId="30" borderId="29" xfId="40" applyFont="1" applyFill="1" applyBorder="1" applyAlignment="1">
      <alignment horizontal="right" vertical="center"/>
    </xf>
    <xf numFmtId="0" fontId="47" fillId="30" borderId="31" xfId="40" applyFont="1" applyFill="1" applyBorder="1"/>
    <xf numFmtId="0" fontId="47" fillId="30" borderId="0" xfId="40" applyFont="1" applyFill="1" applyBorder="1"/>
    <xf numFmtId="0" fontId="47" fillId="30" borderId="53" xfId="40" applyFont="1" applyFill="1" applyBorder="1" applyAlignment="1">
      <alignment horizontal="left" vertical="center"/>
    </xf>
    <xf numFmtId="0" fontId="47" fillId="30" borderId="22" xfId="40" applyFont="1" applyFill="1" applyBorder="1"/>
    <xf numFmtId="0" fontId="52" fillId="30" borderId="30" xfId="40" applyFont="1" applyFill="1" applyBorder="1" applyAlignment="1">
      <alignment horizontal="right" vertical="center"/>
    </xf>
    <xf numFmtId="0" fontId="47" fillId="30" borderId="23" xfId="40" applyFont="1" applyFill="1" applyBorder="1"/>
    <xf numFmtId="0" fontId="54" fillId="30" borderId="28" xfId="40" applyFont="1" applyFill="1" applyBorder="1" applyAlignment="1">
      <alignment horizontal="left" vertical="center"/>
    </xf>
    <xf numFmtId="0" fontId="47" fillId="30" borderId="29" xfId="40" applyFont="1" applyFill="1" applyBorder="1"/>
    <xf numFmtId="0" fontId="2" fillId="30" borderId="29" xfId="0" applyFont="1" applyFill="1" applyBorder="1"/>
    <xf numFmtId="0" fontId="47" fillId="30" borderId="30" xfId="40" applyFont="1" applyFill="1" applyBorder="1" applyAlignment="1">
      <alignment horizontal="right" wrapText="1" indent="1"/>
    </xf>
    <xf numFmtId="0" fontId="47" fillId="19" borderId="33" xfId="40" applyFont="1" applyFill="1" applyBorder="1" applyAlignment="1"/>
    <xf numFmtId="2" fontId="54" fillId="30" borderId="0" xfId="40" applyNumberFormat="1" applyFont="1" applyFill="1" applyBorder="1" applyAlignment="1">
      <alignment horizontal="center" vertical="center"/>
    </xf>
    <xf numFmtId="0" fontId="85" fillId="30" borderId="0" xfId="40" applyFont="1" applyFill="1" applyAlignment="1">
      <alignment horizontal="left" vertical="top"/>
    </xf>
    <xf numFmtId="0" fontId="7" fillId="30" borderId="0" xfId="40" applyFont="1" applyFill="1" applyAlignment="1">
      <alignment horizontal="left"/>
    </xf>
    <xf numFmtId="0" fontId="47" fillId="19" borderId="0" xfId="40" applyFont="1" applyFill="1" applyBorder="1" applyAlignment="1"/>
    <xf numFmtId="0" fontId="47" fillId="30" borderId="33" xfId="40" applyFont="1" applyFill="1" applyBorder="1" applyAlignment="1"/>
    <xf numFmtId="166" fontId="111" fillId="0" borderId="33" xfId="63" applyNumberFormat="1" applyFont="1" applyFill="1" applyBorder="1" applyAlignment="1" applyProtection="1">
      <alignment horizontal="center"/>
      <protection locked="0"/>
    </xf>
    <xf numFmtId="166" fontId="111" fillId="0" borderId="33" xfId="63" applyNumberFormat="1" applyFont="1" applyFill="1" applyBorder="1" applyAlignment="1" applyProtection="1">
      <alignment horizontal="left" indent="1"/>
      <protection locked="0"/>
    </xf>
    <xf numFmtId="167" fontId="111" fillId="0" borderId="33" xfId="63" applyNumberFormat="1" applyFont="1" applyFill="1" applyBorder="1" applyAlignment="1" applyProtection="1">
      <alignment horizontal="center"/>
      <protection locked="0"/>
    </xf>
    <xf numFmtId="0" fontId="112" fillId="0" borderId="12" xfId="39" applyFont="1" applyBorder="1" applyAlignment="1">
      <alignment horizontal="center" vertical="center" wrapText="1"/>
    </xf>
    <xf numFmtId="0" fontId="109" fillId="31" borderId="0" xfId="39" applyFont="1" applyFill="1"/>
    <xf numFmtId="0" fontId="109" fillId="0" borderId="0" xfId="39" applyFont="1"/>
    <xf numFmtId="0" fontId="112" fillId="0" borderId="34" xfId="39" applyFont="1" applyBorder="1" applyAlignment="1">
      <alignment horizontal="center" vertical="center" wrapText="1"/>
    </xf>
    <xf numFmtId="0" fontId="111" fillId="0" borderId="17" xfId="39" applyFont="1" applyBorder="1" applyAlignment="1" applyProtection="1">
      <alignment horizontal="center" vertical="center" wrapText="1"/>
      <protection locked="0"/>
    </xf>
    <xf numFmtId="0" fontId="7" fillId="0" borderId="12" xfId="39" applyFont="1" applyBorder="1" applyAlignment="1">
      <alignment vertical="top" wrapText="1"/>
    </xf>
    <xf numFmtId="0" fontId="111" fillId="0" borderId="12" xfId="39" applyFont="1" applyBorder="1" applyAlignment="1" applyProtection="1">
      <alignment horizontal="center" vertical="center" wrapText="1"/>
      <protection locked="0"/>
    </xf>
    <xf numFmtId="172" fontId="111" fillId="0" borderId="12" xfId="39" applyNumberFormat="1" applyFont="1" applyBorder="1" applyAlignment="1" applyProtection="1">
      <alignment horizontal="center" vertical="center" wrapText="1"/>
      <protection locked="0"/>
    </xf>
    <xf numFmtId="0" fontId="111" fillId="0" borderId="34" xfId="39" applyFont="1" applyBorder="1" applyAlignment="1" applyProtection="1">
      <alignment horizontal="center" vertical="center" wrapText="1"/>
      <protection locked="0"/>
    </xf>
    <xf numFmtId="0" fontId="111" fillId="0" borderId="55" xfId="39" applyFont="1" applyBorder="1" applyAlignment="1" applyProtection="1">
      <alignment horizontal="center" vertical="center" wrapText="1"/>
      <protection locked="0"/>
    </xf>
    <xf numFmtId="0" fontId="111" fillId="0" borderId="56" xfId="39" applyFont="1" applyBorder="1" applyAlignment="1" applyProtection="1">
      <alignment horizontal="center" vertical="center" wrapText="1"/>
      <protection locked="0"/>
    </xf>
    <xf numFmtId="0" fontId="111" fillId="0" borderId="57" xfId="39" applyFont="1" applyBorder="1" applyAlignment="1" applyProtection="1">
      <alignment horizontal="center" vertical="center" wrapText="1"/>
      <protection locked="0"/>
    </xf>
    <xf numFmtId="0" fontId="69" fillId="0" borderId="12" xfId="39" applyFont="1" applyBorder="1" applyAlignment="1">
      <alignment vertical="top" wrapText="1"/>
    </xf>
    <xf numFmtId="0" fontId="111" fillId="0" borderId="58" xfId="39" applyFont="1" applyBorder="1" applyAlignment="1" applyProtection="1">
      <alignment horizontal="center" vertical="center" wrapText="1"/>
      <protection locked="0"/>
    </xf>
    <xf numFmtId="0" fontId="111" fillId="0" borderId="26" xfId="39" applyFont="1" applyBorder="1" applyAlignment="1" applyProtection="1">
      <alignment horizontal="center" vertical="center" wrapText="1"/>
      <protection locked="0"/>
    </xf>
    <xf numFmtId="0" fontId="111" fillId="0" borderId="18" xfId="39" applyFont="1" applyBorder="1" applyAlignment="1" applyProtection="1">
      <alignment horizontal="center" vertical="center" wrapText="1"/>
      <protection locked="0"/>
    </xf>
    <xf numFmtId="0" fontId="111" fillId="0" borderId="59" xfId="39" applyFont="1" applyBorder="1" applyAlignment="1" applyProtection="1">
      <alignment horizontal="center" vertical="center" wrapText="1"/>
      <protection locked="0"/>
    </xf>
    <xf numFmtId="0" fontId="69" fillId="0" borderId="12" xfId="39" applyFont="1" applyBorder="1" applyAlignment="1" applyProtection="1">
      <alignment vertical="top" wrapText="1"/>
      <protection locked="0"/>
    </xf>
    <xf numFmtId="0" fontId="7" fillId="0" borderId="12" xfId="39" applyFont="1" applyBorder="1" applyAlignment="1" applyProtection="1">
      <alignment vertical="top" wrapText="1"/>
      <protection locked="0"/>
    </xf>
    <xf numFmtId="0" fontId="69" fillId="0" borderId="12" xfId="39" applyFont="1" applyBorder="1" applyAlignment="1" applyProtection="1">
      <alignment wrapText="1"/>
      <protection locked="0"/>
    </xf>
    <xf numFmtId="0" fontId="111" fillId="0" borderId="19" xfId="39" applyFont="1" applyBorder="1" applyAlignment="1" applyProtection="1">
      <alignment horizontal="center" vertical="center" wrapText="1"/>
      <protection locked="0"/>
    </xf>
    <xf numFmtId="0" fontId="7" fillId="0" borderId="12" xfId="39" applyFont="1" applyBorder="1" applyAlignment="1" applyProtection="1">
      <alignment wrapText="1"/>
      <protection locked="0"/>
    </xf>
    <xf numFmtId="0" fontId="111" fillId="0" borderId="60" xfId="39" applyFont="1" applyBorder="1" applyAlignment="1" applyProtection="1">
      <alignment horizontal="center" vertical="center" wrapText="1"/>
      <protection locked="0"/>
    </xf>
    <xf numFmtId="0" fontId="111" fillId="0" borderId="61" xfId="39" applyFont="1" applyBorder="1" applyAlignment="1" applyProtection="1">
      <alignment horizontal="center" vertical="center" wrapText="1"/>
      <protection locked="0"/>
    </xf>
    <xf numFmtId="0" fontId="109" fillId="30" borderId="29" xfId="39" applyFont="1" applyFill="1" applyBorder="1" applyAlignment="1">
      <alignment horizontal="center"/>
    </xf>
    <xf numFmtId="0" fontId="109" fillId="30" borderId="0" xfId="39" applyFont="1" applyFill="1" applyBorder="1" applyAlignment="1">
      <alignment horizontal="center"/>
    </xf>
    <xf numFmtId="0" fontId="109" fillId="30" borderId="0" xfId="39" applyFont="1" applyFill="1"/>
    <xf numFmtId="0" fontId="113" fillId="30" borderId="0" xfId="39" applyFont="1" applyFill="1" applyAlignment="1">
      <alignment horizontal="center" vertical="top"/>
    </xf>
    <xf numFmtId="0" fontId="109" fillId="24" borderId="12" xfId="39" applyFont="1" applyFill="1" applyBorder="1"/>
    <xf numFmtId="0" fontId="109" fillId="24" borderId="12" xfId="39" applyFont="1" applyFill="1" applyBorder="1" applyAlignment="1">
      <alignment horizontal="center" vertical="center"/>
    </xf>
    <xf numFmtId="0" fontId="109" fillId="24" borderId="0" xfId="39" applyFont="1" applyFill="1"/>
    <xf numFmtId="0" fontId="114" fillId="28" borderId="0" xfId="0" applyFont="1" applyFill="1" applyAlignment="1">
      <alignment vertical="center"/>
    </xf>
    <xf numFmtId="0" fontId="115" fillId="28" borderId="0" xfId="0" applyFont="1" applyFill="1" applyAlignment="1">
      <alignment vertical="center"/>
    </xf>
    <xf numFmtId="0" fontId="116" fillId="28" borderId="0" xfId="40" applyFont="1" applyFill="1"/>
    <xf numFmtId="0" fontId="117" fillId="28" borderId="0" xfId="64" applyFont="1" applyFill="1" applyProtection="1"/>
    <xf numFmtId="0" fontId="78" fillId="9" borderId="0" xfId="40" applyFont="1" applyFill="1" applyBorder="1" applyAlignment="1">
      <alignment horizontal="center" vertical="center"/>
    </xf>
    <xf numFmtId="0" fontId="47" fillId="25" borderId="53" xfId="40" applyFont="1" applyFill="1" applyBorder="1"/>
    <xf numFmtId="0" fontId="7" fillId="9" borderId="0" xfId="40" applyFont="1" applyFill="1" applyAlignment="1">
      <alignment horizontal="left" vertical="top"/>
    </xf>
    <xf numFmtId="0" fontId="47" fillId="30" borderId="54" xfId="40" applyFont="1" applyFill="1" applyBorder="1" applyAlignment="1"/>
    <xf numFmtId="0" fontId="87" fillId="9" borderId="0" xfId="40" applyFont="1" applyFill="1" applyAlignment="1" applyProtection="1">
      <alignment horizontal="right" vertical="center"/>
      <protection locked="0"/>
    </xf>
    <xf numFmtId="0" fontId="87" fillId="9" borderId="0" xfId="40" applyFont="1" applyFill="1" applyAlignment="1">
      <alignment horizontal="left" vertical="center"/>
    </xf>
    <xf numFmtId="0" fontId="88" fillId="9" borderId="0" xfId="40" applyFont="1" applyFill="1" applyAlignment="1">
      <alignment horizontal="right"/>
    </xf>
    <xf numFmtId="0" fontId="87" fillId="20" borderId="0" xfId="40" applyFont="1" applyFill="1" applyAlignment="1">
      <alignment horizontal="left" vertical="center"/>
    </xf>
    <xf numFmtId="0" fontId="89" fillId="20" borderId="0" xfId="40" applyFont="1" applyFill="1" applyAlignment="1">
      <alignment horizontal="left"/>
    </xf>
    <xf numFmtId="0" fontId="106" fillId="24" borderId="0" xfId="12" applyFill="1" applyAlignment="1" applyProtection="1"/>
    <xf numFmtId="0" fontId="63" fillId="0" borderId="12" xfId="40" applyFont="1" applyFill="1" applyBorder="1" applyAlignment="1">
      <alignment horizontal="center" vertical="center"/>
    </xf>
    <xf numFmtId="0" fontId="63" fillId="0" borderId="12" xfId="40" applyFont="1" applyFill="1" applyBorder="1" applyAlignment="1">
      <alignment horizontal="center" vertical="center" wrapText="1"/>
    </xf>
    <xf numFmtId="0" fontId="59" fillId="0" borderId="22" xfId="40" applyFont="1" applyFill="1" applyBorder="1" applyAlignment="1">
      <alignment horizontal="left" wrapText="1"/>
    </xf>
    <xf numFmtId="0" fontId="63" fillId="32" borderId="12" xfId="40" applyFont="1" applyFill="1" applyBorder="1" applyAlignment="1">
      <alignment horizontal="center" vertical="center"/>
    </xf>
    <xf numFmtId="2" fontId="68" fillId="32" borderId="34" xfId="0" applyNumberFormat="1" applyFont="1" applyFill="1" applyBorder="1" applyAlignment="1" applyProtection="1">
      <alignment horizontal="center" vertical="center" wrapText="1"/>
      <protection locked="0"/>
    </xf>
    <xf numFmtId="169" fontId="60" fillId="32" borderId="12" xfId="40" applyNumberFormat="1" applyFont="1" applyFill="1" applyBorder="1" applyAlignment="1" applyProtection="1">
      <alignment horizontal="center" vertical="center" wrapText="1"/>
      <protection locked="0"/>
    </xf>
    <xf numFmtId="164" fontId="47" fillId="32" borderId="0" xfId="40" applyNumberFormat="1" applyFont="1" applyFill="1" applyAlignment="1">
      <alignment horizontal="center" vertical="center"/>
    </xf>
    <xf numFmtId="0" fontId="24" fillId="25" borderId="16" xfId="61" applyFont="1" applyFill="1" applyBorder="1" applyAlignment="1">
      <alignment horizontal="center" vertical="center"/>
    </xf>
    <xf numFmtId="0" fontId="66" fillId="25" borderId="28" xfId="40" applyFont="1" applyFill="1" applyBorder="1" applyAlignment="1">
      <alignment horizontal="left" vertical="center"/>
    </xf>
    <xf numFmtId="0" fontId="78" fillId="25" borderId="0" xfId="40" applyFont="1" applyFill="1" applyBorder="1" applyAlignment="1">
      <alignment horizontal="center" vertical="center"/>
    </xf>
    <xf numFmtId="0" fontId="66" fillId="25" borderId="53" xfId="40" applyFont="1" applyFill="1" applyBorder="1" applyAlignment="1">
      <alignment horizontal="left" vertical="center"/>
    </xf>
    <xf numFmtId="0" fontId="2" fillId="25" borderId="29" xfId="0" applyFont="1" applyFill="1" applyBorder="1"/>
    <xf numFmtId="0" fontId="78" fillId="9" borderId="31" xfId="40" applyFont="1" applyFill="1" applyBorder="1" applyAlignment="1">
      <alignment horizontal="left" vertical="center"/>
    </xf>
    <xf numFmtId="0" fontId="47" fillId="19" borderId="62" xfId="40" applyFont="1" applyFill="1" applyBorder="1" applyAlignment="1"/>
    <xf numFmtId="0" fontId="59" fillId="9" borderId="0" xfId="40" applyFont="1" applyFill="1" applyBorder="1" applyAlignment="1">
      <alignment horizontal="left" wrapText="1"/>
    </xf>
    <xf numFmtId="0" fontId="59" fillId="25" borderId="0" xfId="40" applyFont="1" applyFill="1" applyBorder="1" applyAlignment="1">
      <alignment horizontal="left" wrapText="1"/>
    </xf>
    <xf numFmtId="0" fontId="47" fillId="32" borderId="62" xfId="40" applyFont="1" applyFill="1" applyBorder="1" applyAlignment="1"/>
    <xf numFmtId="2" fontId="54" fillId="32" borderId="0" xfId="40" applyNumberFormat="1" applyFont="1" applyFill="1" applyBorder="1" applyAlignment="1">
      <alignment horizontal="center" vertical="center"/>
    </xf>
    <xf numFmtId="0" fontId="72" fillId="32" borderId="0" xfId="40" applyFont="1" applyFill="1" applyAlignment="1">
      <alignment horizontal="right" vertical="top"/>
    </xf>
    <xf numFmtId="0" fontId="3" fillId="3" borderId="0" xfId="62" applyNumberFormat="1" applyFont="1" applyFill="1" applyAlignment="1">
      <alignment vertical="center"/>
    </xf>
    <xf numFmtId="0" fontId="2" fillId="0" borderId="0" xfId="36" applyNumberFormat="1"/>
    <xf numFmtId="0" fontId="7" fillId="4" borderId="12" xfId="62" applyNumberFormat="1" applyFont="1" applyFill="1" applyBorder="1" applyAlignment="1">
      <alignment horizontal="center" vertical="center" wrapText="1"/>
    </xf>
    <xf numFmtId="0" fontId="7" fillId="0" borderId="12" xfId="62" applyNumberFormat="1" applyFont="1" applyFill="1" applyBorder="1" applyAlignment="1">
      <alignment horizontal="center" vertical="center" wrapText="1"/>
    </xf>
    <xf numFmtId="0" fontId="9" fillId="3" borderId="12" xfId="60" applyNumberFormat="1" applyFont="1" applyFill="1" applyBorder="1" applyAlignment="1">
      <alignment horizontal="center" vertical="top" wrapText="1"/>
    </xf>
    <xf numFmtId="0" fontId="2" fillId="0" borderId="12" xfId="36" applyNumberFormat="1" applyBorder="1" applyAlignment="1">
      <alignment horizontal="center" vertical="center"/>
    </xf>
    <xf numFmtId="0" fontId="2" fillId="25" borderId="0" xfId="36" applyNumberFormat="1" applyFill="1" applyAlignment="1">
      <alignment horizontal="center" vertical="center"/>
    </xf>
    <xf numFmtId="0" fontId="2" fillId="4" borderId="0" xfId="62" applyNumberFormat="1" applyFill="1"/>
    <xf numFmtId="0" fontId="2" fillId="0" borderId="0" xfId="62" applyNumberFormat="1"/>
    <xf numFmtId="0" fontId="2" fillId="25" borderId="12" xfId="36" applyNumberFormat="1" applyFill="1" applyBorder="1"/>
    <xf numFmtId="0" fontId="118" fillId="0" borderId="12" xfId="36" applyFont="1" applyFill="1" applyBorder="1" applyAlignment="1">
      <alignment horizontal="center" vertical="center"/>
    </xf>
    <xf numFmtId="0" fontId="119" fillId="4" borderId="14" xfId="36" applyFont="1" applyFill="1" applyBorder="1" applyAlignment="1">
      <alignment horizontal="center" vertical="top" wrapText="1"/>
    </xf>
    <xf numFmtId="0" fontId="120" fillId="0" borderId="12" xfId="62" applyNumberFormat="1" applyFont="1" applyFill="1" applyBorder="1" applyProtection="1">
      <protection locked="0"/>
    </xf>
    <xf numFmtId="0" fontId="121" fillId="0" borderId="12" xfId="36" applyNumberFormat="1" applyFont="1" applyBorder="1" applyAlignment="1" applyProtection="1">
      <alignment horizontal="center" vertical="center"/>
      <protection locked="0"/>
    </xf>
    <xf numFmtId="0" fontId="120" fillId="22" borderId="12" xfId="62" applyNumberFormat="1" applyFont="1" applyFill="1" applyBorder="1" applyProtection="1">
      <protection locked="0"/>
    </xf>
    <xf numFmtId="0" fontId="122" fillId="30" borderId="0" xfId="0" applyFont="1" applyFill="1"/>
    <xf numFmtId="0" fontId="2" fillId="30" borderId="0" xfId="0" applyFont="1" applyFill="1"/>
    <xf numFmtId="0" fontId="68" fillId="0" borderId="34" xfId="40" applyFont="1" applyBorder="1" applyAlignment="1" applyProtection="1">
      <alignment horizontal="center" vertical="center" wrapText="1"/>
      <protection locked="0"/>
    </xf>
    <xf numFmtId="0" fontId="68" fillId="0" borderId="26" xfId="40" applyFont="1" applyBorder="1" applyAlignment="1" applyProtection="1">
      <alignment horizontal="center" vertical="center" wrapText="1"/>
      <protection locked="0"/>
    </xf>
    <xf numFmtId="0" fontId="54" fillId="28" borderId="0" xfId="40" applyFont="1" applyFill="1" applyBorder="1" applyAlignment="1">
      <alignment horizontal="center" vertical="center"/>
    </xf>
    <xf numFmtId="0" fontId="63" fillId="33" borderId="12" xfId="40" applyFont="1" applyFill="1" applyBorder="1" applyAlignment="1">
      <alignment horizontal="center" vertical="center"/>
    </xf>
    <xf numFmtId="0" fontId="74" fillId="28" borderId="29" xfId="40" applyFont="1" applyFill="1" applyBorder="1" applyAlignment="1">
      <alignment vertical="top" wrapText="1"/>
    </xf>
    <xf numFmtId="0" fontId="74" fillId="28" borderId="0" xfId="40" applyFont="1" applyFill="1" applyBorder="1" applyAlignment="1">
      <alignment vertical="top" wrapText="1"/>
    </xf>
    <xf numFmtId="0" fontId="108" fillId="20" borderId="0" xfId="40" applyFont="1" applyFill="1" applyBorder="1" applyAlignment="1">
      <alignment vertical="center"/>
    </xf>
    <xf numFmtId="0" fontId="68" fillId="0" borderId="25" xfId="40" applyFont="1" applyBorder="1" applyAlignment="1" applyProtection="1">
      <alignment horizontal="center" vertical="center" wrapText="1"/>
      <protection locked="0"/>
    </xf>
    <xf numFmtId="168" fontId="60" fillId="32" borderId="12" xfId="40" applyNumberFormat="1" applyFont="1" applyFill="1" applyBorder="1" applyAlignment="1" applyProtection="1">
      <alignment horizontal="center" vertical="center" wrapText="1"/>
      <protection locked="0"/>
    </xf>
    <xf numFmtId="168" fontId="60" fillId="32" borderId="48" xfId="40" applyNumberFormat="1" applyFont="1" applyFill="1" applyBorder="1" applyAlignment="1" applyProtection="1">
      <alignment horizontal="center" vertical="center" wrapText="1"/>
      <protection locked="0"/>
    </xf>
    <xf numFmtId="2" fontId="68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34" xfId="40" applyFont="1" applyFill="1" applyBorder="1" applyAlignment="1">
      <alignment horizontal="center" vertical="center"/>
    </xf>
    <xf numFmtId="0" fontId="63" fillId="33" borderId="25" xfId="40" applyFont="1" applyFill="1" applyBorder="1" applyAlignment="1">
      <alignment horizontal="center" vertical="center"/>
    </xf>
    <xf numFmtId="0" fontId="2" fillId="34" borderId="12" xfId="40" applyNumberFormat="1" applyFont="1" applyFill="1" applyBorder="1" applyAlignment="1" applyProtection="1">
      <alignment horizontal="center" vertical="center" wrapText="1"/>
    </xf>
    <xf numFmtId="0" fontId="123" fillId="35" borderId="12" xfId="40" applyNumberFormat="1" applyFont="1" applyFill="1" applyBorder="1" applyAlignment="1" applyProtection="1">
      <alignment horizontal="center" vertical="center" wrapText="1"/>
      <protection locked="0"/>
    </xf>
    <xf numFmtId="0" fontId="47" fillId="26" borderId="0" xfId="40" applyFont="1" applyFill="1"/>
    <xf numFmtId="0" fontId="109" fillId="26" borderId="0" xfId="40" applyFont="1" applyFill="1"/>
    <xf numFmtId="0" fontId="2" fillId="26" borderId="39" xfId="61" applyFont="1" applyFill="1" applyBorder="1" applyProtection="1"/>
    <xf numFmtId="0" fontId="47" fillId="26" borderId="0" xfId="0" applyFont="1" applyFill="1" applyAlignment="1">
      <alignment horizontal="center"/>
    </xf>
    <xf numFmtId="0" fontId="47" fillId="26" borderId="0" xfId="0" applyFont="1" applyFill="1" applyAlignment="1">
      <alignment horizontal="left"/>
    </xf>
    <xf numFmtId="0" fontId="47" fillId="26" borderId="27" xfId="40" applyFont="1" applyFill="1" applyBorder="1" applyAlignment="1">
      <alignment horizontal="right"/>
    </xf>
    <xf numFmtId="0" fontId="47" fillId="26" borderId="27" xfId="40" applyFont="1" applyFill="1" applyBorder="1"/>
    <xf numFmtId="0" fontId="124" fillId="28" borderId="0" xfId="40" applyFont="1" applyFill="1" applyBorder="1" applyAlignment="1" applyProtection="1">
      <alignment horizontal="center" vertical="center" wrapText="1"/>
      <protection locked="0"/>
    </xf>
    <xf numFmtId="0" fontId="77" fillId="20" borderId="28" xfId="64" applyFont="1" applyFill="1" applyBorder="1" applyAlignment="1" applyProtection="1">
      <alignment horizontal="right" vertical="center"/>
    </xf>
    <xf numFmtId="2" fontId="60" fillId="0" borderId="30" xfId="64" applyNumberFormat="1" applyFont="1" applyBorder="1" applyAlignment="1" applyProtection="1">
      <alignment horizontal="center" vertical="center"/>
    </xf>
    <xf numFmtId="0" fontId="77" fillId="20" borderId="29" xfId="64" applyFont="1" applyFill="1" applyBorder="1" applyAlignment="1" applyProtection="1">
      <alignment horizontal="right" vertical="center"/>
    </xf>
    <xf numFmtId="0" fontId="63" fillId="28" borderId="22" xfId="40" applyFont="1" applyFill="1" applyBorder="1" applyAlignment="1">
      <alignment horizontal="left" vertical="center"/>
    </xf>
    <xf numFmtId="0" fontId="54" fillId="28" borderId="31" xfId="40" applyFont="1" applyFill="1" applyBorder="1" applyAlignment="1">
      <alignment horizontal="center" vertical="center"/>
    </xf>
    <xf numFmtId="0" fontId="53" fillId="28" borderId="29" xfId="40" applyFont="1" applyFill="1" applyBorder="1" applyAlignment="1">
      <alignment horizontal="left" vertical="center"/>
    </xf>
    <xf numFmtId="0" fontId="53" fillId="28" borderId="0" xfId="40" applyFont="1" applyFill="1" applyBorder="1" applyAlignment="1">
      <alignment horizontal="left" vertical="center"/>
    </xf>
    <xf numFmtId="0" fontId="53" fillId="28" borderId="22" xfId="40" applyFont="1" applyFill="1" applyBorder="1" applyAlignment="1">
      <alignment horizontal="left" vertical="center"/>
    </xf>
    <xf numFmtId="0" fontId="63" fillId="32" borderId="48" xfId="40" applyFont="1" applyFill="1" applyBorder="1" applyAlignment="1">
      <alignment horizontal="center" vertical="center"/>
    </xf>
    <xf numFmtId="0" fontId="63" fillId="32" borderId="36" xfId="40" applyFont="1" applyFill="1" applyBorder="1" applyAlignment="1">
      <alignment horizontal="center" vertical="center"/>
    </xf>
    <xf numFmtId="0" fontId="47" fillId="28" borderId="28" xfId="40" applyFont="1" applyFill="1" applyBorder="1"/>
    <xf numFmtId="0" fontId="78" fillId="28" borderId="29" xfId="40" applyFont="1" applyFill="1" applyBorder="1" applyAlignment="1">
      <alignment vertical="center"/>
    </xf>
    <xf numFmtId="2" fontId="54" fillId="28" borderId="22" xfId="40" applyNumberFormat="1" applyFont="1" applyFill="1" applyBorder="1" applyAlignment="1">
      <alignment horizontal="center" vertical="center"/>
    </xf>
    <xf numFmtId="0" fontId="54" fillId="28" borderId="0" xfId="40" applyFont="1" applyFill="1" applyBorder="1" applyAlignment="1">
      <alignment horizontal="right" vertical="center"/>
    </xf>
    <xf numFmtId="0" fontId="7" fillId="28" borderId="31" xfId="40" applyFont="1" applyFill="1" applyBorder="1" applyAlignment="1">
      <alignment horizontal="left"/>
    </xf>
    <xf numFmtId="0" fontId="7" fillId="28" borderId="0" xfId="40" applyFont="1" applyFill="1" applyBorder="1" applyAlignment="1">
      <alignment horizontal="left"/>
    </xf>
    <xf numFmtId="0" fontId="7" fillId="28" borderId="23" xfId="40" applyFont="1" applyFill="1" applyBorder="1" applyAlignment="1">
      <alignment horizontal="left"/>
    </xf>
    <xf numFmtId="0" fontId="85" fillId="28" borderId="22" xfId="40" applyFont="1" applyFill="1" applyBorder="1" applyAlignment="1">
      <alignment horizontal="left" vertical="top"/>
    </xf>
    <xf numFmtId="0" fontId="85" fillId="28" borderId="0" xfId="40" applyFont="1" applyFill="1" applyBorder="1" applyAlignment="1">
      <alignment horizontal="left" vertical="top"/>
    </xf>
    <xf numFmtId="0" fontId="94" fillId="28" borderId="22" xfId="40" applyFont="1" applyFill="1" applyBorder="1" applyAlignment="1">
      <alignment horizontal="left" vertical="top"/>
    </xf>
    <xf numFmtId="166" fontId="67" fillId="0" borderId="63" xfId="63" applyNumberFormat="1" applyFont="1" applyFill="1" applyBorder="1" applyAlignment="1" applyProtection="1">
      <alignment horizontal="center"/>
      <protection locked="0"/>
    </xf>
    <xf numFmtId="167" fontId="67" fillId="0" borderId="63" xfId="63" applyNumberFormat="1" applyFont="1" applyFill="1" applyBorder="1" applyAlignment="1" applyProtection="1">
      <alignment horizontal="left"/>
      <protection locked="0"/>
    </xf>
    <xf numFmtId="166" fontId="60" fillId="30" borderId="63" xfId="63" applyNumberFormat="1" applyFont="1" applyFill="1" applyBorder="1" applyAlignment="1" applyProtection="1">
      <alignment horizontal="center"/>
      <protection locked="0"/>
    </xf>
    <xf numFmtId="0" fontId="109" fillId="0" borderId="19" xfId="40" applyFont="1" applyBorder="1" applyAlignment="1">
      <alignment horizontal="center" vertical="center"/>
    </xf>
    <xf numFmtId="0" fontId="109" fillId="0" borderId="12" xfId="40" applyFont="1" applyBorder="1" applyAlignment="1">
      <alignment horizontal="center" vertical="center"/>
    </xf>
    <xf numFmtId="0" fontId="63" fillId="36" borderId="12" xfId="40" applyFont="1" applyFill="1" applyBorder="1" applyAlignment="1">
      <alignment horizontal="center" vertical="center"/>
    </xf>
    <xf numFmtId="0" fontId="92" fillId="28" borderId="29" xfId="40" applyFont="1" applyFill="1" applyBorder="1" applyAlignment="1">
      <alignment horizontal="right" vertical="center"/>
    </xf>
    <xf numFmtId="0" fontId="92" fillId="28" borderId="0" xfId="40" applyFont="1" applyFill="1" applyBorder="1" applyAlignment="1">
      <alignment horizontal="right" vertical="center"/>
    </xf>
    <xf numFmtId="0" fontId="92" fillId="28" borderId="22" xfId="40" applyFont="1" applyFill="1" applyBorder="1" applyAlignment="1">
      <alignment horizontal="right" vertical="center"/>
    </xf>
    <xf numFmtId="2" fontId="54" fillId="28" borderId="29" xfId="40" applyNumberFormat="1" applyFont="1" applyFill="1" applyBorder="1" applyAlignment="1">
      <alignment horizontal="center" vertical="center"/>
    </xf>
    <xf numFmtId="0" fontId="63" fillId="33" borderId="26" xfId="40" applyFont="1" applyFill="1" applyBorder="1" applyAlignment="1">
      <alignment horizontal="center" vertical="center"/>
    </xf>
    <xf numFmtId="0" fontId="7" fillId="9" borderId="0" xfId="40" applyFont="1" applyFill="1" applyAlignment="1">
      <alignment horizontal="left" vertical="center"/>
    </xf>
    <xf numFmtId="0" fontId="63" fillId="25" borderId="12" xfId="40" applyFont="1" applyFill="1" applyBorder="1" applyAlignment="1">
      <alignment horizontal="center" vertical="center"/>
    </xf>
    <xf numFmtId="0" fontId="60" fillId="0" borderId="12" xfId="40" applyFont="1" applyFill="1" applyBorder="1" applyAlignment="1" applyProtection="1">
      <alignment horizontal="center" vertical="center" wrapText="1"/>
      <protection locked="0"/>
    </xf>
    <xf numFmtId="0" fontId="68" fillId="0" borderId="12" xfId="40" applyFont="1" applyFill="1" applyBorder="1" applyAlignment="1" applyProtection="1">
      <alignment horizontal="center" vertical="center" wrapText="1"/>
      <protection locked="0"/>
    </xf>
    <xf numFmtId="2" fontId="68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12" xfId="40" applyFont="1" applyFill="1" applyBorder="1" applyAlignment="1" applyProtection="1">
      <alignment horizontal="center" vertical="center" wrapText="1"/>
      <protection locked="0"/>
    </xf>
    <xf numFmtId="0" fontId="62" fillId="0" borderId="12" xfId="40" applyFont="1" applyFill="1" applyBorder="1" applyAlignment="1">
      <alignment horizontal="center" vertical="center" wrapText="1"/>
    </xf>
    <xf numFmtId="0" fontId="66" fillId="0" borderId="12" xfId="40" applyFont="1" applyFill="1" applyBorder="1" applyAlignment="1">
      <alignment horizontal="center" vertical="center" wrapText="1"/>
    </xf>
    <xf numFmtId="1" fontId="67" fillId="0" borderId="12" xfId="40" applyNumberFormat="1" applyFont="1" applyFill="1" applyBorder="1" applyAlignment="1" applyProtection="1">
      <alignment horizontal="center" vertical="center"/>
      <protection locked="0"/>
    </xf>
    <xf numFmtId="0" fontId="2" fillId="33" borderId="12" xfId="40" applyFont="1" applyFill="1" applyBorder="1" applyAlignment="1" applyProtection="1">
      <alignment horizontal="center" vertical="center" wrapText="1"/>
    </xf>
    <xf numFmtId="2" fontId="2" fillId="23" borderId="12" xfId="40" applyNumberFormat="1" applyFont="1" applyFill="1" applyBorder="1" applyAlignment="1" applyProtection="1">
      <alignment horizontal="center" vertical="center" wrapText="1"/>
    </xf>
    <xf numFmtId="0" fontId="67" fillId="0" borderId="12" xfId="40" applyFont="1" applyBorder="1" applyAlignment="1" applyProtection="1">
      <alignment horizontal="center" vertical="center" wrapText="1"/>
      <protection locked="0"/>
    </xf>
    <xf numFmtId="0" fontId="74" fillId="25" borderId="12" xfId="40" applyFont="1" applyFill="1" applyBorder="1" applyAlignment="1">
      <alignment horizontal="center" vertical="center" wrapText="1"/>
    </xf>
    <xf numFmtId="0" fontId="74" fillId="36" borderId="12" xfId="40" applyFont="1" applyFill="1" applyBorder="1" applyAlignment="1">
      <alignment horizontal="center" vertical="center" wrapText="1"/>
    </xf>
    <xf numFmtId="0" fontId="123" fillId="0" borderId="12" xfId="40" applyFont="1" applyFill="1" applyBorder="1" applyAlignment="1" applyProtection="1">
      <alignment horizontal="center" vertical="center" wrapText="1"/>
      <protection locked="0"/>
    </xf>
    <xf numFmtId="166" fontId="67" fillId="0" borderId="63" xfId="63" applyNumberFormat="1" applyFont="1" applyFill="1" applyBorder="1" applyAlignment="1" applyProtection="1">
      <alignment horizontal="right"/>
      <protection locked="0"/>
    </xf>
    <xf numFmtId="0" fontId="58" fillId="20" borderId="0" xfId="40" applyFont="1" applyFill="1" applyBorder="1" applyAlignment="1">
      <alignment horizontal="left"/>
    </xf>
    <xf numFmtId="0" fontId="63" fillId="28" borderId="29" xfId="40" applyFont="1" applyFill="1" applyBorder="1"/>
    <xf numFmtId="0" fontId="63" fillId="28" borderId="29" xfId="40" applyFont="1" applyFill="1" applyBorder="1" applyAlignment="1">
      <alignment horizontal="right" vertical="top"/>
    </xf>
    <xf numFmtId="0" fontId="125" fillId="24" borderId="0" xfId="0" applyFont="1" applyFill="1"/>
    <xf numFmtId="173" fontId="67" fillId="0" borderId="12" xfId="40" applyNumberFormat="1" applyFont="1" applyBorder="1" applyAlignment="1" applyProtection="1">
      <alignment horizontal="center" vertical="center" wrapText="1"/>
      <protection locked="0"/>
    </xf>
    <xf numFmtId="0" fontId="63" fillId="28" borderId="12" xfId="40" applyFont="1" applyFill="1" applyBorder="1" applyAlignment="1">
      <alignment horizontal="center" vertical="center"/>
    </xf>
    <xf numFmtId="167" fontId="60" fillId="30" borderId="62" xfId="63" applyNumberFormat="1" applyFont="1" applyFill="1" applyBorder="1" applyAlignment="1" applyProtection="1">
      <alignment horizontal="left"/>
      <protection locked="0"/>
    </xf>
    <xf numFmtId="0" fontId="47" fillId="30" borderId="64" xfId="40" applyFont="1" applyFill="1" applyBorder="1" applyAlignment="1"/>
    <xf numFmtId="2" fontId="54" fillId="9" borderId="22" xfId="40" applyNumberFormat="1" applyFont="1" applyFill="1" applyBorder="1" applyAlignment="1">
      <alignment horizontal="center" vertical="center"/>
    </xf>
    <xf numFmtId="2" fontId="54" fillId="9" borderId="32" xfId="40" applyNumberFormat="1" applyFont="1" applyFill="1" applyBorder="1" applyAlignment="1">
      <alignment horizontal="center" vertical="center"/>
    </xf>
    <xf numFmtId="0" fontId="47" fillId="32" borderId="65" xfId="40" applyFont="1" applyFill="1" applyBorder="1" applyAlignment="1"/>
    <xf numFmtId="0" fontId="47" fillId="32" borderId="64" xfId="40" applyFont="1" applyFill="1" applyBorder="1" applyAlignment="1"/>
    <xf numFmtId="2" fontId="54" fillId="32" borderId="53" xfId="40" applyNumberFormat="1" applyFont="1" applyFill="1" applyBorder="1" applyAlignment="1">
      <alignment horizontal="center" vertical="center"/>
    </xf>
    <xf numFmtId="0" fontId="85" fillId="32" borderId="22" xfId="40" applyFont="1" applyFill="1" applyBorder="1" applyAlignment="1">
      <alignment horizontal="right" vertical="top"/>
    </xf>
    <xf numFmtId="2" fontId="54" fillId="32" borderId="32" xfId="40" applyNumberFormat="1" applyFont="1" applyFill="1" applyBorder="1" applyAlignment="1">
      <alignment horizontal="center" vertical="center"/>
    </xf>
    <xf numFmtId="0" fontId="92" fillId="28" borderId="31" xfId="40" applyFont="1" applyFill="1" applyBorder="1" applyAlignment="1">
      <alignment horizontal="left" vertical="center"/>
    </xf>
    <xf numFmtId="0" fontId="92" fillId="28" borderId="53" xfId="40" applyFont="1" applyFill="1" applyBorder="1" applyAlignment="1">
      <alignment horizontal="left" vertical="center"/>
    </xf>
    <xf numFmtId="0" fontId="74" fillId="0" borderId="12" xfId="40" applyFont="1" applyFill="1" applyBorder="1" applyAlignment="1">
      <alignment horizontal="center" vertical="center" wrapText="1"/>
    </xf>
    <xf numFmtId="0" fontId="96" fillId="0" borderId="12" xfId="40" applyFont="1" applyFill="1" applyBorder="1" applyAlignment="1" applyProtection="1">
      <alignment horizontal="center" vertical="center" wrapText="1"/>
      <protection locked="0"/>
    </xf>
    <xf numFmtId="0" fontId="2" fillId="37" borderId="12" xfId="40" applyFont="1" applyFill="1" applyBorder="1" applyAlignment="1" applyProtection="1">
      <alignment horizontal="center" vertical="center" wrapText="1"/>
    </xf>
    <xf numFmtId="0" fontId="2" fillId="36" borderId="12" xfId="40" applyFont="1" applyFill="1" applyBorder="1" applyAlignment="1" applyProtection="1">
      <alignment horizontal="center" vertical="center" wrapText="1"/>
    </xf>
    <xf numFmtId="0" fontId="2" fillId="38" borderId="12" xfId="40" applyNumberFormat="1" applyFont="1" applyFill="1" applyBorder="1" applyAlignment="1" applyProtection="1">
      <alignment horizontal="center" vertical="center" wrapText="1"/>
    </xf>
    <xf numFmtId="0" fontId="2" fillId="39" borderId="12" xfId="40" applyNumberFormat="1" applyFont="1" applyFill="1" applyBorder="1" applyAlignment="1" applyProtection="1">
      <alignment horizontal="center" vertical="center" wrapText="1"/>
    </xf>
    <xf numFmtId="0" fontId="60" fillId="0" borderId="29" xfId="40" applyFont="1" applyFill="1" applyBorder="1" applyAlignment="1" applyProtection="1">
      <alignment horizontal="left" vertical="center" wrapText="1" indent="1"/>
      <protection locked="0"/>
    </xf>
    <xf numFmtId="0" fontId="60" fillId="0" borderId="30" xfId="40" applyFont="1" applyFill="1" applyBorder="1" applyAlignment="1" applyProtection="1">
      <alignment horizontal="left" vertical="center" wrapText="1" indent="1"/>
      <protection locked="0"/>
    </xf>
    <xf numFmtId="0" fontId="60" fillId="0" borderId="22" xfId="40" applyFont="1" applyFill="1" applyBorder="1" applyAlignment="1" applyProtection="1">
      <alignment horizontal="left" vertical="center" wrapText="1" indent="1"/>
      <protection locked="0"/>
    </xf>
    <xf numFmtId="0" fontId="60" fillId="0" borderId="32" xfId="40" applyFont="1" applyFill="1" applyBorder="1" applyAlignment="1" applyProtection="1">
      <alignment horizontal="left" vertical="center" wrapText="1" indent="1"/>
      <protection locked="0"/>
    </xf>
    <xf numFmtId="164" fontId="56" fillId="0" borderId="23" xfId="63" applyNumberFormat="1" applyFont="1" applyFill="1" applyBorder="1" applyAlignment="1" applyProtection="1">
      <alignment horizontal="center" vertical="center"/>
      <protection locked="0"/>
    </xf>
    <xf numFmtId="164" fontId="56" fillId="0" borderId="32" xfId="63" applyNumberFormat="1" applyFont="1" applyFill="1" applyBorder="1" applyAlignment="1" applyProtection="1">
      <alignment horizontal="center" vertical="center"/>
      <protection locked="0"/>
    </xf>
    <xf numFmtId="167" fontId="60" fillId="0" borderId="62" xfId="63" applyNumberFormat="1" applyFont="1" applyFill="1" applyBorder="1" applyAlignment="1" applyProtection="1">
      <alignment horizontal="left"/>
      <protection locked="0"/>
    </xf>
    <xf numFmtId="0" fontId="92" fillId="9" borderId="29" xfId="40" applyFont="1" applyFill="1" applyBorder="1" applyAlignment="1">
      <alignment horizontal="center" vertical="center"/>
    </xf>
    <xf numFmtId="0" fontId="73" fillId="9" borderId="22" xfId="40" applyFont="1" applyFill="1" applyBorder="1" applyAlignment="1">
      <alignment horizontal="center" vertical="center"/>
    </xf>
    <xf numFmtId="0" fontId="66" fillId="25" borderId="31" xfId="40" applyFont="1" applyFill="1" applyBorder="1" applyAlignment="1">
      <alignment horizontal="left" vertical="center" wrapText="1"/>
    </xf>
    <xf numFmtId="0" fontId="66" fillId="25" borderId="0" xfId="40" applyFont="1" applyFill="1" applyBorder="1" applyAlignment="1">
      <alignment horizontal="left" vertical="center" wrapText="1"/>
    </xf>
    <xf numFmtId="0" fontId="63" fillId="0" borderId="26" xfId="40" applyFont="1" applyFill="1" applyBorder="1" applyAlignment="1">
      <alignment horizontal="center" vertical="center" wrapText="1"/>
    </xf>
    <xf numFmtId="0" fontId="63" fillId="0" borderId="26" xfId="40" applyFont="1" applyFill="1" applyBorder="1" applyAlignment="1">
      <alignment horizontal="center" vertical="center"/>
    </xf>
    <xf numFmtId="0" fontId="63" fillId="9" borderId="48" xfId="40" applyFont="1" applyFill="1" applyBorder="1" applyAlignment="1">
      <alignment horizontal="center" vertical="center"/>
    </xf>
    <xf numFmtId="0" fontId="60" fillId="0" borderId="48" xfId="40" applyFont="1" applyFill="1" applyBorder="1" applyAlignment="1" applyProtection="1">
      <alignment horizontal="center" vertical="center" wrapText="1"/>
      <protection locked="0"/>
    </xf>
    <xf numFmtId="0" fontId="60" fillId="0" borderId="36" xfId="40" applyFont="1" applyFill="1" applyBorder="1" applyAlignment="1" applyProtection="1">
      <alignment horizontal="center" vertical="center" wrapText="1"/>
      <protection locked="0"/>
    </xf>
    <xf numFmtId="0" fontId="63" fillId="4" borderId="34" xfId="40" applyFont="1" applyFill="1" applyBorder="1" applyAlignment="1">
      <alignment horizontal="center" vertical="center"/>
    </xf>
    <xf numFmtId="2" fontId="67" fillId="0" borderId="34" xfId="40" applyNumberFormat="1" applyFont="1" applyFill="1" applyBorder="1" applyAlignment="1" applyProtection="1">
      <alignment horizontal="center" vertical="center" wrapText="1"/>
      <protection locked="0"/>
    </xf>
    <xf numFmtId="0" fontId="63" fillId="26" borderId="58" xfId="40" applyFont="1" applyFill="1" applyBorder="1" applyAlignment="1">
      <alignment horizontal="center" vertical="center"/>
    </xf>
    <xf numFmtId="0" fontId="63" fillId="25" borderId="58" xfId="40" applyFont="1" applyFill="1" applyBorder="1" applyAlignment="1">
      <alignment horizontal="center" vertical="center"/>
    </xf>
    <xf numFmtId="0" fontId="60" fillId="0" borderId="58" xfId="40" applyFont="1" applyFill="1" applyBorder="1" applyAlignment="1" applyProtection="1">
      <alignment horizontal="center" vertical="center" wrapText="1"/>
      <protection locked="0"/>
    </xf>
    <xf numFmtId="0" fontId="5" fillId="10" borderId="0" xfId="40" applyFont="1" applyFill="1" applyBorder="1" applyAlignment="1">
      <alignment horizontal="center" vertical="center" wrapText="1"/>
    </xf>
    <xf numFmtId="0" fontId="91" fillId="4" borderId="32" xfId="40" applyFont="1" applyFill="1" applyBorder="1" applyAlignment="1">
      <alignment horizontal="center" vertical="center" wrapText="1"/>
    </xf>
    <xf numFmtId="0" fontId="63" fillId="4" borderId="26" xfId="40" applyFont="1" applyFill="1" applyBorder="1" applyAlignment="1">
      <alignment horizontal="center" vertical="center"/>
    </xf>
    <xf numFmtId="2" fontId="67" fillId="0" borderId="26" xfId="40" applyNumberFormat="1" applyFont="1" applyFill="1" applyBorder="1" applyAlignment="1" applyProtection="1">
      <alignment horizontal="center" vertical="center" wrapText="1"/>
      <protection locked="0"/>
    </xf>
    <xf numFmtId="0" fontId="63" fillId="4" borderId="36" xfId="40" applyFont="1" applyFill="1" applyBorder="1" applyAlignment="1">
      <alignment horizontal="center" vertical="center"/>
    </xf>
    <xf numFmtId="49" fontId="67" fillId="0" borderId="36" xfId="40" applyNumberFormat="1" applyFont="1" applyFill="1" applyBorder="1" applyAlignment="1" applyProtection="1">
      <alignment horizontal="center" vertical="center" wrapText="1"/>
      <protection locked="0"/>
    </xf>
    <xf numFmtId="0" fontId="61" fillId="10" borderId="0" xfId="40" applyFont="1" applyFill="1" applyBorder="1" applyAlignment="1">
      <alignment horizontal="center" vertical="center" wrapText="1"/>
    </xf>
    <xf numFmtId="0" fontId="53" fillId="28" borderId="29" xfId="40" applyFont="1" applyFill="1" applyBorder="1" applyAlignment="1">
      <alignment horizontal="left" vertical="center"/>
    </xf>
    <xf numFmtId="0" fontId="53" fillId="28" borderId="0" xfId="40" applyFont="1" applyFill="1" applyBorder="1" applyAlignment="1">
      <alignment horizontal="left" vertical="center"/>
    </xf>
    <xf numFmtId="0" fontId="53" fillId="28" borderId="22" xfId="40" applyFont="1" applyFill="1" applyBorder="1" applyAlignment="1">
      <alignment horizontal="left" vertical="center"/>
    </xf>
    <xf numFmtId="0" fontId="47" fillId="0" borderId="12" xfId="40" applyFont="1" applyFill="1" applyBorder="1" applyAlignment="1">
      <alignment horizontal="center" vertical="center" wrapText="1"/>
    </xf>
    <xf numFmtId="0" fontId="126" fillId="25" borderId="0" xfId="40" applyFont="1" applyFill="1" applyBorder="1" applyAlignment="1">
      <alignment horizontal="center" vertical="center"/>
    </xf>
    <xf numFmtId="0" fontId="74" fillId="9" borderId="0" xfId="40" applyFont="1" applyFill="1" applyBorder="1" applyAlignment="1">
      <alignment horizontal="right"/>
    </xf>
    <xf numFmtId="0" fontId="101" fillId="9" borderId="22" xfId="40" applyFont="1" applyFill="1" applyBorder="1" applyAlignment="1">
      <alignment horizontal="right" vertical="center"/>
    </xf>
    <xf numFmtId="0" fontId="92" fillId="9" borderId="30" xfId="40" applyFont="1" applyFill="1" applyBorder="1" applyAlignment="1">
      <alignment horizontal="center" vertical="center"/>
    </xf>
    <xf numFmtId="0" fontId="47" fillId="25" borderId="23" xfId="40" applyFont="1" applyFill="1" applyBorder="1"/>
    <xf numFmtId="0" fontId="47" fillId="25" borderId="22" xfId="40" applyFont="1" applyFill="1" applyBorder="1" applyAlignment="1">
      <alignment horizontal="right" vertical="center"/>
    </xf>
    <xf numFmtId="167" fontId="60" fillId="30" borderId="0" xfId="63" applyNumberFormat="1" applyFont="1" applyFill="1" applyBorder="1" applyAlignment="1" applyProtection="1">
      <alignment horizontal="left"/>
      <protection locked="0"/>
    </xf>
    <xf numFmtId="0" fontId="47" fillId="30" borderId="23" xfId="40" applyFont="1" applyFill="1" applyBorder="1" applyAlignment="1"/>
    <xf numFmtId="0" fontId="47" fillId="32" borderId="31" xfId="40" applyFont="1" applyFill="1" applyBorder="1" applyAlignment="1"/>
    <xf numFmtId="0" fontId="47" fillId="32" borderId="0" xfId="40" applyFont="1" applyFill="1" applyBorder="1" applyAlignment="1"/>
    <xf numFmtId="0" fontId="47" fillId="32" borderId="23" xfId="40" applyFont="1" applyFill="1" applyBorder="1" applyAlignment="1"/>
    <xf numFmtId="0" fontId="66" fillId="25" borderId="40" xfId="40" applyFont="1" applyFill="1" applyBorder="1" applyAlignment="1">
      <alignment horizontal="center" vertical="top" wrapText="1"/>
    </xf>
    <xf numFmtId="0" fontId="66" fillId="25" borderId="67" xfId="40" applyFont="1" applyFill="1" applyBorder="1" applyAlignment="1">
      <alignment horizontal="center" vertical="top" wrapText="1"/>
    </xf>
    <xf numFmtId="0" fontId="66" fillId="25" borderId="68" xfId="40" applyFont="1" applyFill="1" applyBorder="1" applyAlignment="1">
      <alignment horizontal="center" vertical="top" wrapText="1"/>
    </xf>
    <xf numFmtId="0" fontId="54" fillId="9" borderId="29" xfId="40" applyFont="1" applyFill="1" applyBorder="1" applyAlignment="1">
      <alignment horizontal="right" vertical="center"/>
    </xf>
    <xf numFmtId="2" fontId="54" fillId="0" borderId="17" xfId="40" applyNumberFormat="1" applyFont="1" applyFill="1" applyBorder="1" applyAlignment="1">
      <alignment horizontal="center" vertical="center"/>
    </xf>
    <xf numFmtId="0" fontId="86" fillId="9" borderId="29" xfId="40" applyFont="1" applyFill="1" applyBorder="1" applyAlignment="1">
      <alignment horizontal="center"/>
    </xf>
    <xf numFmtId="0" fontId="54" fillId="9" borderId="30" xfId="40" applyFont="1" applyFill="1" applyBorder="1" applyAlignment="1">
      <alignment horizontal="right" vertical="center"/>
    </xf>
    <xf numFmtId="0" fontId="72" fillId="9" borderId="39" xfId="40" applyFont="1" applyFill="1" applyBorder="1"/>
    <xf numFmtId="0" fontId="47" fillId="0" borderId="0" xfId="40" applyFont="1" applyBorder="1"/>
    <xf numFmtId="167" fontId="60" fillId="30" borderId="69" xfId="63" applyNumberFormat="1" applyFont="1" applyFill="1" applyBorder="1" applyAlignment="1" applyProtection="1">
      <alignment horizontal="left"/>
      <protection locked="0"/>
    </xf>
    <xf numFmtId="0" fontId="72" fillId="9" borderId="67" xfId="40" applyFont="1" applyFill="1" applyBorder="1"/>
    <xf numFmtId="0" fontId="47" fillId="25" borderId="40" xfId="40" applyFont="1" applyFill="1" applyBorder="1"/>
    <xf numFmtId="0" fontId="54" fillId="9" borderId="40" xfId="40" applyFont="1" applyFill="1" applyBorder="1" applyAlignment="1">
      <alignment horizontal="right" vertical="center"/>
    </xf>
    <xf numFmtId="0" fontId="54" fillId="9" borderId="41" xfId="40" applyFont="1" applyFill="1" applyBorder="1" applyAlignment="1">
      <alignment horizontal="right" vertical="center"/>
    </xf>
    <xf numFmtId="0" fontId="86" fillId="9" borderId="40" xfId="40" applyFont="1" applyFill="1" applyBorder="1" applyAlignment="1">
      <alignment horizontal="center"/>
    </xf>
    <xf numFmtId="0" fontId="86" fillId="9" borderId="68" xfId="40" applyFont="1" applyFill="1" applyBorder="1" applyAlignment="1">
      <alignment horizontal="center"/>
    </xf>
    <xf numFmtId="0" fontId="47" fillId="0" borderId="40" xfId="40" applyFont="1" applyBorder="1"/>
    <xf numFmtId="0" fontId="47" fillId="30" borderId="40" xfId="40" applyFont="1" applyFill="1" applyBorder="1" applyAlignment="1"/>
    <xf numFmtId="0" fontId="85" fillId="9" borderId="70" xfId="40" applyFont="1" applyFill="1" applyBorder="1" applyAlignment="1">
      <alignment horizontal="left" vertical="top"/>
    </xf>
    <xf numFmtId="0" fontId="85" fillId="9" borderId="40" xfId="40" applyFont="1" applyFill="1" applyBorder="1" applyAlignment="1">
      <alignment horizontal="left" vertical="top"/>
    </xf>
    <xf numFmtId="2" fontId="54" fillId="9" borderId="68" xfId="40" applyNumberFormat="1" applyFont="1" applyFill="1" applyBorder="1" applyAlignment="1">
      <alignment horizontal="center" vertical="center"/>
    </xf>
    <xf numFmtId="0" fontId="47" fillId="28" borderId="22" xfId="40" applyFont="1" applyFill="1" applyBorder="1" applyAlignment="1">
      <alignment horizontal="right" vertical="center"/>
    </xf>
    <xf numFmtId="0" fontId="127" fillId="26" borderId="0" xfId="0" applyFont="1" applyFill="1" applyAlignment="1">
      <alignment vertical="center"/>
    </xf>
    <xf numFmtId="0" fontId="54" fillId="28" borderId="29" xfId="40" applyFont="1" applyFill="1" applyBorder="1" applyAlignment="1">
      <alignment horizontal="right" vertical="center"/>
    </xf>
    <xf numFmtId="2" fontId="60" fillId="0" borderId="53" xfId="64" applyNumberFormat="1" applyFont="1" applyFill="1" applyBorder="1" applyAlignment="1" applyProtection="1">
      <alignment vertical="center"/>
      <protection locked="0"/>
    </xf>
    <xf numFmtId="2" fontId="60" fillId="0" borderId="22" xfId="64" applyNumberFormat="1" applyFont="1" applyFill="1" applyBorder="1" applyAlignment="1" applyProtection="1">
      <alignment vertical="center"/>
      <protection locked="0"/>
    </xf>
    <xf numFmtId="0" fontId="54" fillId="28" borderId="53" xfId="40" applyFont="1" applyFill="1" applyBorder="1" applyAlignment="1">
      <alignment horizontal="center" vertical="center"/>
    </xf>
    <xf numFmtId="0" fontId="78" fillId="28" borderId="22" xfId="40" applyFont="1" applyFill="1" applyBorder="1" applyAlignment="1">
      <alignment vertical="center"/>
    </xf>
    <xf numFmtId="0" fontId="74" fillId="28" borderId="22" xfId="40" applyFont="1" applyFill="1" applyBorder="1" applyAlignment="1">
      <alignment vertical="top" wrapText="1"/>
    </xf>
    <xf numFmtId="0" fontId="54" fillId="28" borderId="22" xfId="40" applyFont="1" applyFill="1" applyBorder="1" applyAlignment="1">
      <alignment horizontal="center" vertical="center"/>
    </xf>
    <xf numFmtId="0" fontId="54" fillId="28" borderId="22" xfId="40" applyFont="1" applyFill="1" applyBorder="1" applyAlignment="1">
      <alignment horizontal="right" vertical="center"/>
    </xf>
    <xf numFmtId="0" fontId="54" fillId="28" borderId="29" xfId="40" applyFont="1" applyFill="1" applyBorder="1" applyAlignment="1">
      <alignment horizontal="center" vertical="center"/>
    </xf>
    <xf numFmtId="0" fontId="109" fillId="28" borderId="0" xfId="40" applyFont="1" applyFill="1" applyBorder="1"/>
    <xf numFmtId="0" fontId="72" fillId="28" borderId="0" xfId="40" applyFont="1" applyFill="1" applyBorder="1" applyAlignment="1">
      <alignment horizontal="right" vertical="top"/>
    </xf>
    <xf numFmtId="0" fontId="63" fillId="28" borderId="29" xfId="40" applyFont="1" applyFill="1" applyBorder="1" applyAlignment="1">
      <alignment horizontal="left" vertical="center"/>
    </xf>
    <xf numFmtId="0" fontId="66" fillId="28" borderId="23" xfId="40" applyFont="1" applyFill="1" applyBorder="1" applyAlignment="1">
      <alignment horizontal="left" vertical="center"/>
    </xf>
    <xf numFmtId="0" fontId="46" fillId="36" borderId="28" xfId="40" applyFont="1" applyFill="1" applyBorder="1" applyAlignment="1" applyProtection="1">
      <alignment horizontal="center" vertical="center" textRotation="1"/>
    </xf>
    <xf numFmtId="0" fontId="46" fillId="36" borderId="29" xfId="40" applyFont="1" applyFill="1" applyBorder="1" applyAlignment="1" applyProtection="1">
      <alignment horizontal="center" vertical="center" textRotation="1"/>
    </xf>
    <xf numFmtId="0" fontId="47" fillId="0" borderId="31" xfId="40" applyFont="1" applyBorder="1"/>
    <xf numFmtId="0" fontId="87" fillId="20" borderId="0" xfId="40" applyFont="1" applyFill="1" applyBorder="1" applyAlignment="1">
      <alignment horizontal="left" vertical="center"/>
    </xf>
    <xf numFmtId="0" fontId="47" fillId="0" borderId="53" xfId="40" applyFont="1" applyBorder="1"/>
    <xf numFmtId="0" fontId="87" fillId="20" borderId="22" xfId="40" applyFont="1" applyFill="1" applyBorder="1" applyAlignment="1">
      <alignment horizontal="left" vertical="center"/>
    </xf>
    <xf numFmtId="0" fontId="67" fillId="0" borderId="34" xfId="40" applyNumberFormat="1" applyFont="1" applyBorder="1" applyAlignment="1" applyProtection="1">
      <alignment horizontal="center" vertical="center" wrapText="1"/>
      <protection locked="0"/>
    </xf>
    <xf numFmtId="0" fontId="63" fillId="20" borderId="48" xfId="40" applyFont="1" applyFill="1" applyBorder="1" applyAlignment="1">
      <alignment horizontal="center" vertical="center"/>
    </xf>
    <xf numFmtId="0" fontId="80" fillId="10" borderId="0" xfId="40" applyFont="1" applyFill="1" applyBorder="1" applyAlignment="1">
      <alignment horizontal="center" vertical="center" wrapText="1"/>
    </xf>
    <xf numFmtId="0" fontId="63" fillId="36" borderId="19" xfId="40" applyFont="1" applyFill="1" applyBorder="1" applyAlignment="1">
      <alignment horizontal="center" vertical="center"/>
    </xf>
    <xf numFmtId="0" fontId="63" fillId="36" borderId="53" xfId="40" applyFont="1" applyFill="1" applyBorder="1" applyAlignment="1">
      <alignment horizontal="center" vertical="center"/>
    </xf>
    <xf numFmtId="0" fontId="63" fillId="20" borderId="53" xfId="40" applyFont="1" applyFill="1" applyBorder="1" applyAlignment="1">
      <alignment horizontal="center" vertical="center"/>
    </xf>
    <xf numFmtId="0" fontId="63" fillId="20" borderId="71" xfId="40" applyFont="1" applyFill="1" applyBorder="1" applyAlignment="1">
      <alignment horizontal="center" vertical="center"/>
    </xf>
    <xf numFmtId="0" fontId="63" fillId="20" borderId="19" xfId="40" applyFont="1" applyFill="1" applyBorder="1" applyAlignment="1">
      <alignment horizontal="center" vertical="center"/>
    </xf>
    <xf numFmtId="0" fontId="63" fillId="20" borderId="72" xfId="40" applyFont="1" applyFill="1" applyBorder="1" applyAlignment="1">
      <alignment horizontal="center" vertical="center"/>
    </xf>
    <xf numFmtId="0" fontId="108" fillId="36" borderId="73" xfId="40" applyFont="1" applyFill="1" applyBorder="1" applyAlignment="1">
      <alignment vertical="center"/>
    </xf>
    <xf numFmtId="0" fontId="95" fillId="36" borderId="73" xfId="64" applyFont="1" applyFill="1" applyBorder="1" applyAlignment="1" applyProtection="1">
      <alignment vertical="center"/>
    </xf>
    <xf numFmtId="0" fontId="47" fillId="36" borderId="73" xfId="40" applyFont="1" applyFill="1" applyBorder="1"/>
    <xf numFmtId="0" fontId="7" fillId="36" borderId="73" xfId="64" applyFont="1" applyFill="1" applyBorder="1" applyProtection="1"/>
    <xf numFmtId="0" fontId="7" fillId="36" borderId="21" xfId="64" applyFont="1" applyFill="1" applyBorder="1" applyProtection="1"/>
    <xf numFmtId="0" fontId="63" fillId="36" borderId="71" xfId="40" applyFont="1" applyFill="1" applyBorder="1" applyAlignment="1">
      <alignment horizontal="center" vertical="center"/>
    </xf>
    <xf numFmtId="0" fontId="47" fillId="28" borderId="74" xfId="40" applyFont="1" applyFill="1" applyBorder="1"/>
    <xf numFmtId="0" fontId="47" fillId="28" borderId="39" xfId="40" applyFont="1" applyFill="1" applyBorder="1"/>
    <xf numFmtId="0" fontId="47" fillId="28" borderId="67" xfId="40" applyFont="1" applyFill="1" applyBorder="1"/>
    <xf numFmtId="0" fontId="47" fillId="28" borderId="40" xfId="40" applyFont="1" applyFill="1" applyBorder="1"/>
    <xf numFmtId="0" fontId="78" fillId="28" borderId="40" xfId="40" applyFont="1" applyFill="1" applyBorder="1" applyAlignment="1">
      <alignment vertical="center"/>
    </xf>
    <xf numFmtId="2" fontId="54" fillId="28" borderId="40" xfId="40" applyNumberFormat="1" applyFont="1" applyFill="1" applyBorder="1" applyAlignment="1">
      <alignment horizontal="center" vertical="center"/>
    </xf>
    <xf numFmtId="0" fontId="74" fillId="28" borderId="40" xfId="40" applyFont="1" applyFill="1" applyBorder="1" applyAlignment="1">
      <alignment vertical="top" wrapText="1"/>
    </xf>
    <xf numFmtId="0" fontId="94" fillId="28" borderId="40" xfId="40" applyFont="1" applyFill="1" applyBorder="1" applyAlignment="1">
      <alignment horizontal="left" vertical="top"/>
    </xf>
    <xf numFmtId="0" fontId="85" fillId="28" borderId="40" xfId="40" applyFont="1" applyFill="1" applyBorder="1" applyAlignment="1">
      <alignment horizontal="left" vertical="top"/>
    </xf>
    <xf numFmtId="0" fontId="54" fillId="28" borderId="40" xfId="40" applyFont="1" applyFill="1" applyBorder="1" applyAlignment="1">
      <alignment horizontal="center" vertical="center"/>
    </xf>
    <xf numFmtId="2" fontId="54" fillId="28" borderId="75" xfId="40" applyNumberFormat="1" applyFont="1" applyFill="1" applyBorder="1" applyAlignment="1">
      <alignment horizontal="center" vertical="center"/>
    </xf>
    <xf numFmtId="0" fontId="47" fillId="28" borderId="76" xfId="40" applyFont="1" applyFill="1" applyBorder="1"/>
    <xf numFmtId="166" fontId="60" fillId="30" borderId="77" xfId="63" applyNumberFormat="1" applyFont="1" applyFill="1" applyBorder="1" applyAlignment="1" applyProtection="1">
      <alignment horizontal="center"/>
      <protection locked="0"/>
    </xf>
    <xf numFmtId="2" fontId="54" fillId="28" borderId="78" xfId="40" applyNumberFormat="1" applyFont="1" applyFill="1" applyBorder="1" applyAlignment="1">
      <alignment horizontal="center" vertical="center"/>
    </xf>
    <xf numFmtId="0" fontId="94" fillId="28" borderId="40" xfId="40" applyFont="1" applyFill="1" applyBorder="1" applyAlignment="1">
      <alignment horizontal="center" vertical="top"/>
    </xf>
    <xf numFmtId="167" fontId="67" fillId="0" borderId="62" xfId="63" applyNumberFormat="1" applyFont="1" applyFill="1" applyBorder="1" applyAlignment="1" applyProtection="1">
      <alignment horizontal="left"/>
      <protection locked="0"/>
    </xf>
    <xf numFmtId="174" fontId="67" fillId="0" borderId="62" xfId="63" applyNumberFormat="1" applyFont="1" applyFill="1" applyBorder="1" applyAlignment="1" applyProtection="1">
      <alignment horizontal="center"/>
      <protection locked="0"/>
    </xf>
    <xf numFmtId="174" fontId="67" fillId="0" borderId="25" xfId="63" applyNumberFormat="1" applyFont="1" applyFill="1" applyBorder="1" applyAlignment="1" applyProtection="1">
      <alignment horizontal="center"/>
      <protection locked="0"/>
    </xf>
    <xf numFmtId="174" fontId="60" fillId="0" borderId="65" xfId="63" applyNumberFormat="1" applyFont="1" applyFill="1" applyBorder="1" applyAlignment="1" applyProtection="1">
      <alignment horizontal="center"/>
      <protection locked="0"/>
    </xf>
    <xf numFmtId="174" fontId="60" fillId="0" borderId="62" xfId="63" applyNumberFormat="1" applyFont="1" applyFill="1" applyBorder="1" applyAlignment="1" applyProtection="1">
      <alignment horizontal="center"/>
      <protection locked="0"/>
    </xf>
    <xf numFmtId="0" fontId="84" fillId="30" borderId="0" xfId="0" applyFont="1" applyFill="1" applyProtection="1">
      <protection locked="0"/>
    </xf>
    <xf numFmtId="0" fontId="125" fillId="30" borderId="0" xfId="0" applyFont="1" applyFill="1"/>
    <xf numFmtId="0" fontId="14" fillId="24" borderId="0" xfId="0" applyFont="1" applyFill="1" applyAlignment="1"/>
    <xf numFmtId="0" fontId="60" fillId="0" borderId="12" xfId="40" applyFont="1" applyFill="1" applyBorder="1" applyAlignment="1" applyProtection="1">
      <alignment horizontal="center" vertical="center" wrapText="1"/>
      <protection locked="0"/>
    </xf>
    <xf numFmtId="0" fontId="46" fillId="10" borderId="0" xfId="40" applyFont="1" applyFill="1" applyAlignment="1" applyProtection="1">
      <alignment horizontal="center" vertical="center" textRotation="1"/>
    </xf>
    <xf numFmtId="0" fontId="61" fillId="10" borderId="0" xfId="40" applyFont="1" applyFill="1" applyBorder="1" applyAlignment="1">
      <alignment horizontal="center" vertical="center" wrapText="1"/>
    </xf>
    <xf numFmtId="0" fontId="68" fillId="0" borderId="12" xfId="40" applyFont="1" applyBorder="1" applyAlignment="1" applyProtection="1">
      <alignment horizontal="center" vertical="center" wrapText="1"/>
      <protection locked="0"/>
    </xf>
    <xf numFmtId="0" fontId="92" fillId="28" borderId="31" xfId="40" applyFont="1" applyFill="1" applyBorder="1" applyAlignment="1">
      <alignment horizontal="left" vertical="center"/>
    </xf>
    <xf numFmtId="0" fontId="92" fillId="28" borderId="53" xfId="40" applyFont="1" applyFill="1" applyBorder="1" applyAlignment="1">
      <alignment horizontal="left" vertical="center"/>
    </xf>
    <xf numFmtId="0" fontId="68" fillId="0" borderId="34" xfId="40" applyFont="1" applyBorder="1" applyAlignment="1" applyProtection="1">
      <alignment horizontal="center" vertical="center" wrapText="1"/>
      <protection locked="0"/>
    </xf>
    <xf numFmtId="0" fontId="68" fillId="0" borderId="26" xfId="40" applyFont="1" applyBorder="1" applyAlignment="1" applyProtection="1">
      <alignment horizontal="center" vertical="center" wrapText="1"/>
      <protection locked="0"/>
    </xf>
    <xf numFmtId="0" fontId="63" fillId="33" borderId="34" xfId="40" applyFont="1" applyFill="1" applyBorder="1" applyAlignment="1">
      <alignment horizontal="center" vertical="center"/>
    </xf>
    <xf numFmtId="0" fontId="63" fillId="33" borderId="26" xfId="40" applyFont="1" applyFill="1" applyBorder="1" applyAlignment="1">
      <alignment horizontal="center" vertical="center"/>
    </xf>
    <xf numFmtId="0" fontId="63" fillId="36" borderId="71" xfId="40" applyFont="1" applyFill="1" applyBorder="1" applyAlignment="1">
      <alignment horizontal="center" vertical="center"/>
    </xf>
    <xf numFmtId="0" fontId="63" fillId="36" borderId="19" xfId="40" applyFont="1" applyFill="1" applyBorder="1" applyAlignment="1">
      <alignment horizontal="center" vertical="center"/>
    </xf>
    <xf numFmtId="0" fontId="68" fillId="0" borderId="36" xfId="40" applyFont="1" applyBorder="1" applyAlignment="1" applyProtection="1">
      <alignment horizontal="center" vertical="center" wrapText="1"/>
      <protection locked="0"/>
    </xf>
    <xf numFmtId="0" fontId="2" fillId="26" borderId="0" xfId="65" applyFont="1" applyFill="1" applyAlignment="1">
      <alignment horizontal="center" vertical="center"/>
    </xf>
    <xf numFmtId="0" fontId="60" fillId="0" borderId="12" xfId="40" applyFont="1" applyFill="1" applyBorder="1" applyAlignment="1" applyProtection="1">
      <alignment horizontal="center" vertical="center" wrapText="1"/>
      <protection locked="0"/>
    </xf>
    <xf numFmtId="164" fontId="56" fillId="0" borderId="22" xfId="63" applyNumberFormat="1" applyFont="1" applyFill="1" applyBorder="1" applyAlignment="1" applyProtection="1">
      <alignment horizontal="center" vertical="center"/>
      <protection locked="0"/>
    </xf>
    <xf numFmtId="0" fontId="68" fillId="0" borderId="12" xfId="40" applyFont="1" applyBorder="1" applyAlignment="1" applyProtection="1">
      <alignment horizontal="center" vertical="center" wrapText="1"/>
      <protection locked="0"/>
    </xf>
    <xf numFmtId="0" fontId="74" fillId="28" borderId="29" xfId="40" applyFont="1" applyFill="1" applyBorder="1" applyAlignment="1">
      <alignment horizontal="center" vertical="top" wrapText="1"/>
    </xf>
    <xf numFmtId="0" fontId="74" fillId="28" borderId="30" xfId="40" applyFont="1" applyFill="1" applyBorder="1" applyAlignment="1">
      <alignment horizontal="center" vertical="top" wrapText="1"/>
    </xf>
    <xf numFmtId="0" fontId="74" fillId="28" borderId="0" xfId="40" applyFont="1" applyFill="1" applyBorder="1" applyAlignment="1">
      <alignment horizontal="center" vertical="top" wrapText="1"/>
    </xf>
    <xf numFmtId="0" fontId="74" fillId="28" borderId="23" xfId="40" applyFont="1" applyFill="1" applyBorder="1" applyAlignment="1">
      <alignment horizontal="center" vertical="top" wrapText="1"/>
    </xf>
    <xf numFmtId="0" fontId="74" fillId="28" borderId="29" xfId="40" applyFont="1" applyFill="1" applyBorder="1" applyAlignment="1">
      <alignment horizontal="center" vertical="top"/>
    </xf>
    <xf numFmtId="0" fontId="74" fillId="36" borderId="42" xfId="40" applyFont="1" applyFill="1" applyBorder="1" applyAlignment="1">
      <alignment horizontal="center" vertical="center" wrapText="1"/>
    </xf>
    <xf numFmtId="0" fontId="74" fillId="36" borderId="43" xfId="40" applyFont="1" applyFill="1" applyBorder="1" applyAlignment="1">
      <alignment horizontal="center" vertical="center" wrapText="1"/>
    </xf>
    <xf numFmtId="0" fontId="74" fillId="36" borderId="86" xfId="40" applyFont="1" applyFill="1" applyBorder="1" applyAlignment="1">
      <alignment horizontal="center" vertical="center" wrapText="1"/>
    </xf>
    <xf numFmtId="2" fontId="68" fillId="0" borderId="12" xfId="40" applyNumberFormat="1" applyFont="1" applyFill="1" applyBorder="1" applyAlignment="1" applyProtection="1">
      <alignment horizontal="center" vertical="center"/>
      <protection locked="0"/>
    </xf>
    <xf numFmtId="0" fontId="7" fillId="9" borderId="12" xfId="40" applyFont="1" applyFill="1" applyBorder="1" applyAlignment="1">
      <alignment horizontal="center" vertical="center"/>
    </xf>
    <xf numFmtId="0" fontId="128" fillId="36" borderId="12" xfId="40" applyFont="1" applyFill="1" applyBorder="1" applyAlignment="1">
      <alignment horizontal="center" vertical="center" wrapText="1"/>
    </xf>
    <xf numFmtId="0" fontId="109" fillId="0" borderId="24" xfId="40" applyFont="1" applyBorder="1"/>
    <xf numFmtId="0" fontId="109" fillId="0" borderId="37" xfId="40" applyFont="1" applyBorder="1"/>
    <xf numFmtId="0" fontId="109" fillId="0" borderId="27" xfId="40" applyFont="1" applyBorder="1"/>
    <xf numFmtId="0" fontId="94" fillId="28" borderId="0" xfId="40" applyFont="1" applyFill="1" applyBorder="1" applyAlignment="1">
      <alignment horizontal="left" vertical="top"/>
    </xf>
    <xf numFmtId="2" fontId="54" fillId="28" borderId="23" xfId="40" applyNumberFormat="1" applyFont="1" applyFill="1" applyBorder="1" applyAlignment="1">
      <alignment horizontal="center" vertical="center"/>
    </xf>
    <xf numFmtId="0" fontId="7" fillId="28" borderId="22" xfId="40" applyFont="1" applyFill="1" applyBorder="1" applyAlignment="1">
      <alignment horizontal="left"/>
    </xf>
    <xf numFmtId="0" fontId="7" fillId="28" borderId="32" xfId="40" applyFont="1" applyFill="1" applyBorder="1" applyAlignment="1">
      <alignment horizontal="left"/>
    </xf>
    <xf numFmtId="0" fontId="7" fillId="20" borderId="25" xfId="64" applyFont="1" applyFill="1" applyBorder="1" applyProtection="1"/>
    <xf numFmtId="0" fontId="7" fillId="20" borderId="26" xfId="64" applyFont="1" applyFill="1" applyBorder="1" applyProtection="1"/>
    <xf numFmtId="0" fontId="74" fillId="28" borderId="22" xfId="40" applyFont="1" applyFill="1" applyBorder="1" applyAlignment="1">
      <alignment horizontal="center" vertical="top" wrapText="1"/>
    </xf>
    <xf numFmtId="0" fontId="74" fillId="28" borderId="32" xfId="40" applyFont="1" applyFill="1" applyBorder="1" applyAlignment="1">
      <alignment horizontal="center" vertical="top" wrapText="1"/>
    </xf>
    <xf numFmtId="0" fontId="66" fillId="28" borderId="31" xfId="40" applyFont="1" applyFill="1" applyBorder="1" applyAlignment="1">
      <alignment horizontal="right" vertical="center"/>
    </xf>
    <xf numFmtId="0" fontId="47" fillId="28" borderId="0" xfId="40" applyFont="1" applyFill="1" applyBorder="1" applyAlignment="1">
      <alignment horizontal="right"/>
    </xf>
    <xf numFmtId="0" fontId="47" fillId="28" borderId="0" xfId="40" applyFont="1" applyFill="1" applyAlignment="1">
      <alignment horizontal="right"/>
    </xf>
    <xf numFmtId="0" fontId="54" fillId="28" borderId="34" xfId="40" applyFont="1" applyFill="1" applyBorder="1" applyAlignment="1">
      <alignment horizontal="left" vertical="center"/>
    </xf>
    <xf numFmtId="0" fontId="63" fillId="41" borderId="12" xfId="40" applyFont="1" applyFill="1" applyBorder="1" applyAlignment="1">
      <alignment horizontal="center" vertical="center"/>
    </xf>
    <xf numFmtId="0" fontId="63" fillId="42" borderId="12" xfId="40" applyFont="1" applyFill="1" applyBorder="1" applyAlignment="1">
      <alignment horizontal="center" vertical="center"/>
    </xf>
    <xf numFmtId="164" fontId="109" fillId="0" borderId="19" xfId="40" applyNumberFormat="1" applyFont="1" applyBorder="1" applyAlignment="1">
      <alignment horizontal="center" vertical="center"/>
    </xf>
    <xf numFmtId="0" fontId="58" fillId="0" borderId="20" xfId="40" applyFont="1" applyFill="1" applyBorder="1" applyAlignment="1">
      <alignment horizontal="left"/>
    </xf>
    <xf numFmtId="0" fontId="140" fillId="0" borderId="100" xfId="40" applyNumberFormat="1" applyFont="1" applyBorder="1" applyAlignment="1" applyProtection="1">
      <alignment horizontal="right" vertical="center" wrapText="1"/>
      <protection locked="0"/>
    </xf>
    <xf numFmtId="0" fontId="140" fillId="0" borderId="101" xfId="40" applyNumberFormat="1" applyFont="1" applyBorder="1" applyAlignment="1" applyProtection="1">
      <alignment horizontal="left" vertical="center" wrapText="1"/>
      <protection locked="0"/>
    </xf>
    <xf numFmtId="0" fontId="139" fillId="0" borderId="100" xfId="40" applyNumberFormat="1" applyFont="1" applyBorder="1" applyAlignment="1" applyProtection="1">
      <alignment horizontal="right" vertical="center" wrapText="1"/>
      <protection locked="0"/>
    </xf>
    <xf numFmtId="0" fontId="139" fillId="0" borderId="102" xfId="40" applyNumberFormat="1" applyFont="1" applyBorder="1" applyAlignment="1" applyProtection="1">
      <alignment horizontal="left" vertical="center" wrapText="1"/>
      <protection locked="0"/>
    </xf>
    <xf numFmtId="0" fontId="63" fillId="28" borderId="48" xfId="40" applyFont="1" applyFill="1" applyBorder="1" applyAlignment="1">
      <alignment horizontal="center" vertical="center"/>
    </xf>
    <xf numFmtId="0" fontId="63" fillId="43" borderId="36" xfId="40" applyFont="1" applyFill="1" applyBorder="1" applyAlignment="1">
      <alignment horizontal="center" vertical="center"/>
    </xf>
    <xf numFmtId="2" fontId="49" fillId="36" borderId="17" xfId="64" applyNumberFormat="1" applyFont="1" applyFill="1" applyBorder="1" applyAlignment="1" applyProtection="1">
      <alignment horizontal="center" vertical="center"/>
    </xf>
    <xf numFmtId="165" fontId="5" fillId="36" borderId="17" xfId="64" applyNumberFormat="1" applyFont="1" applyFill="1" applyBorder="1" applyAlignment="1" applyProtection="1">
      <alignment horizontal="center" vertical="center"/>
    </xf>
    <xf numFmtId="0" fontId="50" fillId="36" borderId="0" xfId="0" applyFont="1" applyFill="1" applyAlignment="1">
      <alignment vertical="center"/>
    </xf>
    <xf numFmtId="0" fontId="129" fillId="36" borderId="0" xfId="0" applyFont="1" applyFill="1" applyAlignment="1">
      <alignment horizontal="right" vertical="center"/>
    </xf>
    <xf numFmtId="0" fontId="47" fillId="44" borderId="31" xfId="40" applyFont="1" applyFill="1" applyBorder="1"/>
    <xf numFmtId="0" fontId="47" fillId="44" borderId="0" xfId="40" applyFont="1" applyFill="1" applyBorder="1"/>
    <xf numFmtId="0" fontId="67" fillId="0" borderId="103" xfId="40" applyNumberFormat="1" applyFont="1" applyBorder="1" applyAlignment="1" applyProtection="1">
      <alignment horizontal="center" vertical="center" wrapText="1"/>
      <protection locked="0"/>
    </xf>
    <xf numFmtId="0" fontId="68" fillId="0" borderId="101" xfId="40" applyFont="1" applyFill="1" applyBorder="1" applyAlignment="1" applyProtection="1">
      <alignment horizontal="center" vertical="center" wrapText="1"/>
      <protection locked="0"/>
    </xf>
    <xf numFmtId="0" fontId="5" fillId="5" borderId="0" xfId="62" applyFont="1" applyFill="1" applyAlignment="1">
      <alignment horizontal="center" vertical="center" wrapText="1"/>
    </xf>
    <xf numFmtId="0" fontId="66" fillId="25" borderId="74" xfId="40" applyFont="1" applyFill="1" applyBorder="1" applyAlignment="1">
      <alignment horizontal="center" vertical="top" wrapText="1"/>
    </xf>
    <xf numFmtId="0" fontId="66" fillId="25" borderId="29" xfId="40" applyFont="1" applyFill="1" applyBorder="1" applyAlignment="1">
      <alignment horizontal="center" vertical="top" wrapText="1"/>
    </xf>
    <xf numFmtId="0" fontId="66" fillId="25" borderId="76" xfId="40" applyFont="1" applyFill="1" applyBorder="1" applyAlignment="1">
      <alignment horizontal="center" vertical="top" wrapText="1"/>
    </xf>
    <xf numFmtId="0" fontId="101" fillId="9" borderId="28" xfId="40" applyFont="1" applyFill="1" applyBorder="1" applyAlignment="1">
      <alignment horizontal="right" vertical="center"/>
    </xf>
    <xf numFmtId="0" fontId="101" fillId="9" borderId="29" xfId="40" applyFont="1" applyFill="1" applyBorder="1" applyAlignment="1">
      <alignment horizontal="right" vertical="center"/>
    </xf>
    <xf numFmtId="0" fontId="63" fillId="25" borderId="12" xfId="40" applyFont="1" applyFill="1" applyBorder="1" applyAlignment="1">
      <alignment horizontal="center" vertical="center" textRotation="90" wrapText="1"/>
    </xf>
    <xf numFmtId="0" fontId="60" fillId="0" borderId="12" xfId="40" applyFont="1" applyFill="1" applyBorder="1" applyAlignment="1" applyProtection="1">
      <alignment horizontal="center" vertical="center" wrapText="1"/>
      <protection locked="0"/>
    </xf>
    <xf numFmtId="0" fontId="74" fillId="4" borderId="84" xfId="40" applyFont="1" applyFill="1" applyBorder="1" applyAlignment="1">
      <alignment horizontal="center" vertical="center" wrapText="1"/>
    </xf>
    <xf numFmtId="0" fontId="74" fillId="4" borderId="23" xfId="40" applyFont="1" applyFill="1" applyBorder="1" applyAlignment="1">
      <alignment horizontal="center" vertical="center" wrapText="1"/>
    </xf>
    <xf numFmtId="0" fontId="47" fillId="0" borderId="12" xfId="40" applyFont="1" applyFill="1" applyBorder="1" applyAlignment="1">
      <alignment horizontal="center" vertical="center" wrapText="1"/>
    </xf>
    <xf numFmtId="0" fontId="63" fillId="25" borderId="12" xfId="40" applyFont="1" applyFill="1" applyBorder="1" applyAlignment="1">
      <alignment horizontal="center" vertical="center"/>
    </xf>
    <xf numFmtId="0" fontId="63" fillId="25" borderId="36" xfId="40" applyFont="1" applyFill="1" applyBorder="1" applyAlignment="1">
      <alignment horizontal="center" vertical="center"/>
    </xf>
    <xf numFmtId="0" fontId="63" fillId="28" borderId="48" xfId="40" applyFont="1" applyFill="1" applyBorder="1" applyAlignment="1">
      <alignment horizontal="center" vertical="center" textRotation="90" wrapText="1"/>
    </xf>
    <xf numFmtId="0" fontId="63" fillId="25" borderId="81" xfId="40" applyFont="1" applyFill="1" applyBorder="1" applyAlignment="1">
      <alignment horizontal="center" vertical="center" textRotation="90" wrapText="1"/>
    </xf>
    <xf numFmtId="0" fontId="63" fillId="4" borderId="81" xfId="40" applyFont="1" applyFill="1" applyBorder="1" applyAlignment="1">
      <alignment horizontal="center" vertical="center" wrapText="1"/>
    </xf>
    <xf numFmtId="0" fontId="63" fillId="4" borderId="12" xfId="40" applyFont="1" applyFill="1" applyBorder="1" applyAlignment="1">
      <alignment horizontal="center" vertical="center" wrapText="1"/>
    </xf>
    <xf numFmtId="0" fontId="63" fillId="0" borderId="12" xfId="40" applyFont="1" applyFill="1" applyBorder="1" applyAlignment="1">
      <alignment horizontal="center" vertical="center" textRotation="90" wrapText="1"/>
    </xf>
    <xf numFmtId="0" fontId="47" fillId="0" borderId="17" xfId="40" applyFont="1" applyFill="1" applyBorder="1" applyAlignment="1">
      <alignment horizontal="center" vertical="center" wrapText="1"/>
    </xf>
    <xf numFmtId="0" fontId="47" fillId="0" borderId="18" xfId="40" applyFont="1" applyFill="1" applyBorder="1" applyAlignment="1">
      <alignment horizontal="center" vertical="center" wrapText="1"/>
    </xf>
    <xf numFmtId="0" fontId="47" fillId="0" borderId="19" xfId="40" applyFont="1" applyFill="1" applyBorder="1" applyAlignment="1">
      <alignment horizontal="center" vertical="center" wrapText="1"/>
    </xf>
    <xf numFmtId="0" fontId="60" fillId="0" borderId="0" xfId="64" applyFont="1" applyFill="1" applyBorder="1" applyAlignment="1" applyProtection="1">
      <alignment horizontal="center" vertical="center" wrapText="1"/>
      <protection locked="0"/>
    </xf>
    <xf numFmtId="0" fontId="60" fillId="19" borderId="0" xfId="64" applyFont="1" applyFill="1" applyAlignment="1" applyProtection="1">
      <alignment horizontal="center" vertical="center" wrapText="1"/>
    </xf>
    <xf numFmtId="0" fontId="62" fillId="9" borderId="81" xfId="40" applyFont="1" applyFill="1" applyBorder="1" applyAlignment="1">
      <alignment horizontal="center" vertical="center" wrapText="1"/>
    </xf>
    <xf numFmtId="0" fontId="62" fillId="9" borderId="79" xfId="40" applyFont="1" applyFill="1" applyBorder="1" applyAlignment="1">
      <alignment horizontal="center" vertical="center" wrapText="1"/>
    </xf>
    <xf numFmtId="0" fontId="62" fillId="9" borderId="12" xfId="40" applyFont="1" applyFill="1" applyBorder="1" applyAlignment="1">
      <alignment horizontal="center" vertical="center" wrapText="1"/>
    </xf>
    <xf numFmtId="0" fontId="62" fillId="9" borderId="36" xfId="40" applyFont="1" applyFill="1" applyBorder="1" applyAlignment="1">
      <alignment horizontal="center" vertical="center" wrapText="1"/>
    </xf>
    <xf numFmtId="0" fontId="63" fillId="0" borderId="12" xfId="40" applyFont="1" applyFill="1" applyBorder="1" applyAlignment="1">
      <alignment horizontal="center" vertical="center" wrapText="1"/>
    </xf>
    <xf numFmtId="0" fontId="63" fillId="9" borderId="34" xfId="40" applyFont="1" applyFill="1" applyBorder="1" applyAlignment="1">
      <alignment horizontal="center" vertical="center" wrapText="1"/>
    </xf>
    <xf numFmtId="0" fontId="63" fillId="9" borderId="49" xfId="40" applyFont="1" applyFill="1" applyBorder="1" applyAlignment="1">
      <alignment horizontal="center" vertical="center" wrapText="1"/>
    </xf>
    <xf numFmtId="0" fontId="63" fillId="0" borderId="29" xfId="40" applyFont="1" applyFill="1" applyBorder="1" applyAlignment="1">
      <alignment horizontal="center" vertical="center" wrapText="1"/>
    </xf>
    <xf numFmtId="0" fontId="63" fillId="0" borderId="30" xfId="40" applyFont="1" applyFill="1" applyBorder="1" applyAlignment="1">
      <alignment horizontal="center" vertical="center" wrapText="1"/>
    </xf>
    <xf numFmtId="0" fontId="63" fillId="0" borderId="22" xfId="40" applyFont="1" applyFill="1" applyBorder="1" applyAlignment="1">
      <alignment horizontal="center" vertical="center" wrapText="1"/>
    </xf>
    <xf numFmtId="0" fontId="63" fillId="0" borderId="32" xfId="40" applyFont="1" applyFill="1" applyBorder="1" applyAlignment="1">
      <alignment horizontal="center" vertical="center" wrapText="1"/>
    </xf>
    <xf numFmtId="0" fontId="63" fillId="0" borderId="30" xfId="40" applyFont="1" applyFill="1" applyBorder="1" applyAlignment="1">
      <alignment horizontal="center" vertical="center" textRotation="90" wrapText="1"/>
    </xf>
    <xf numFmtId="0" fontId="63" fillId="0" borderId="32" xfId="40" applyFont="1" applyFill="1" applyBorder="1" applyAlignment="1">
      <alignment horizontal="center" vertical="center" textRotation="90" wrapText="1"/>
    </xf>
    <xf numFmtId="0" fontId="63" fillId="0" borderId="17" xfId="40" applyFont="1" applyFill="1" applyBorder="1" applyAlignment="1">
      <alignment horizontal="center" vertical="center" textRotation="90" wrapText="1"/>
    </xf>
    <xf numFmtId="0" fontId="63" fillId="0" borderId="19" xfId="40" applyFont="1" applyFill="1" applyBorder="1" applyAlignment="1">
      <alignment horizontal="center" vertical="center" textRotation="90" wrapText="1"/>
    </xf>
    <xf numFmtId="0" fontId="63" fillId="0" borderId="44" xfId="40" applyFont="1" applyFill="1" applyBorder="1" applyAlignment="1">
      <alignment horizontal="center" vertical="center" wrapText="1"/>
    </xf>
    <xf numFmtId="0" fontId="63" fillId="0" borderId="81" xfId="40" applyFont="1" applyFill="1" applyBorder="1" applyAlignment="1">
      <alignment horizontal="center" vertical="center" wrapText="1"/>
    </xf>
    <xf numFmtId="0" fontId="46" fillId="10" borderId="0" xfId="40" applyFont="1" applyFill="1" applyAlignment="1" applyProtection="1">
      <alignment horizontal="center" vertical="center" textRotation="1"/>
    </xf>
    <xf numFmtId="0" fontId="61" fillId="10" borderId="0" xfId="40" applyFont="1" applyFill="1" applyBorder="1" applyAlignment="1">
      <alignment horizontal="center" vertical="center" wrapText="1"/>
    </xf>
    <xf numFmtId="0" fontId="74" fillId="9" borderId="46" xfId="40" applyFont="1" applyFill="1" applyBorder="1" applyAlignment="1">
      <alignment horizontal="center" vertical="center"/>
    </xf>
    <xf numFmtId="0" fontId="74" fillId="9" borderId="48" xfId="40" applyFont="1" applyFill="1" applyBorder="1" applyAlignment="1">
      <alignment horizontal="center" vertical="center"/>
    </xf>
    <xf numFmtId="0" fontId="63" fillId="4" borderId="79" xfId="40" applyFont="1" applyFill="1" applyBorder="1" applyAlignment="1">
      <alignment horizontal="center" vertical="center" textRotation="90" wrapText="1"/>
    </xf>
    <xf numFmtId="0" fontId="63" fillId="4" borderId="36" xfId="40" applyFont="1" applyFill="1" applyBorder="1" applyAlignment="1">
      <alignment horizontal="center" vertical="center" textRotation="90" wrapText="1"/>
    </xf>
    <xf numFmtId="0" fontId="63" fillId="26" borderId="80" xfId="40" applyFont="1" applyFill="1" applyBorder="1" applyAlignment="1">
      <alignment horizontal="center" vertical="center" textRotation="90" wrapText="1"/>
    </xf>
    <xf numFmtId="0" fontId="63" fillId="26" borderId="58" xfId="40" applyFont="1" applyFill="1" applyBorder="1" applyAlignment="1">
      <alignment horizontal="center" vertical="center" textRotation="90" wrapText="1"/>
    </xf>
    <xf numFmtId="0" fontId="63" fillId="25" borderId="81" xfId="40" applyFont="1" applyFill="1" applyBorder="1" applyAlignment="1">
      <alignment horizontal="center" vertical="center" wrapText="1"/>
    </xf>
    <xf numFmtId="0" fontId="63" fillId="25" borderId="12" xfId="40" applyFont="1" applyFill="1" applyBorder="1" applyAlignment="1">
      <alignment horizontal="center" vertical="center" wrapText="1"/>
    </xf>
    <xf numFmtId="0" fontId="63" fillId="9" borderId="82" xfId="40" applyFont="1" applyFill="1" applyBorder="1" applyAlignment="1">
      <alignment horizontal="center" vertical="center" textRotation="90" wrapText="1"/>
    </xf>
    <xf numFmtId="0" fontId="63" fillId="9" borderId="18" xfId="40" applyFont="1" applyFill="1" applyBorder="1" applyAlignment="1">
      <alignment horizontal="center" vertical="center" textRotation="90" wrapText="1"/>
    </xf>
    <xf numFmtId="0" fontId="63" fillId="9" borderId="19" xfId="40" applyFont="1" applyFill="1" applyBorder="1" applyAlignment="1">
      <alignment horizontal="center" vertical="center" textRotation="90" wrapText="1"/>
    </xf>
    <xf numFmtId="0" fontId="63" fillId="25" borderId="46" xfId="40" applyFont="1" applyFill="1" applyBorder="1" applyAlignment="1">
      <alignment horizontal="center" vertical="center" wrapText="1"/>
    </xf>
    <xf numFmtId="0" fontId="63" fillId="25" borderId="79" xfId="40" applyFont="1" applyFill="1" applyBorder="1" applyAlignment="1">
      <alignment horizontal="center" vertical="center" wrapText="1"/>
    </xf>
    <xf numFmtId="0" fontId="59" fillId="4" borderId="12" xfId="40" applyFont="1" applyFill="1" applyBorder="1" applyAlignment="1">
      <alignment horizontal="center" vertical="center" wrapText="1"/>
    </xf>
    <xf numFmtId="0" fontId="59" fillId="4" borderId="34" xfId="40" applyFont="1" applyFill="1" applyBorder="1" applyAlignment="1">
      <alignment horizontal="center" vertical="center" wrapText="1"/>
    </xf>
    <xf numFmtId="0" fontId="63" fillId="25" borderId="80" xfId="40" applyFont="1" applyFill="1" applyBorder="1" applyAlignment="1">
      <alignment horizontal="center" vertical="center" textRotation="90" wrapText="1"/>
    </xf>
    <xf numFmtId="0" fontId="63" fillId="25" borderId="58" xfId="40" applyFont="1" applyFill="1" applyBorder="1" applyAlignment="1">
      <alignment horizontal="center" vertical="center" textRotation="90" wrapText="1"/>
    </xf>
    <xf numFmtId="0" fontId="63" fillId="4" borderId="81" xfId="40" applyFont="1" applyFill="1" applyBorder="1" applyAlignment="1">
      <alignment horizontal="center" vertical="center" textRotation="90" wrapText="1"/>
    </xf>
    <xf numFmtId="0" fontId="63" fillId="4" borderId="12" xfId="40" applyFont="1" applyFill="1" applyBorder="1" applyAlignment="1">
      <alignment horizontal="center" vertical="center" textRotation="90" wrapText="1"/>
    </xf>
    <xf numFmtId="0" fontId="63" fillId="4" borderId="83" xfId="40" applyFont="1" applyFill="1" applyBorder="1" applyAlignment="1">
      <alignment horizontal="center" vertical="center" textRotation="90" wrapText="1"/>
    </xf>
    <xf numFmtId="0" fontId="63" fillId="4" borderId="34" xfId="40" applyFont="1" applyFill="1" applyBorder="1" applyAlignment="1">
      <alignment horizontal="center" vertical="center" textRotation="90" wrapText="1"/>
    </xf>
    <xf numFmtId="0" fontId="66" fillId="25" borderId="31" xfId="40" applyFont="1" applyFill="1" applyBorder="1" applyAlignment="1">
      <alignment horizontal="left" vertical="center" wrapText="1"/>
    </xf>
    <xf numFmtId="0" fontId="66" fillId="25" borderId="0" xfId="40" applyFont="1" applyFill="1" applyBorder="1" applyAlignment="1">
      <alignment horizontal="left" vertical="center" wrapText="1"/>
    </xf>
    <xf numFmtId="0" fontId="66" fillId="25" borderId="23" xfId="40" applyFont="1" applyFill="1" applyBorder="1" applyAlignment="1">
      <alignment horizontal="left" vertical="center" wrapText="1"/>
    </xf>
    <xf numFmtId="0" fontId="60" fillId="0" borderId="29" xfId="40" applyFont="1" applyFill="1" applyBorder="1" applyAlignment="1" applyProtection="1">
      <alignment horizontal="left" vertical="center" wrapText="1" indent="1"/>
      <protection locked="0"/>
    </xf>
    <xf numFmtId="0" fontId="60" fillId="0" borderId="30" xfId="40" applyFont="1" applyFill="1" applyBorder="1" applyAlignment="1" applyProtection="1">
      <alignment horizontal="left" vertical="center" wrapText="1" indent="1"/>
      <protection locked="0"/>
    </xf>
    <xf numFmtId="0" fontId="60" fillId="0" borderId="22" xfId="40" applyFont="1" applyFill="1" applyBorder="1" applyAlignment="1" applyProtection="1">
      <alignment horizontal="left" vertical="center" wrapText="1" indent="1"/>
      <protection locked="0"/>
    </xf>
    <xf numFmtId="0" fontId="60" fillId="0" borderId="32" xfId="40" applyFont="1" applyFill="1" applyBorder="1" applyAlignment="1" applyProtection="1">
      <alignment horizontal="left" vertical="center" wrapText="1" indent="1"/>
      <protection locked="0"/>
    </xf>
    <xf numFmtId="0" fontId="63" fillId="0" borderId="82" xfId="40" applyFont="1" applyFill="1" applyBorder="1" applyAlignment="1">
      <alignment horizontal="center" vertical="center" textRotation="90" wrapText="1"/>
    </xf>
    <xf numFmtId="0" fontId="63" fillId="0" borderId="18" xfId="40" applyFont="1" applyFill="1" applyBorder="1" applyAlignment="1">
      <alignment horizontal="center" vertical="center" textRotation="90" wrapText="1"/>
    </xf>
    <xf numFmtId="0" fontId="55" fillId="0" borderId="29" xfId="40" applyFont="1" applyBorder="1" applyAlignment="1" applyProtection="1">
      <alignment horizontal="center" vertical="center" wrapText="1"/>
      <protection locked="0"/>
    </xf>
    <xf numFmtId="0" fontId="55" fillId="0" borderId="30" xfId="40" applyFont="1" applyBorder="1" applyAlignment="1" applyProtection="1">
      <alignment horizontal="center" vertical="center" wrapText="1"/>
      <protection locked="0"/>
    </xf>
    <xf numFmtId="0" fontId="55" fillId="0" borderId="0" xfId="40" applyFont="1" applyBorder="1" applyAlignment="1" applyProtection="1">
      <alignment horizontal="center" vertical="center" wrapText="1"/>
      <protection locked="0"/>
    </xf>
    <xf numFmtId="0" fontId="55" fillId="0" borderId="23" xfId="40" applyFont="1" applyBorder="1" applyAlignment="1" applyProtection="1">
      <alignment horizontal="center" vertical="center" wrapText="1"/>
      <protection locked="0"/>
    </xf>
    <xf numFmtId="0" fontId="57" fillId="0" borderId="22" xfId="40" applyFont="1" applyBorder="1" applyAlignment="1" applyProtection="1">
      <alignment horizontal="left" vertical="center" wrapText="1" indent="1"/>
      <protection locked="0"/>
    </xf>
    <xf numFmtId="0" fontId="57" fillId="0" borderId="32" xfId="40" applyFont="1" applyBorder="1" applyAlignment="1" applyProtection="1">
      <alignment horizontal="left" vertical="center" wrapText="1" indent="1"/>
      <protection locked="0"/>
    </xf>
    <xf numFmtId="164" fontId="56" fillId="0" borderId="22" xfId="63" applyNumberFormat="1" applyFont="1" applyFill="1" applyBorder="1" applyAlignment="1" applyProtection="1">
      <alignment horizontal="center" vertical="center"/>
      <protection locked="0"/>
    </xf>
    <xf numFmtId="164" fontId="56" fillId="0" borderId="32" xfId="63" applyNumberFormat="1" applyFont="1" applyFill="1" applyBorder="1" applyAlignment="1" applyProtection="1">
      <alignment horizontal="center" vertical="center"/>
      <protection locked="0"/>
    </xf>
    <xf numFmtId="0" fontId="92" fillId="9" borderId="53" xfId="40" applyFont="1" applyFill="1" applyBorder="1" applyAlignment="1">
      <alignment horizontal="center" vertical="center"/>
    </xf>
    <xf numFmtId="0" fontId="92" fillId="9" borderId="22" xfId="40" applyFont="1" applyFill="1" applyBorder="1" applyAlignment="1">
      <alignment horizontal="center" vertical="center"/>
    </xf>
    <xf numFmtId="0" fontId="92" fillId="9" borderId="28" xfId="40" applyFont="1" applyFill="1" applyBorder="1" applyAlignment="1">
      <alignment horizontal="center" vertical="center"/>
    </xf>
    <xf numFmtId="0" fontId="92" fillId="9" borderId="29" xfId="40" applyFont="1" applyFill="1" applyBorder="1" applyAlignment="1">
      <alignment horizontal="center" vertical="center"/>
    </xf>
    <xf numFmtId="0" fontId="97" fillId="0" borderId="17" xfId="40" applyFont="1" applyFill="1" applyBorder="1" applyAlignment="1">
      <alignment horizontal="center" vertical="center" wrapText="1"/>
    </xf>
    <xf numFmtId="0" fontId="62" fillId="0" borderId="18" xfId="40" applyFont="1" applyFill="1" applyBorder="1" applyAlignment="1">
      <alignment horizontal="center" vertical="center" wrapText="1"/>
    </xf>
    <xf numFmtId="0" fontId="62" fillId="0" borderId="19" xfId="40" applyFont="1" applyFill="1" applyBorder="1" applyAlignment="1">
      <alignment horizontal="center" vertical="center" wrapText="1"/>
    </xf>
    <xf numFmtId="0" fontId="63" fillId="43" borderId="36" xfId="40" applyFont="1" applyFill="1" applyBorder="1" applyAlignment="1">
      <alignment horizontal="center" vertical="center" textRotation="90" wrapText="1"/>
    </xf>
    <xf numFmtId="0" fontId="63" fillId="0" borderId="26" xfId="40" applyFont="1" applyFill="1" applyBorder="1" applyAlignment="1">
      <alignment horizontal="center" vertical="center" textRotation="90" wrapText="1"/>
    </xf>
    <xf numFmtId="0" fontId="47" fillId="0" borderId="63" xfId="40" applyFont="1" applyBorder="1"/>
    <xf numFmtId="0" fontId="47" fillId="28" borderId="34" xfId="40" applyFont="1" applyFill="1" applyBorder="1" applyAlignment="1">
      <alignment horizontal="right" vertical="center"/>
    </xf>
    <xf numFmtId="0" fontId="47" fillId="28" borderId="25" xfId="40" applyFont="1" applyFill="1" applyBorder="1" applyAlignment="1">
      <alignment horizontal="right" vertical="center"/>
    </xf>
    <xf numFmtId="0" fontId="47" fillId="36" borderId="34" xfId="40" applyFont="1" applyFill="1" applyBorder="1" applyAlignment="1">
      <alignment horizontal="center" vertical="center" wrapText="1"/>
    </xf>
    <xf numFmtId="0" fontId="47" fillId="36" borderId="25" xfId="40" applyFont="1" applyFill="1" applyBorder="1" applyAlignment="1">
      <alignment horizontal="center" vertical="center" wrapText="1"/>
    </xf>
    <xf numFmtId="0" fontId="47" fillId="36" borderId="26" xfId="40" applyFont="1" applyFill="1" applyBorder="1" applyAlignment="1">
      <alignment horizontal="center" vertical="center" wrapText="1"/>
    </xf>
    <xf numFmtId="0" fontId="74" fillId="20" borderId="17" xfId="40" applyFont="1" applyFill="1" applyBorder="1" applyAlignment="1">
      <alignment horizontal="center" vertical="center" wrapText="1"/>
    </xf>
    <xf numFmtId="0" fontId="74" fillId="20" borderId="18" xfId="40" applyFont="1" applyFill="1" applyBorder="1" applyAlignment="1">
      <alignment horizontal="center" vertical="center" wrapText="1"/>
    </xf>
    <xf numFmtId="0" fontId="74" fillId="20" borderId="19" xfId="40" applyFont="1" applyFill="1" applyBorder="1" applyAlignment="1">
      <alignment horizontal="center" vertical="center" wrapText="1"/>
    </xf>
    <xf numFmtId="0" fontId="53" fillId="28" borderId="28" xfId="40" applyFont="1" applyFill="1" applyBorder="1" applyAlignment="1">
      <alignment horizontal="left" vertical="center" wrapText="1"/>
    </xf>
    <xf numFmtId="0" fontId="53" fillId="28" borderId="29" xfId="40" applyFont="1" applyFill="1" applyBorder="1" applyAlignment="1">
      <alignment horizontal="left" vertical="center" wrapText="1"/>
    </xf>
    <xf numFmtId="0" fontId="53" fillId="28" borderId="31" xfId="40" applyFont="1" applyFill="1" applyBorder="1" applyAlignment="1">
      <alignment horizontal="left" vertical="center" wrapText="1"/>
    </xf>
    <xf numFmtId="0" fontId="53" fillId="28" borderId="0" xfId="40" applyFont="1" applyFill="1" applyBorder="1" applyAlignment="1">
      <alignment horizontal="left" vertical="center" wrapText="1"/>
    </xf>
    <xf numFmtId="0" fontId="53" fillId="28" borderId="53" xfId="40" applyFont="1" applyFill="1" applyBorder="1" applyAlignment="1">
      <alignment horizontal="left" vertical="center" wrapText="1"/>
    </xf>
    <xf numFmtId="0" fontId="53" fillId="28" borderId="22" xfId="40" applyFont="1" applyFill="1" applyBorder="1" applyAlignment="1">
      <alignment horizontal="left" vertical="center" wrapText="1"/>
    </xf>
    <xf numFmtId="0" fontId="60" fillId="0" borderId="25" xfId="40" applyFont="1" applyBorder="1" applyAlignment="1" applyProtection="1">
      <alignment horizontal="left" vertical="center" wrapText="1"/>
      <protection locked="0"/>
    </xf>
    <xf numFmtId="0" fontId="63" fillId="28" borderId="34" xfId="40" applyFont="1" applyFill="1" applyBorder="1" applyAlignment="1">
      <alignment horizontal="right" vertical="center" wrapText="1"/>
    </xf>
    <xf numFmtId="0" fontId="63" fillId="28" borderId="25" xfId="40" applyFont="1" applyFill="1" applyBorder="1" applyAlignment="1">
      <alignment horizontal="right" vertical="center"/>
    </xf>
    <xf numFmtId="0" fontId="62" fillId="41" borderId="12" xfId="40" applyFont="1" applyFill="1" applyBorder="1" applyAlignment="1">
      <alignment horizontal="center" vertical="center" wrapText="1"/>
    </xf>
    <xf numFmtId="0" fontId="74" fillId="41" borderId="12" xfId="40" applyFont="1" applyFill="1" applyBorder="1" applyAlignment="1">
      <alignment horizontal="center" vertical="center" wrapText="1"/>
    </xf>
    <xf numFmtId="0" fontId="47" fillId="25" borderId="12" xfId="40" applyFont="1" applyFill="1" applyBorder="1" applyAlignment="1">
      <alignment horizontal="center" vertical="center" wrapText="1"/>
    </xf>
    <xf numFmtId="0" fontId="74" fillId="42" borderId="12" xfId="40" applyFont="1" applyFill="1" applyBorder="1" applyAlignment="1">
      <alignment horizontal="center" vertical="center" wrapText="1"/>
    </xf>
    <xf numFmtId="0" fontId="74" fillId="25" borderId="12" xfId="40" applyFont="1" applyFill="1" applyBorder="1" applyAlignment="1">
      <alignment horizontal="center" vertical="center" wrapText="1"/>
    </xf>
    <xf numFmtId="0" fontId="61" fillId="10" borderId="23" xfId="40" applyFont="1" applyFill="1" applyBorder="1" applyAlignment="1">
      <alignment horizontal="center" vertical="center" wrapText="1"/>
    </xf>
    <xf numFmtId="0" fontId="124" fillId="0" borderId="25" xfId="40" applyFont="1" applyBorder="1" applyAlignment="1" applyProtection="1">
      <alignment horizontal="left" vertical="center" wrapText="1"/>
      <protection locked="0"/>
    </xf>
    <xf numFmtId="0" fontId="124" fillId="0" borderId="26" xfId="40" applyFont="1" applyBorder="1" applyAlignment="1" applyProtection="1">
      <alignment horizontal="left" vertical="center" wrapText="1"/>
      <protection locked="0"/>
    </xf>
    <xf numFmtId="0" fontId="62" fillId="32" borderId="12" xfId="40" applyFont="1" applyFill="1" applyBorder="1" applyAlignment="1">
      <alignment horizontal="center" vertical="center" wrapText="1"/>
    </xf>
    <xf numFmtId="0" fontId="62" fillId="36" borderId="17" xfId="40" applyFont="1" applyFill="1" applyBorder="1" applyAlignment="1">
      <alignment horizontal="center" vertical="center" textRotation="90" wrapText="1"/>
    </xf>
    <xf numFmtId="0" fontId="62" fillId="36" borderId="18" xfId="40" applyFont="1" applyFill="1" applyBorder="1" applyAlignment="1">
      <alignment horizontal="center" vertical="center" textRotation="90" wrapText="1"/>
    </xf>
    <xf numFmtId="0" fontId="62" fillId="36" borderId="19" xfId="40" applyFont="1" applyFill="1" applyBorder="1" applyAlignment="1">
      <alignment horizontal="center" vertical="center" textRotation="90" wrapText="1"/>
    </xf>
    <xf numFmtId="0" fontId="74" fillId="32" borderId="12" xfId="40" applyFont="1" applyFill="1" applyBorder="1" applyAlignment="1">
      <alignment horizontal="center" vertical="center" wrapText="1"/>
    </xf>
    <xf numFmtId="0" fontId="74" fillId="0" borderId="17" xfId="40" applyFont="1" applyFill="1" applyBorder="1" applyAlignment="1">
      <alignment horizontal="center" vertical="center" wrapText="1"/>
    </xf>
    <xf numFmtId="0" fontId="74" fillId="0" borderId="18" xfId="40" applyFont="1" applyFill="1" applyBorder="1" applyAlignment="1">
      <alignment horizontal="center" vertical="center" wrapText="1"/>
    </xf>
    <xf numFmtId="0" fontId="74" fillId="0" borderId="19" xfId="40" applyFont="1" applyFill="1" applyBorder="1" applyAlignment="1">
      <alignment horizontal="center" vertical="center" wrapText="1"/>
    </xf>
    <xf numFmtId="0" fontId="74" fillId="33" borderId="12" xfId="40" applyFont="1" applyFill="1" applyBorder="1" applyAlignment="1">
      <alignment horizontal="center" wrapText="1"/>
    </xf>
    <xf numFmtId="0" fontId="47" fillId="36" borderId="12" xfId="40" applyFont="1" applyFill="1" applyBorder="1" applyAlignment="1">
      <alignment horizontal="center" vertical="center" wrapText="1"/>
    </xf>
    <xf numFmtId="0" fontId="58" fillId="25" borderId="12" xfId="40" applyFont="1" applyFill="1" applyBorder="1" applyAlignment="1">
      <alignment horizontal="center" vertical="center" wrapText="1"/>
    </xf>
    <xf numFmtId="0" fontId="58" fillId="20" borderId="12" xfId="40" applyFont="1" applyFill="1" applyBorder="1" applyAlignment="1">
      <alignment horizontal="center" vertical="center" wrapText="1"/>
    </xf>
    <xf numFmtId="0" fontId="63" fillId="41" borderId="12" xfId="40" applyFont="1" applyFill="1" applyBorder="1" applyAlignment="1">
      <alignment horizontal="center" vertical="center" wrapText="1"/>
    </xf>
    <xf numFmtId="0" fontId="74" fillId="28" borderId="12" xfId="40" applyFont="1" applyFill="1" applyBorder="1" applyAlignment="1">
      <alignment horizontal="center" vertical="center" wrapText="1"/>
    </xf>
    <xf numFmtId="0" fontId="57" fillId="0" borderId="25" xfId="40" applyFont="1" applyFill="1" applyBorder="1" applyAlignment="1" applyProtection="1">
      <alignment horizontal="left" vertical="center" wrapText="1"/>
      <protection locked="0"/>
    </xf>
    <xf numFmtId="0" fontId="57" fillId="0" borderId="26" xfId="40" applyFont="1" applyFill="1" applyBorder="1" applyAlignment="1" applyProtection="1">
      <alignment horizontal="left" vertical="center" wrapText="1"/>
      <protection locked="0"/>
    </xf>
    <xf numFmtId="0" fontId="62" fillId="28" borderId="12" xfId="40" applyFont="1" applyFill="1" applyBorder="1" applyAlignment="1">
      <alignment horizontal="center" vertical="center"/>
    </xf>
    <xf numFmtId="0" fontId="47" fillId="33" borderId="12" xfId="40" applyFont="1" applyFill="1" applyBorder="1" applyAlignment="1">
      <alignment horizontal="center" vertical="center" wrapText="1"/>
    </xf>
    <xf numFmtId="0" fontId="74" fillId="33" borderId="17" xfId="40" applyFont="1" applyFill="1" applyBorder="1" applyAlignment="1">
      <alignment horizontal="center" vertical="center" wrapText="1"/>
    </xf>
    <xf numFmtId="0" fontId="74" fillId="33" borderId="18" xfId="40" applyFont="1" applyFill="1" applyBorder="1" applyAlignment="1">
      <alignment horizontal="center" vertical="center" wrapText="1"/>
    </xf>
    <xf numFmtId="0" fontId="74" fillId="33" borderId="19" xfId="40" applyFont="1" applyFill="1" applyBorder="1" applyAlignment="1">
      <alignment horizontal="center" vertical="center" wrapText="1"/>
    </xf>
    <xf numFmtId="0" fontId="74" fillId="36" borderId="17" xfId="40" applyFont="1" applyFill="1" applyBorder="1" applyAlignment="1">
      <alignment horizontal="center" vertical="center" wrapText="1"/>
    </xf>
    <xf numFmtId="0" fontId="74" fillId="36" borderId="18" xfId="40" applyFont="1" applyFill="1" applyBorder="1" applyAlignment="1">
      <alignment horizontal="center" vertical="center" wrapText="1"/>
    </xf>
    <xf numFmtId="0" fontId="74" fillId="36" borderId="19" xfId="40" applyFont="1" applyFill="1" applyBorder="1" applyAlignment="1">
      <alignment horizontal="center" vertical="center" wrapText="1"/>
    </xf>
    <xf numFmtId="0" fontId="62" fillId="20" borderId="66" xfId="40" applyFont="1" applyFill="1" applyBorder="1" applyAlignment="1">
      <alignment horizontal="center" vertical="center" wrapText="1"/>
    </xf>
    <xf numFmtId="0" fontId="62" fillId="20" borderId="85" xfId="40" applyFont="1" applyFill="1" applyBorder="1" applyAlignment="1">
      <alignment horizontal="center" vertical="center" wrapText="1"/>
    </xf>
    <xf numFmtId="0" fontId="62" fillId="20" borderId="71" xfId="40" applyFont="1" applyFill="1" applyBorder="1" applyAlignment="1">
      <alignment horizontal="center" vertical="center" wrapText="1"/>
    </xf>
    <xf numFmtId="0" fontId="129" fillId="0" borderId="29" xfId="40" applyFont="1" applyBorder="1" applyAlignment="1" applyProtection="1">
      <alignment horizontal="left" vertical="center" wrapText="1"/>
      <protection locked="0"/>
    </xf>
    <xf numFmtId="0" fontId="129" fillId="0" borderId="30" xfId="40" applyFont="1" applyBorder="1" applyAlignment="1" applyProtection="1">
      <alignment horizontal="left" vertical="center" wrapText="1"/>
      <protection locked="0"/>
    </xf>
    <xf numFmtId="0" fontId="92" fillId="28" borderId="28" xfId="40" applyFont="1" applyFill="1" applyBorder="1" applyAlignment="1">
      <alignment horizontal="left" vertical="center"/>
    </xf>
    <xf numFmtId="0" fontId="92" fillId="28" borderId="29" xfId="40" applyFont="1" applyFill="1" applyBorder="1" applyAlignment="1">
      <alignment horizontal="left" vertical="center"/>
    </xf>
    <xf numFmtId="0" fontId="92" fillId="28" borderId="31" xfId="40" applyFont="1" applyFill="1" applyBorder="1" applyAlignment="1">
      <alignment horizontal="left" vertical="center"/>
    </xf>
    <xf numFmtId="0" fontId="92" fillId="28" borderId="0" xfId="40" applyFont="1" applyFill="1" applyBorder="1" applyAlignment="1">
      <alignment horizontal="left" vertical="center"/>
    </xf>
    <xf numFmtId="0" fontId="92" fillId="28" borderId="53" xfId="40" applyFont="1" applyFill="1" applyBorder="1" applyAlignment="1">
      <alignment horizontal="left" vertical="center"/>
    </xf>
    <xf numFmtId="0" fontId="92" fillId="28" borderId="22" xfId="40" applyFont="1" applyFill="1" applyBorder="1" applyAlignment="1">
      <alignment horizontal="left" vertical="center"/>
    </xf>
    <xf numFmtId="0" fontId="73" fillId="28" borderId="29" xfId="40" applyFont="1" applyFill="1" applyBorder="1" applyAlignment="1">
      <alignment horizontal="center" vertical="center" wrapText="1"/>
    </xf>
    <xf numFmtId="0" fontId="73" fillId="28" borderId="0" xfId="40" applyFont="1" applyFill="1" applyBorder="1" applyAlignment="1">
      <alignment horizontal="center" vertical="center" wrapText="1"/>
    </xf>
    <xf numFmtId="0" fontId="73" fillId="28" borderId="22" xfId="40" applyFont="1" applyFill="1" applyBorder="1" applyAlignment="1">
      <alignment horizontal="center" vertical="center" wrapText="1"/>
    </xf>
    <xf numFmtId="164" fontId="56" fillId="0" borderId="30" xfId="63" applyNumberFormat="1" applyFont="1" applyFill="1" applyBorder="1" applyAlignment="1" applyProtection="1">
      <alignment horizontal="center" vertical="center"/>
      <protection locked="0"/>
    </xf>
    <xf numFmtId="164" fontId="56" fillId="0" borderId="23" xfId="63" applyNumberFormat="1" applyFont="1" applyFill="1" applyBorder="1" applyAlignment="1" applyProtection="1">
      <alignment horizontal="center" vertical="center"/>
      <protection locked="0"/>
    </xf>
    <xf numFmtId="0" fontId="62" fillId="36" borderId="46" xfId="40" applyFont="1" applyFill="1" applyBorder="1" applyAlignment="1">
      <alignment horizontal="center" vertical="center"/>
    </xf>
    <xf numFmtId="0" fontId="62" fillId="36" borderId="48" xfId="40" applyFont="1" applyFill="1" applyBorder="1" applyAlignment="1">
      <alignment horizontal="center" vertical="center"/>
    </xf>
    <xf numFmtId="0" fontId="62" fillId="36" borderId="42" xfId="40" applyFont="1" applyFill="1" applyBorder="1" applyAlignment="1">
      <alignment horizontal="center" vertical="center"/>
    </xf>
    <xf numFmtId="0" fontId="47" fillId="36" borderId="81" xfId="40" applyFont="1" applyFill="1" applyBorder="1" applyAlignment="1">
      <alignment horizontal="center" vertical="center" wrapText="1"/>
    </xf>
    <xf numFmtId="0" fontId="47" fillId="36" borderId="86" xfId="40" applyFont="1" applyFill="1" applyBorder="1" applyAlignment="1">
      <alignment horizontal="center" vertical="center" wrapText="1"/>
    </xf>
    <xf numFmtId="0" fontId="60" fillId="0" borderId="29" xfId="40" applyFont="1" applyBorder="1" applyAlignment="1" applyProtection="1">
      <alignment horizontal="left" vertical="center" wrapText="1"/>
      <protection locked="0"/>
    </xf>
    <xf numFmtId="0" fontId="60" fillId="0" borderId="30" xfId="40" applyFont="1" applyBorder="1" applyAlignment="1" applyProtection="1">
      <alignment horizontal="left" vertical="center" wrapText="1"/>
      <protection locked="0"/>
    </xf>
    <xf numFmtId="0" fontId="60" fillId="0" borderId="22" xfId="40" applyFont="1" applyBorder="1" applyAlignment="1" applyProtection="1">
      <alignment horizontal="left" vertical="center" wrapText="1"/>
      <protection locked="0"/>
    </xf>
    <xf numFmtId="0" fontId="60" fillId="0" borderId="32" xfId="40" applyFont="1" applyBorder="1" applyAlignment="1" applyProtection="1">
      <alignment horizontal="left" vertical="center" wrapText="1"/>
      <protection locked="0"/>
    </xf>
    <xf numFmtId="0" fontId="74" fillId="36" borderId="38" xfId="40" applyFont="1" applyFill="1" applyBorder="1" applyAlignment="1">
      <alignment horizontal="center" vertical="center" wrapText="1"/>
    </xf>
    <xf numFmtId="0" fontId="74" fillId="36" borderId="95" xfId="40" applyFont="1" applyFill="1" applyBorder="1" applyAlignment="1">
      <alignment horizontal="center" vertical="center" wrapText="1"/>
    </xf>
    <xf numFmtId="0" fontId="74" fillId="36" borderId="39" xfId="40" applyFont="1" applyFill="1" applyBorder="1" applyAlignment="1">
      <alignment horizontal="center" vertical="center" wrapText="1"/>
    </xf>
    <xf numFmtId="0" fontId="74" fillId="36" borderId="97" xfId="40" applyFont="1" applyFill="1" applyBorder="1" applyAlignment="1">
      <alignment horizontal="center" vertical="center" wrapText="1"/>
    </xf>
    <xf numFmtId="0" fontId="74" fillId="36" borderId="98" xfId="40" applyFont="1" applyFill="1" applyBorder="1" applyAlignment="1">
      <alignment horizontal="center" vertical="center" wrapText="1"/>
    </xf>
    <xf numFmtId="0" fontId="74" fillId="36" borderId="99" xfId="40" applyFont="1" applyFill="1" applyBorder="1" applyAlignment="1">
      <alignment horizontal="center" vertical="center" wrapText="1"/>
    </xf>
    <xf numFmtId="0" fontId="74" fillId="36" borderId="74" xfId="40" applyFont="1" applyFill="1" applyBorder="1" applyAlignment="1">
      <alignment horizontal="center" vertical="center" wrapText="1"/>
    </xf>
    <xf numFmtId="0" fontId="74" fillId="36" borderId="30" xfId="40" applyFont="1" applyFill="1" applyBorder="1" applyAlignment="1">
      <alignment horizontal="center" vertical="center" wrapText="1"/>
    </xf>
    <xf numFmtId="0" fontId="74" fillId="36" borderId="32" xfId="40" applyFont="1" applyFill="1" applyBorder="1" applyAlignment="1">
      <alignment horizontal="center" vertical="center" wrapText="1"/>
    </xf>
    <xf numFmtId="0" fontId="57" fillId="0" borderId="22" xfId="40" applyFont="1" applyBorder="1" applyAlignment="1" applyProtection="1">
      <alignment horizontal="left" vertical="center" wrapText="1"/>
      <protection locked="0"/>
    </xf>
    <xf numFmtId="0" fontId="57" fillId="0" borderId="32" xfId="40" applyFont="1" applyBorder="1" applyAlignment="1" applyProtection="1">
      <alignment horizontal="left" vertical="center" wrapText="1"/>
      <protection locked="0"/>
    </xf>
    <xf numFmtId="0" fontId="54" fillId="28" borderId="28" xfId="40" applyFont="1" applyFill="1" applyBorder="1" applyAlignment="1">
      <alignment horizontal="center" vertical="center"/>
    </xf>
    <xf numFmtId="0" fontId="54" fillId="28" borderId="29" xfId="40" applyFont="1" applyFill="1" applyBorder="1" applyAlignment="1">
      <alignment horizontal="center" vertical="center"/>
    </xf>
    <xf numFmtId="0" fontId="47" fillId="28" borderId="53" xfId="40" applyFont="1" applyFill="1" applyBorder="1" applyAlignment="1">
      <alignment horizontal="right" vertical="center"/>
    </xf>
    <xf numFmtId="0" fontId="47" fillId="28" borderId="22" xfId="40" applyFont="1" applyFill="1" applyBorder="1" applyAlignment="1">
      <alignment horizontal="right" vertical="center"/>
    </xf>
    <xf numFmtId="0" fontId="68" fillId="0" borderId="48" xfId="40" applyFont="1" applyBorder="1" applyAlignment="1" applyProtection="1">
      <alignment horizontal="center" vertical="center" wrapText="1"/>
      <protection locked="0"/>
    </xf>
    <xf numFmtId="0" fontId="68" fillId="0" borderId="12" xfId="40" applyFont="1" applyBorder="1" applyAlignment="1" applyProtection="1">
      <alignment horizontal="center" vertical="center" wrapText="1"/>
      <protection locked="0"/>
    </xf>
    <xf numFmtId="0" fontId="68" fillId="0" borderId="36" xfId="40" applyFont="1" applyBorder="1" applyAlignment="1" applyProtection="1">
      <alignment horizontal="center" vertical="center" wrapText="1"/>
      <protection locked="0"/>
    </xf>
    <xf numFmtId="0" fontId="47" fillId="33" borderId="25" xfId="40" applyFont="1" applyFill="1" applyBorder="1" applyAlignment="1">
      <alignment horizontal="center" vertical="center" wrapText="1"/>
    </xf>
    <xf numFmtId="0" fontId="74" fillId="33" borderId="26" xfId="40" applyFont="1" applyFill="1" applyBorder="1" applyAlignment="1">
      <alignment horizontal="center" vertical="center" wrapText="1"/>
    </xf>
    <xf numFmtId="0" fontId="58" fillId="36" borderId="46" xfId="40" applyFont="1" applyFill="1" applyBorder="1" applyAlignment="1">
      <alignment horizontal="center" vertical="center" wrapText="1"/>
    </xf>
    <xf numFmtId="0" fontId="58" fillId="36" borderId="81" xfId="40" applyFont="1" applyFill="1" applyBorder="1" applyAlignment="1">
      <alignment horizontal="center" vertical="center" wrapText="1"/>
    </xf>
    <xf numFmtId="0" fontId="58" fillId="36" borderId="79" xfId="40" applyFont="1" applyFill="1" applyBorder="1" applyAlignment="1">
      <alignment horizontal="center" vertical="center" wrapText="1"/>
    </xf>
    <xf numFmtId="0" fontId="58" fillId="36" borderId="48" xfId="40" applyFont="1" applyFill="1" applyBorder="1" applyAlignment="1">
      <alignment horizontal="center" vertical="center" wrapText="1"/>
    </xf>
    <xf numFmtId="0" fontId="58" fillId="36" borderId="12" xfId="40" applyFont="1" applyFill="1" applyBorder="1" applyAlignment="1">
      <alignment horizontal="center" vertical="center" wrapText="1"/>
    </xf>
    <xf numFmtId="0" fontId="58" fillId="36" borderId="36" xfId="40" applyFont="1" applyFill="1" applyBorder="1" applyAlignment="1">
      <alignment horizontal="center" vertical="center" wrapText="1"/>
    </xf>
    <xf numFmtId="0" fontId="58" fillId="36" borderId="42" xfId="40" applyFont="1" applyFill="1" applyBorder="1" applyAlignment="1">
      <alignment horizontal="center" vertical="center" wrapText="1"/>
    </xf>
    <xf numFmtId="0" fontId="58" fillId="36" borderId="86" xfId="40" applyFont="1" applyFill="1" applyBorder="1" applyAlignment="1">
      <alignment horizontal="center" vertical="center" wrapText="1"/>
    </xf>
    <xf numFmtId="0" fontId="58" fillId="36" borderId="43" xfId="40" applyFont="1" applyFill="1" applyBorder="1" applyAlignment="1">
      <alignment horizontal="center" vertical="center" wrapText="1"/>
    </xf>
    <xf numFmtId="0" fontId="63" fillId="32" borderId="17" xfId="40" applyFont="1" applyFill="1" applyBorder="1" applyAlignment="1">
      <alignment horizontal="center" vertical="center" wrapText="1"/>
    </xf>
    <xf numFmtId="0" fontId="63" fillId="32" borderId="18" xfId="40" applyFont="1" applyFill="1" applyBorder="1" applyAlignment="1">
      <alignment horizontal="center" vertical="center" wrapText="1"/>
    </xf>
    <xf numFmtId="0" fontId="63" fillId="32" borderId="19" xfId="40" applyFont="1" applyFill="1" applyBorder="1" applyAlignment="1">
      <alignment horizontal="center" vertical="center" wrapText="1"/>
    </xf>
    <xf numFmtId="0" fontId="47" fillId="32" borderId="17" xfId="40" applyFont="1" applyFill="1" applyBorder="1" applyAlignment="1">
      <alignment horizontal="center" vertical="center" wrapText="1"/>
    </xf>
    <xf numFmtId="0" fontId="47" fillId="32" borderId="18" xfId="40" applyFont="1" applyFill="1" applyBorder="1" applyAlignment="1">
      <alignment horizontal="center" vertical="center" wrapText="1"/>
    </xf>
    <xf numFmtId="0" fontId="47" fillId="32" borderId="19" xfId="40" applyFont="1" applyFill="1" applyBorder="1" applyAlignment="1">
      <alignment horizontal="center" vertical="center" wrapText="1"/>
    </xf>
    <xf numFmtId="0" fontId="74" fillId="32" borderId="17" xfId="40" applyFont="1" applyFill="1" applyBorder="1" applyAlignment="1">
      <alignment horizontal="center" vertical="center" wrapText="1"/>
    </xf>
    <xf numFmtId="0" fontId="74" fillId="32" borderId="18" xfId="40" applyFont="1" applyFill="1" applyBorder="1" applyAlignment="1">
      <alignment horizontal="center" vertical="center" wrapText="1"/>
    </xf>
    <xf numFmtId="0" fontId="74" fillId="32" borderId="19" xfId="40" applyFont="1" applyFill="1" applyBorder="1" applyAlignment="1">
      <alignment horizontal="center" vertical="center" wrapText="1"/>
    </xf>
    <xf numFmtId="0" fontId="63" fillId="33" borderId="34" xfId="40" applyFont="1" applyFill="1" applyBorder="1" applyAlignment="1">
      <alignment horizontal="center" vertical="center"/>
    </xf>
    <xf numFmtId="0" fontId="63" fillId="33" borderId="26" xfId="40" applyFont="1" applyFill="1" applyBorder="1" applyAlignment="1">
      <alignment horizontal="center" vertical="center"/>
    </xf>
    <xf numFmtId="0" fontId="68" fillId="0" borderId="34" xfId="40" applyFont="1" applyBorder="1" applyAlignment="1" applyProtection="1">
      <alignment horizontal="center" vertical="center" wrapText="1"/>
      <protection locked="0"/>
    </xf>
    <xf numFmtId="0" fontId="68" fillId="0" borderId="26" xfId="40" applyFont="1" applyBorder="1" applyAlignment="1" applyProtection="1">
      <alignment horizontal="center" vertical="center" wrapText="1"/>
      <protection locked="0"/>
    </xf>
    <xf numFmtId="0" fontId="62" fillId="32" borderId="88" xfId="40" applyFont="1" applyFill="1" applyBorder="1" applyAlignment="1">
      <alignment horizontal="center" vertical="center" wrapText="1"/>
    </xf>
    <xf numFmtId="0" fontId="62" fillId="32" borderId="89" xfId="40" applyFont="1" applyFill="1" applyBorder="1" applyAlignment="1">
      <alignment horizontal="center" vertical="center" wrapText="1"/>
    </xf>
    <xf numFmtId="0" fontId="62" fillId="32" borderId="72" xfId="40" applyFont="1" applyFill="1" applyBorder="1" applyAlignment="1">
      <alignment horizontal="center" vertical="center" wrapText="1"/>
    </xf>
    <xf numFmtId="0" fontId="74" fillId="36" borderId="12" xfId="40" applyFont="1" applyFill="1" applyBorder="1" applyAlignment="1">
      <alignment horizontal="center" vertical="center" textRotation="90" wrapText="1"/>
    </xf>
    <xf numFmtId="0" fontId="74" fillId="36" borderId="86" xfId="40" applyFont="1" applyFill="1" applyBorder="1" applyAlignment="1">
      <alignment horizontal="center" vertical="center" textRotation="90" wrapText="1"/>
    </xf>
    <xf numFmtId="0" fontId="74" fillId="0" borderId="83" xfId="40" applyFont="1" applyFill="1" applyBorder="1" applyAlignment="1">
      <alignment horizontal="center" vertical="center" wrapText="1"/>
    </xf>
    <xf numFmtId="0" fontId="74" fillId="0" borderId="34" xfId="40" applyFont="1" applyFill="1" applyBorder="1" applyAlignment="1">
      <alignment horizontal="center" vertical="center" wrapText="1"/>
    </xf>
    <xf numFmtId="0" fontId="74" fillId="0" borderId="87" xfId="40" applyFont="1" applyFill="1" applyBorder="1" applyAlignment="1">
      <alignment horizontal="center" vertical="center" wrapText="1"/>
    </xf>
    <xf numFmtId="0" fontId="58" fillId="33" borderId="45" xfId="40" applyFont="1" applyFill="1" applyBorder="1" applyAlignment="1">
      <alignment horizontal="center" vertical="center" wrapText="1"/>
    </xf>
    <xf numFmtId="0" fontId="74" fillId="33" borderId="34" xfId="40" applyFont="1" applyFill="1" applyBorder="1" applyAlignment="1">
      <alignment horizontal="center" vertical="center" wrapText="1"/>
    </xf>
    <xf numFmtId="0" fontId="74" fillId="32" borderId="66" xfId="40" applyFont="1" applyFill="1" applyBorder="1" applyAlignment="1">
      <alignment horizontal="center" vertical="center" textRotation="90" wrapText="1"/>
    </xf>
    <xf numFmtId="0" fontId="74" fillId="32" borderId="85" xfId="40" applyFont="1" applyFill="1" applyBorder="1" applyAlignment="1">
      <alignment horizontal="center" vertical="center" textRotation="90" wrapText="1"/>
    </xf>
    <xf numFmtId="0" fontId="74" fillId="32" borderId="71" xfId="40" applyFont="1" applyFill="1" applyBorder="1" applyAlignment="1">
      <alignment horizontal="center" vertical="center" textRotation="90" wrapText="1"/>
    </xf>
    <xf numFmtId="0" fontId="74" fillId="33" borderId="30" xfId="40" applyFont="1" applyFill="1" applyBorder="1" applyAlignment="1">
      <alignment horizontal="center" vertical="center" wrapText="1"/>
    </xf>
    <xf numFmtId="0" fontId="74" fillId="33" borderId="32" xfId="40" applyFont="1" applyFill="1" applyBorder="1" applyAlignment="1">
      <alignment horizontal="center" vertical="center" wrapText="1"/>
    </xf>
    <xf numFmtId="0" fontId="74" fillId="36" borderId="81" xfId="40" applyFont="1" applyFill="1" applyBorder="1" applyAlignment="1">
      <alignment horizontal="center" vertical="center" wrapText="1"/>
    </xf>
    <xf numFmtId="0" fontId="47" fillId="32" borderId="90" xfId="40" applyFont="1" applyFill="1" applyBorder="1" applyAlignment="1">
      <alignment horizontal="center" vertical="center" wrapText="1"/>
    </xf>
    <xf numFmtId="0" fontId="47" fillId="32" borderId="45" xfId="40" applyFont="1" applyFill="1" applyBorder="1" applyAlignment="1">
      <alignment horizontal="center" vertical="center" wrapText="1"/>
    </xf>
    <xf numFmtId="0" fontId="47" fillId="32" borderId="47" xfId="40" applyFont="1" applyFill="1" applyBorder="1" applyAlignment="1">
      <alignment horizontal="center" vertical="center" wrapText="1"/>
    </xf>
    <xf numFmtId="0" fontId="74" fillId="28" borderId="28" xfId="40" applyFont="1" applyFill="1" applyBorder="1" applyAlignment="1">
      <alignment horizontal="center" vertical="top" wrapText="1"/>
    </xf>
    <xf numFmtId="0" fontId="74" fillId="28" borderId="29" xfId="40" applyFont="1" applyFill="1" applyBorder="1" applyAlignment="1">
      <alignment horizontal="center" vertical="top" wrapText="1"/>
    </xf>
    <xf numFmtId="0" fontId="74" fillId="28" borderId="30" xfId="40" applyFont="1" applyFill="1" applyBorder="1" applyAlignment="1">
      <alignment horizontal="center" vertical="top" wrapText="1"/>
    </xf>
    <xf numFmtId="0" fontId="74" fillId="28" borderId="31" xfId="40" applyFont="1" applyFill="1" applyBorder="1" applyAlignment="1">
      <alignment horizontal="center" vertical="top" wrapText="1"/>
    </xf>
    <xf numFmtId="0" fontId="74" fillId="28" borderId="0" xfId="40" applyFont="1" applyFill="1" applyBorder="1" applyAlignment="1">
      <alignment horizontal="center" vertical="top" wrapText="1"/>
    </xf>
    <xf numFmtId="0" fontId="74" fillId="28" borderId="23" xfId="40" applyFont="1" applyFill="1" applyBorder="1" applyAlignment="1">
      <alignment horizontal="center" vertical="top" wrapText="1"/>
    </xf>
    <xf numFmtId="0" fontId="74" fillId="24" borderId="82" xfId="40" applyFont="1" applyFill="1" applyBorder="1" applyAlignment="1">
      <alignment horizontal="center" vertical="center" wrapText="1"/>
    </xf>
    <xf numFmtId="0" fontId="74" fillId="24" borderId="19" xfId="40" applyFont="1" applyFill="1" applyBorder="1" applyAlignment="1">
      <alignment horizontal="center" vertical="center" wrapText="1"/>
    </xf>
    <xf numFmtId="0" fontId="74" fillId="24" borderId="17" xfId="40" applyFont="1" applyFill="1" applyBorder="1" applyAlignment="1">
      <alignment horizontal="center" wrapText="1"/>
    </xf>
    <xf numFmtId="0" fontId="74" fillId="24" borderId="41" xfId="40" applyFont="1" applyFill="1" applyBorder="1" applyAlignment="1">
      <alignment horizontal="center" wrapText="1"/>
    </xf>
    <xf numFmtId="0" fontId="74" fillId="28" borderId="29" xfId="40" applyFont="1" applyFill="1" applyBorder="1" applyAlignment="1">
      <alignment horizontal="center" vertical="top"/>
    </xf>
    <xf numFmtId="0" fontId="74" fillId="28" borderId="30" xfId="40" applyFont="1" applyFill="1" applyBorder="1" applyAlignment="1">
      <alignment horizontal="center" vertical="top"/>
    </xf>
    <xf numFmtId="0" fontId="74" fillId="33" borderId="28" xfId="40" applyFont="1" applyFill="1" applyBorder="1" applyAlignment="1">
      <alignment horizontal="center" vertical="center" wrapText="1"/>
    </xf>
    <xf numFmtId="0" fontId="74" fillId="33" borderId="53" xfId="40" applyFont="1" applyFill="1" applyBorder="1" applyAlignment="1">
      <alignment horizontal="center" vertical="center" wrapText="1"/>
    </xf>
    <xf numFmtId="0" fontId="74" fillId="36" borderId="83" xfId="40" applyFont="1" applyFill="1" applyBorder="1" applyAlignment="1">
      <alignment horizontal="center" vertical="center" wrapText="1"/>
    </xf>
    <xf numFmtId="0" fontId="74" fillId="36" borderId="12" xfId="40" applyFont="1" applyFill="1" applyBorder="1" applyAlignment="1">
      <alignment horizontal="center" vertical="center" wrapText="1"/>
    </xf>
    <xf numFmtId="0" fontId="74" fillId="36" borderId="34" xfId="40" applyFont="1" applyFill="1" applyBorder="1" applyAlignment="1">
      <alignment horizontal="center" vertical="center" wrapText="1"/>
    </xf>
    <xf numFmtId="0" fontId="74" fillId="36" borderId="86" xfId="40" applyFont="1" applyFill="1" applyBorder="1" applyAlignment="1">
      <alignment horizontal="center" vertical="center" wrapText="1"/>
    </xf>
    <xf numFmtId="0" fontId="74" fillId="36" borderId="87" xfId="40" applyFont="1" applyFill="1" applyBorder="1" applyAlignment="1">
      <alignment horizontal="center" vertical="center" wrapText="1"/>
    </xf>
    <xf numFmtId="0" fontId="63" fillId="36" borderId="71" xfId="40" applyFont="1" applyFill="1" applyBorder="1" applyAlignment="1">
      <alignment horizontal="center" vertical="center"/>
    </xf>
    <xf numFmtId="0" fontId="63" fillId="36" borderId="72" xfId="40" applyFont="1" applyFill="1" applyBorder="1" applyAlignment="1">
      <alignment horizontal="center" vertical="center"/>
    </xf>
    <xf numFmtId="0" fontId="74" fillId="36" borderId="44" xfId="40" applyFont="1" applyFill="1" applyBorder="1" applyAlignment="1">
      <alignment horizontal="center" vertical="center" wrapText="1"/>
    </xf>
    <xf numFmtId="0" fontId="63" fillId="36" borderId="32" xfId="40" applyFont="1" applyFill="1" applyBorder="1" applyAlignment="1">
      <alignment horizontal="center" vertical="center"/>
    </xf>
    <xf numFmtId="0" fontId="63" fillId="36" borderId="19" xfId="40" applyFont="1" applyFill="1" applyBorder="1" applyAlignment="1">
      <alignment horizontal="center" vertical="center"/>
    </xf>
    <xf numFmtId="0" fontId="74" fillId="36" borderId="50" xfId="40" applyFont="1" applyFill="1" applyBorder="1" applyAlignment="1">
      <alignment horizontal="center" vertical="center" wrapText="1"/>
    </xf>
    <xf numFmtId="0" fontId="54" fillId="44" borderId="28" xfId="40" applyFont="1" applyFill="1" applyBorder="1" applyAlignment="1">
      <alignment horizontal="center" vertical="center"/>
    </xf>
    <xf numFmtId="0" fontId="54" fillId="44" borderId="29" xfId="40" applyFont="1" applyFill="1" applyBorder="1" applyAlignment="1">
      <alignment horizontal="center" vertical="center"/>
    </xf>
    <xf numFmtId="0" fontId="47" fillId="44" borderId="53" xfId="40" applyFont="1" applyFill="1" applyBorder="1" applyAlignment="1">
      <alignment horizontal="right" vertical="center"/>
    </xf>
    <xf numFmtId="0" fontId="47" fillId="44" borderId="22" xfId="40" applyFont="1" applyFill="1" applyBorder="1" applyAlignment="1">
      <alignment horizontal="right" vertical="center"/>
    </xf>
    <xf numFmtId="0" fontId="47" fillId="24" borderId="81" xfId="40" applyFont="1" applyFill="1" applyBorder="1" applyAlignment="1">
      <alignment horizontal="center" vertical="center" wrapText="1"/>
    </xf>
    <xf numFmtId="0" fontId="47" fillId="24" borderId="12" xfId="40" applyFont="1" applyFill="1" applyBorder="1" applyAlignment="1">
      <alignment horizontal="center" vertical="center" wrapText="1"/>
    </xf>
    <xf numFmtId="0" fontId="47" fillId="24" borderId="86" xfId="40" applyFont="1" applyFill="1" applyBorder="1" applyAlignment="1">
      <alignment horizontal="center" vertical="center" wrapText="1"/>
    </xf>
    <xf numFmtId="0" fontId="134" fillId="0" borderId="22" xfId="40" applyFont="1" applyFill="1" applyBorder="1" applyAlignment="1" applyProtection="1">
      <alignment horizontal="left" vertical="center" wrapText="1"/>
      <protection locked="0"/>
    </xf>
    <xf numFmtId="0" fontId="134" fillId="0" borderId="32" xfId="40" applyFont="1" applyFill="1" applyBorder="1" applyAlignment="1" applyProtection="1">
      <alignment horizontal="left" vertical="center" wrapText="1"/>
      <protection locked="0"/>
    </xf>
    <xf numFmtId="0" fontId="135" fillId="0" borderId="31" xfId="40" applyFont="1" applyFill="1" applyBorder="1" applyAlignment="1" applyProtection="1">
      <alignment horizontal="center" vertical="center" wrapText="1"/>
      <protection locked="0"/>
    </xf>
    <xf numFmtId="0" fontId="135" fillId="0" borderId="0" xfId="40" applyFont="1" applyFill="1" applyBorder="1" applyAlignment="1" applyProtection="1">
      <alignment horizontal="center" vertical="center" wrapText="1"/>
      <protection locked="0"/>
    </xf>
    <xf numFmtId="0" fontId="135" fillId="0" borderId="23" xfId="40" applyFont="1" applyFill="1" applyBorder="1" applyAlignment="1" applyProtection="1">
      <alignment horizontal="center" vertical="center" wrapText="1"/>
      <protection locked="0"/>
    </xf>
    <xf numFmtId="0" fontId="135" fillId="0" borderId="53" xfId="40" applyFont="1" applyFill="1" applyBorder="1" applyAlignment="1" applyProtection="1">
      <alignment horizontal="center" vertical="center" wrapText="1"/>
      <protection locked="0"/>
    </xf>
    <xf numFmtId="0" fontId="135" fillId="0" borderId="22" xfId="40" applyFont="1" applyFill="1" applyBorder="1" applyAlignment="1" applyProtection="1">
      <alignment horizontal="center" vertical="center" wrapText="1"/>
      <protection locked="0"/>
    </xf>
    <xf numFmtId="0" fontId="135" fillId="0" borderId="32" xfId="40" applyFont="1" applyFill="1" applyBorder="1" applyAlignment="1" applyProtection="1">
      <alignment horizontal="center" vertical="center" wrapText="1"/>
      <protection locked="0"/>
    </xf>
    <xf numFmtId="0" fontId="136" fillId="0" borderId="25" xfId="39" applyFont="1" applyBorder="1" applyAlignment="1">
      <alignment horizontal="center" vertical="center"/>
    </xf>
    <xf numFmtId="0" fontId="136" fillId="0" borderId="29" xfId="39" applyFont="1" applyBorder="1" applyAlignment="1">
      <alignment horizontal="center" vertical="center"/>
    </xf>
    <xf numFmtId="0" fontId="112" fillId="0" borderId="12" xfId="39" applyFont="1" applyBorder="1" applyAlignment="1">
      <alignment horizontal="center" vertical="center" wrapText="1"/>
    </xf>
    <xf numFmtId="164" fontId="132" fillId="0" borderId="30" xfId="63" applyNumberFormat="1" applyFont="1" applyFill="1" applyBorder="1" applyAlignment="1" applyProtection="1">
      <alignment horizontal="center" vertical="center"/>
      <protection locked="0"/>
    </xf>
    <xf numFmtId="164" fontId="132" fillId="0" borderId="23" xfId="63" applyNumberFormat="1" applyFont="1" applyFill="1" applyBorder="1" applyAlignment="1" applyProtection="1">
      <alignment horizontal="center" vertical="center"/>
      <protection locked="0"/>
    </xf>
    <xf numFmtId="0" fontId="133" fillId="30" borderId="28" xfId="39" applyFont="1" applyFill="1" applyBorder="1" applyAlignment="1">
      <alignment horizontal="center" vertical="center" wrapText="1"/>
    </xf>
    <xf numFmtId="0" fontId="133" fillId="30" borderId="29" xfId="39" applyFont="1" applyFill="1" applyBorder="1" applyAlignment="1">
      <alignment horizontal="center" vertical="center" wrapText="1"/>
    </xf>
    <xf numFmtId="0" fontId="133" fillId="30" borderId="31" xfId="39" applyFont="1" applyFill="1" applyBorder="1" applyAlignment="1">
      <alignment horizontal="center" vertical="center" wrapText="1"/>
    </xf>
    <xf numFmtId="0" fontId="133" fillId="30" borderId="0" xfId="39" applyFont="1" applyFill="1" applyBorder="1" applyAlignment="1">
      <alignment horizontal="center" vertical="center" wrapText="1"/>
    </xf>
    <xf numFmtId="0" fontId="133" fillId="30" borderId="53" xfId="39" applyFont="1" applyFill="1" applyBorder="1" applyAlignment="1">
      <alignment horizontal="center" vertical="center" wrapText="1"/>
    </xf>
    <xf numFmtId="0" fontId="133" fillId="30" borderId="22" xfId="39" applyFont="1" applyFill="1" applyBorder="1" applyAlignment="1">
      <alignment horizontal="center" vertical="center" wrapText="1"/>
    </xf>
    <xf numFmtId="0" fontId="133" fillId="30" borderId="28" xfId="39" applyFont="1" applyFill="1" applyBorder="1" applyAlignment="1">
      <alignment horizontal="center" vertical="center"/>
    </xf>
    <xf numFmtId="0" fontId="133" fillId="30" borderId="29" xfId="39" applyFont="1" applyFill="1" applyBorder="1" applyAlignment="1">
      <alignment horizontal="center" vertical="center"/>
    </xf>
    <xf numFmtId="0" fontId="133" fillId="30" borderId="31" xfId="39" applyFont="1" applyFill="1" applyBorder="1" applyAlignment="1">
      <alignment horizontal="center" vertical="center"/>
    </xf>
    <xf numFmtId="0" fontId="133" fillId="30" borderId="0" xfId="39" applyFont="1" applyFill="1" applyBorder="1" applyAlignment="1">
      <alignment horizontal="center" vertical="center"/>
    </xf>
    <xf numFmtId="0" fontId="113" fillId="30" borderId="53" xfId="39" applyFont="1" applyFill="1" applyBorder="1" applyAlignment="1">
      <alignment horizontal="center" vertical="center"/>
    </xf>
    <xf numFmtId="0" fontId="113" fillId="30" borderId="22" xfId="39" applyFont="1" applyFill="1" applyBorder="1" applyAlignment="1">
      <alignment horizontal="center" vertical="center"/>
    </xf>
    <xf numFmtId="0" fontId="113" fillId="30" borderId="32" xfId="39" applyFont="1" applyFill="1" applyBorder="1" applyAlignment="1">
      <alignment horizontal="center" vertical="center"/>
    </xf>
    <xf numFmtId="167" fontId="111" fillId="0" borderId="33" xfId="63" applyNumberFormat="1" applyFont="1" applyFill="1" applyBorder="1" applyAlignment="1" applyProtection="1">
      <alignment horizontal="left"/>
      <protection locked="0"/>
    </xf>
    <xf numFmtId="0" fontId="131" fillId="30" borderId="0" xfId="39" applyFont="1" applyFill="1" applyAlignment="1">
      <alignment horizontal="center" vertical="center"/>
    </xf>
    <xf numFmtId="0" fontId="112" fillId="0" borderId="26" xfId="39" applyFont="1" applyBorder="1" applyAlignment="1">
      <alignment horizontal="center" vertical="center" wrapText="1"/>
    </xf>
    <xf numFmtId="0" fontId="112" fillId="0" borderId="34" xfId="39" applyFont="1" applyBorder="1" applyAlignment="1">
      <alignment horizontal="center" vertical="center" wrapText="1"/>
    </xf>
    <xf numFmtId="0" fontId="130" fillId="40" borderId="80" xfId="39" applyFont="1" applyFill="1" applyBorder="1" applyAlignment="1">
      <alignment horizontal="center" vertical="center" wrapText="1"/>
    </xf>
    <xf numFmtId="0" fontId="130" fillId="40" borderId="58" xfId="39" applyFont="1" applyFill="1" applyBorder="1" applyAlignment="1">
      <alignment horizontal="center" vertical="center" wrapText="1"/>
    </xf>
    <xf numFmtId="0" fontId="130" fillId="40" borderId="60" xfId="39" applyFont="1" applyFill="1" applyBorder="1" applyAlignment="1">
      <alignment horizontal="center" vertical="center" wrapText="1"/>
    </xf>
    <xf numFmtId="0" fontId="112" fillId="0" borderId="56" xfId="39" applyFont="1" applyBorder="1" applyAlignment="1">
      <alignment horizontal="center" vertical="center" wrapText="1"/>
    </xf>
    <xf numFmtId="0" fontId="83" fillId="28" borderId="38" xfId="0" applyFont="1" applyFill="1" applyBorder="1" applyAlignment="1">
      <alignment horizontal="center" vertical="center" textRotation="90" wrapText="1"/>
    </xf>
    <xf numFmtId="0" fontId="83" fillId="28" borderId="84" xfId="0" applyFont="1" applyFill="1" applyBorder="1" applyAlignment="1">
      <alignment horizontal="center" vertical="center" textRotation="90" wrapText="1"/>
    </xf>
    <xf numFmtId="0" fontId="83" fillId="28" borderId="39" xfId="0" applyFont="1" applyFill="1" applyBorder="1" applyAlignment="1">
      <alignment horizontal="center" vertical="center" textRotation="90" wrapText="1"/>
    </xf>
    <xf numFmtId="0" fontId="83" fillId="28" borderId="23" xfId="0" applyFont="1" applyFill="1" applyBorder="1" applyAlignment="1">
      <alignment horizontal="center" vertical="center" textRotation="90" wrapText="1"/>
    </xf>
    <xf numFmtId="0" fontId="83" fillId="28" borderId="67" xfId="0" applyFont="1" applyFill="1" applyBorder="1" applyAlignment="1">
      <alignment horizontal="center" vertical="center" textRotation="90" wrapText="1"/>
    </xf>
    <xf numFmtId="0" fontId="83" fillId="28" borderId="96" xfId="0" applyFont="1" applyFill="1" applyBorder="1" applyAlignment="1">
      <alignment horizontal="center" vertical="center" textRotation="90" wrapText="1"/>
    </xf>
    <xf numFmtId="0" fontId="2" fillId="28" borderId="71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89" xfId="0" applyFont="1" applyFill="1" applyBorder="1" applyAlignment="1">
      <alignment horizontal="center" vertical="center" wrapText="1"/>
    </xf>
    <xf numFmtId="0" fontId="2" fillId="28" borderId="74" xfId="0" applyFont="1" applyFill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2" fillId="28" borderId="67" xfId="0" applyFont="1" applyFill="1" applyBorder="1" applyAlignment="1">
      <alignment horizontal="center" vertical="center" wrapText="1"/>
    </xf>
    <xf numFmtId="0" fontId="2" fillId="28" borderId="96" xfId="0" applyFont="1" applyFill="1" applyBorder="1" applyAlignment="1">
      <alignment horizontal="center" vertical="center" wrapText="1"/>
    </xf>
    <xf numFmtId="0" fontId="2" fillId="28" borderId="38" xfId="0" applyFont="1" applyFill="1" applyBorder="1" applyAlignment="1">
      <alignment horizontal="center" vertical="center" textRotation="90" wrapText="1"/>
    </xf>
    <xf numFmtId="0" fontId="2" fillId="28" borderId="84" xfId="0" applyFont="1" applyFill="1" applyBorder="1" applyAlignment="1">
      <alignment horizontal="center" vertical="center" textRotation="90" wrapText="1"/>
    </xf>
    <xf numFmtId="0" fontId="2" fillId="28" borderId="39" xfId="0" applyFont="1" applyFill="1" applyBorder="1" applyAlignment="1">
      <alignment horizontal="center" vertical="center" textRotation="90" wrapText="1"/>
    </xf>
    <xf numFmtId="0" fontId="2" fillId="28" borderId="23" xfId="0" applyFont="1" applyFill="1" applyBorder="1" applyAlignment="1">
      <alignment horizontal="center" vertical="center" textRotation="90" wrapText="1"/>
    </xf>
    <xf numFmtId="0" fontId="2" fillId="28" borderId="67" xfId="0" applyFont="1" applyFill="1" applyBorder="1" applyAlignment="1">
      <alignment horizontal="center" vertical="center" textRotation="90" wrapText="1"/>
    </xf>
    <xf numFmtId="0" fontId="2" fillId="28" borderId="96" xfId="0" applyFont="1" applyFill="1" applyBorder="1" applyAlignment="1">
      <alignment horizontal="center" vertical="center" textRotation="90" wrapText="1"/>
    </xf>
    <xf numFmtId="0" fontId="6" fillId="28" borderId="82" xfId="0" applyFont="1" applyFill="1" applyBorder="1" applyAlignment="1">
      <alignment horizontal="center" vertical="center" textRotation="90" wrapText="1"/>
    </xf>
    <xf numFmtId="0" fontId="6" fillId="28" borderId="18" xfId="0" applyFont="1" applyFill="1" applyBorder="1" applyAlignment="1">
      <alignment horizontal="center" vertical="center" textRotation="90" wrapText="1"/>
    </xf>
    <xf numFmtId="0" fontId="6" fillId="28" borderId="19" xfId="0" applyFont="1" applyFill="1" applyBorder="1" applyAlignment="1">
      <alignment horizontal="center" vertical="center" textRotation="90" wrapText="1"/>
    </xf>
    <xf numFmtId="0" fontId="6" fillId="28" borderId="17" xfId="0" applyFont="1" applyFill="1" applyBorder="1" applyAlignment="1">
      <alignment horizontal="center" vertical="center" textRotation="90" wrapText="1"/>
    </xf>
    <xf numFmtId="0" fontId="6" fillId="28" borderId="41" xfId="0" applyFont="1" applyFill="1" applyBorder="1" applyAlignment="1">
      <alignment horizontal="center" vertical="center" textRotation="90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40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/>
    </xf>
    <xf numFmtId="0" fontId="2" fillId="28" borderId="26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41" xfId="0" applyFont="1" applyFill="1" applyBorder="1" applyAlignment="1">
      <alignment horizontal="center" vertical="center" wrapText="1"/>
    </xf>
    <xf numFmtId="167" fontId="57" fillId="0" borderId="34" xfId="63" applyNumberFormat="1" applyFont="1" applyFill="1" applyBorder="1" applyAlignment="1" applyProtection="1">
      <alignment horizontal="center" vertical="center"/>
      <protection locked="0"/>
    </xf>
    <xf numFmtId="167" fontId="57" fillId="0" borderId="26" xfId="63" applyNumberFormat="1" applyFont="1" applyFill="1" applyBorder="1" applyAlignment="1" applyProtection="1">
      <alignment horizontal="center" vertical="center"/>
      <protection locked="0"/>
    </xf>
    <xf numFmtId="0" fontId="55" fillId="0" borderId="25" xfId="40" applyFont="1" applyBorder="1" applyAlignment="1" applyProtection="1">
      <alignment horizontal="center" vertical="center" wrapText="1"/>
      <protection locked="0"/>
    </xf>
    <xf numFmtId="0" fontId="55" fillId="0" borderId="26" xfId="40" applyFont="1" applyBorder="1" applyAlignment="1" applyProtection="1">
      <alignment horizontal="center" vertical="center" wrapText="1"/>
      <protection locked="0"/>
    </xf>
    <xf numFmtId="0" fontId="60" fillId="0" borderId="91" xfId="40" applyFont="1" applyFill="1" applyBorder="1" applyAlignment="1" applyProtection="1">
      <alignment horizontal="center" vertical="center" wrapText="1"/>
      <protection locked="0"/>
    </xf>
    <xf numFmtId="0" fontId="60" fillId="0" borderId="92" xfId="40" applyFont="1" applyFill="1" applyBorder="1" applyAlignment="1" applyProtection="1">
      <alignment horizontal="center" vertical="center" wrapText="1"/>
      <protection locked="0"/>
    </xf>
    <xf numFmtId="0" fontId="60" fillId="0" borderId="93" xfId="40" applyFont="1" applyFill="1" applyBorder="1" applyAlignment="1" applyProtection="1">
      <alignment horizontal="center" vertical="center" wrapText="1"/>
      <protection locked="0"/>
    </xf>
    <xf numFmtId="0" fontId="60" fillId="0" borderId="94" xfId="40" applyFont="1" applyFill="1" applyBorder="1" applyAlignment="1" applyProtection="1">
      <alignment horizontal="center" vertical="center" wrapText="1"/>
      <protection locked="0"/>
    </xf>
    <xf numFmtId="0" fontId="2" fillId="28" borderId="28" xfId="0" applyFont="1" applyFill="1" applyBorder="1" applyAlignment="1">
      <alignment horizontal="center" vertical="center" wrapText="1"/>
    </xf>
    <xf numFmtId="0" fontId="2" fillId="28" borderId="70" xfId="0" applyFont="1" applyFill="1" applyBorder="1" applyAlignment="1">
      <alignment horizontal="center" vertical="center" wrapText="1"/>
    </xf>
    <xf numFmtId="0" fontId="2" fillId="28" borderId="38" xfId="0" applyFont="1" applyFill="1" applyBorder="1" applyAlignment="1">
      <alignment horizontal="center" vertical="center" wrapText="1"/>
    </xf>
    <xf numFmtId="0" fontId="2" fillId="28" borderId="95" xfId="0" applyFont="1" applyFill="1" applyBorder="1" applyAlignment="1">
      <alignment horizontal="center" vertical="center" wrapText="1"/>
    </xf>
    <xf numFmtId="0" fontId="2" fillId="29" borderId="46" xfId="0" applyFont="1" applyFill="1" applyBorder="1" applyAlignment="1">
      <alignment horizontal="center" vertical="center" wrapText="1"/>
    </xf>
    <xf numFmtId="0" fontId="2" fillId="29" borderId="79" xfId="0" applyFont="1" applyFill="1" applyBorder="1" applyAlignment="1">
      <alignment horizontal="center" vertical="center" wrapText="1"/>
    </xf>
    <xf numFmtId="0" fontId="57" fillId="0" borderId="22" xfId="40" applyFont="1" applyBorder="1" applyAlignment="1" applyProtection="1">
      <alignment horizontal="center" vertical="center" wrapText="1"/>
      <protection locked="0"/>
    </xf>
    <xf numFmtId="0" fontId="57" fillId="0" borderId="32" xfId="40" applyFont="1" applyBorder="1" applyAlignment="1" applyProtection="1">
      <alignment horizontal="center" vertical="center" wrapText="1"/>
      <protection locked="0"/>
    </xf>
  </cellXfs>
  <cellStyles count="77">
    <cellStyle name="EditD" xfId="1" xr:uid="{00000000-0005-0000-0000-000000000000}"/>
    <cellStyle name="EditDEF" xfId="2" xr:uid="{00000000-0005-0000-0000-000001000000}"/>
    <cellStyle name="EditE" xfId="3" xr:uid="{00000000-0005-0000-0000-000002000000}"/>
    <cellStyle name="EditG" xfId="4" xr:uid="{00000000-0005-0000-0000-000003000000}"/>
    <cellStyle name="GrayA" xfId="5" xr:uid="{00000000-0005-0000-0000-000004000000}"/>
    <cellStyle name="GrayB" xfId="6" xr:uid="{00000000-0005-0000-0000-000005000000}"/>
    <cellStyle name="GrayC" xfId="7" xr:uid="{00000000-0005-0000-0000-000006000000}"/>
    <cellStyle name="GrayD" xfId="8" xr:uid="{00000000-0005-0000-0000-000007000000}"/>
    <cellStyle name="GrayE" xfId="9" xr:uid="{00000000-0005-0000-0000-000008000000}"/>
    <cellStyle name="GrayF" xfId="10" xr:uid="{00000000-0005-0000-0000-000009000000}"/>
    <cellStyle name="GrayG" xfId="11" xr:uid="{00000000-0005-0000-0000-00000A000000}"/>
    <cellStyle name="Hiperłącze" xfId="12" builtinId="8"/>
    <cellStyle name="Hiperłącze 2" xfId="13" xr:uid="{00000000-0005-0000-0000-00000C000000}"/>
    <cellStyle name="Hiperłącze 3" xfId="14" xr:uid="{00000000-0005-0000-0000-00000D000000}"/>
    <cellStyle name="Hiperłącze 4" xfId="15" xr:uid="{00000000-0005-0000-0000-00000E000000}"/>
    <cellStyle name="Normalny" xfId="0" builtinId="0"/>
    <cellStyle name="Normalny 10" xfId="16" xr:uid="{00000000-0005-0000-0000-000010000000}"/>
    <cellStyle name="Normalny 10 2" xfId="17" xr:uid="{00000000-0005-0000-0000-000011000000}"/>
    <cellStyle name="Normalny 10 2 2" xfId="18" xr:uid="{00000000-0005-0000-0000-000012000000}"/>
    <cellStyle name="Normalny 10 3" xfId="19" xr:uid="{00000000-0005-0000-0000-000013000000}"/>
    <cellStyle name="Normalny 10 4" xfId="20" xr:uid="{00000000-0005-0000-0000-000014000000}"/>
    <cellStyle name="Normalny 11" xfId="21" xr:uid="{00000000-0005-0000-0000-000015000000}"/>
    <cellStyle name="Normalny 11 2" xfId="22" xr:uid="{00000000-0005-0000-0000-000016000000}"/>
    <cellStyle name="Normalny 11 2 2" xfId="23" xr:uid="{00000000-0005-0000-0000-000017000000}"/>
    <cellStyle name="Normalny 11 3" xfId="24" xr:uid="{00000000-0005-0000-0000-000018000000}"/>
    <cellStyle name="Normalny 12" xfId="25" xr:uid="{00000000-0005-0000-0000-000019000000}"/>
    <cellStyle name="Normalny 13" xfId="26" xr:uid="{00000000-0005-0000-0000-00001A000000}"/>
    <cellStyle name="Normalny 13 2" xfId="27" xr:uid="{00000000-0005-0000-0000-00001B000000}"/>
    <cellStyle name="Normalny 14" xfId="28" xr:uid="{00000000-0005-0000-0000-00001C000000}"/>
    <cellStyle name="Normalny 14 2" xfId="29" xr:uid="{00000000-0005-0000-0000-00001D000000}"/>
    <cellStyle name="Normalny 14 3" xfId="30" xr:uid="{00000000-0005-0000-0000-00001E000000}"/>
    <cellStyle name="Normalny 15" xfId="31" xr:uid="{00000000-0005-0000-0000-00001F000000}"/>
    <cellStyle name="Normalny 15 2" xfId="32" xr:uid="{00000000-0005-0000-0000-000020000000}"/>
    <cellStyle name="Normalny 16" xfId="33" xr:uid="{00000000-0005-0000-0000-000021000000}"/>
    <cellStyle name="Normalny 17" xfId="34" xr:uid="{00000000-0005-0000-0000-000022000000}"/>
    <cellStyle name="Normalny 18" xfId="35" xr:uid="{00000000-0005-0000-0000-000023000000}"/>
    <cellStyle name="Normalny 2" xfId="36" xr:uid="{00000000-0005-0000-0000-000024000000}"/>
    <cellStyle name="Normalny 2 2" xfId="37" xr:uid="{00000000-0005-0000-0000-000025000000}"/>
    <cellStyle name="Normalny 3" xfId="38" xr:uid="{00000000-0005-0000-0000-000026000000}"/>
    <cellStyle name="Normalny 4" xfId="39" xr:uid="{00000000-0005-0000-0000-000027000000}"/>
    <cellStyle name="Normalny 5" xfId="40" xr:uid="{00000000-0005-0000-0000-000028000000}"/>
    <cellStyle name="Normalny 5 2" xfId="41" xr:uid="{00000000-0005-0000-0000-000029000000}"/>
    <cellStyle name="Normalny 5 2 2" xfId="42" xr:uid="{00000000-0005-0000-0000-00002A000000}"/>
    <cellStyle name="Normalny 5 3" xfId="43" xr:uid="{00000000-0005-0000-0000-00002B000000}"/>
    <cellStyle name="Normalny 6" xfId="44" xr:uid="{00000000-0005-0000-0000-00002C000000}"/>
    <cellStyle name="Normalny 6 2" xfId="45" xr:uid="{00000000-0005-0000-0000-00002D000000}"/>
    <cellStyle name="Normalny 6 2 2" xfId="46" xr:uid="{00000000-0005-0000-0000-00002E000000}"/>
    <cellStyle name="Normalny 6 3" xfId="47" xr:uid="{00000000-0005-0000-0000-00002F000000}"/>
    <cellStyle name="Normalny 7" xfId="48" xr:uid="{00000000-0005-0000-0000-000030000000}"/>
    <cellStyle name="Normalny 7 2" xfId="49" xr:uid="{00000000-0005-0000-0000-000031000000}"/>
    <cellStyle name="Normalny 7 2 2" xfId="50" xr:uid="{00000000-0005-0000-0000-000032000000}"/>
    <cellStyle name="Normalny 7 3" xfId="51" xr:uid="{00000000-0005-0000-0000-000033000000}"/>
    <cellStyle name="Normalny 8" xfId="52" xr:uid="{00000000-0005-0000-0000-000034000000}"/>
    <cellStyle name="Normalny 8 2" xfId="53" xr:uid="{00000000-0005-0000-0000-000035000000}"/>
    <cellStyle name="Normalny 8 2 2" xfId="54" xr:uid="{00000000-0005-0000-0000-000036000000}"/>
    <cellStyle name="Normalny 8 3" xfId="55" xr:uid="{00000000-0005-0000-0000-000037000000}"/>
    <cellStyle name="Normalny 9" xfId="56" xr:uid="{00000000-0005-0000-0000-000038000000}"/>
    <cellStyle name="Normalny 9 2" xfId="57" xr:uid="{00000000-0005-0000-0000-000039000000}"/>
    <cellStyle name="Normalny 9 2 2" xfId="58" xr:uid="{00000000-0005-0000-0000-00003A000000}"/>
    <cellStyle name="Normalny 9 3" xfId="59" xr:uid="{00000000-0005-0000-0000-00003B000000}"/>
    <cellStyle name="Normalny_2Wn RS na 2009 w 60 bez nr identyfikacyjnych_rośliny2" xfId="60" xr:uid="{00000000-0005-0000-0000-00003C000000}"/>
    <cellStyle name="Normalny_2Wn RS na 2009 w 60 ZALACZNIK W 1" xfId="61" xr:uid="{00000000-0005-0000-0000-00003D000000}"/>
    <cellStyle name="Normalny_Plan  RS 2008 Min Roln w 23" xfId="62" xr:uid="{00000000-0005-0000-0000-00003E000000}"/>
    <cellStyle name="Normalny_PLAN rADOM 3" xfId="63" xr:uid="{00000000-0005-0000-0000-00003F000000}"/>
    <cellStyle name="Normalny_PLAN ROL_SROD_105" xfId="64" xr:uid="{00000000-0005-0000-0000-000040000000}"/>
    <cellStyle name="Normalny_str 5 2" xfId="65" xr:uid="{00000000-0005-0000-0000-000041000000}"/>
    <cellStyle name="Przyp" xfId="66" xr:uid="{00000000-0005-0000-0000-000042000000}"/>
    <cellStyle name="Przypisy" xfId="67" xr:uid="{00000000-0005-0000-0000-000043000000}"/>
    <cellStyle name="WhiteA" xfId="68" xr:uid="{00000000-0005-0000-0000-000044000000}"/>
    <cellStyle name="WhiteABC" xfId="69" xr:uid="{00000000-0005-0000-0000-000045000000}"/>
    <cellStyle name="WhiteB" xfId="70" xr:uid="{00000000-0005-0000-0000-000046000000}"/>
    <cellStyle name="WhiteC" xfId="71" xr:uid="{00000000-0005-0000-0000-000047000000}"/>
    <cellStyle name="WhiteD" xfId="72" xr:uid="{00000000-0005-0000-0000-000048000000}"/>
    <cellStyle name="WhiteE" xfId="73" xr:uid="{00000000-0005-0000-0000-000049000000}"/>
    <cellStyle name="WhiteF" xfId="74" xr:uid="{00000000-0005-0000-0000-00004A000000}"/>
    <cellStyle name="WhiteH" xfId="75" xr:uid="{00000000-0005-0000-0000-00004B000000}"/>
    <cellStyle name="WhiteI" xfId="76" xr:uid="{00000000-0005-0000-0000-00004C000000}"/>
  </cellStyles>
  <dxfs count="51">
    <dxf>
      <font>
        <color rgb="FFFF0000"/>
      </font>
    </dxf>
    <dxf>
      <font>
        <strike/>
        <color rgb="FFFF0000"/>
      </font>
    </dxf>
    <dxf>
      <font>
        <condense val="0"/>
        <extend val="0"/>
        <color indexed="10"/>
      </font>
      <fill>
        <patternFill patternType="solid">
          <bgColor indexed="65"/>
        </patternFill>
      </fill>
    </dxf>
    <dxf>
      <font>
        <color rgb="FFFF0000"/>
      </font>
    </dxf>
    <dxf>
      <font>
        <strike/>
        <color rgb="FFFF0000"/>
      </font>
    </dxf>
    <dxf>
      <font>
        <condense val="0"/>
        <extend val="0"/>
        <color indexed="10"/>
      </font>
      <fill>
        <patternFill patternType="solid">
          <bgColor indexed="65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  <dxf>
      <font>
        <strike/>
        <color rgb="FFFF0000"/>
      </font>
    </dxf>
    <dxf>
      <font>
        <condense val="0"/>
        <extend val="0"/>
        <color indexed="10"/>
      </font>
      <fill>
        <patternFill patternType="solid">
          <bgColor indexed="65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strike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strike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strike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strike/>
        <color rgb="FFFF0000"/>
      </font>
    </dxf>
    <dxf>
      <font>
        <color rgb="FF0070C0"/>
      </font>
      <fill>
        <patternFill patternType="none">
          <bgColor indexed="65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  <fill>
        <patternFill patternType="solid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9" defaultPivotStyle="PivotStyleLight16"/>
  <colors>
    <mruColors>
      <color rgb="FFFFFF99"/>
      <color rgb="FF99FFCC"/>
      <color rgb="FF0000FF"/>
      <color rgb="FFFFFFCC"/>
      <color rgb="FFCCFF99"/>
      <color rgb="FFCCFFCC"/>
      <color rgb="FFCCFFFF"/>
      <color rgb="FF99FF99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209550</xdr:colOff>
      <xdr:row>1</xdr:row>
      <xdr:rowOff>247650</xdr:rowOff>
    </xdr:from>
    <xdr:to>
      <xdr:col>26</xdr:col>
      <xdr:colOff>209549</xdr:colOff>
      <xdr:row>19</xdr:row>
      <xdr:rowOff>47625</xdr:rowOff>
    </xdr:to>
    <xdr:sp macro="" textlink="">
      <xdr:nvSpPr>
        <xdr:cNvPr id="2" name="Text Box 6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991475" y="428625"/>
          <a:ext cx="2438399" cy="35337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Wniosek na płatności bezpośrednie i rolnośrodowiskowe znajdziesz na stronie:</a:t>
          </a:r>
        </a:p>
        <a:p>
          <a:pPr algn="ctr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1100" b="0" i="0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http://kiedrowski.wordpress.com/</a:t>
          </a:r>
        </a:p>
        <a:p>
          <a:pPr algn="ctr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Ponieważ wniosek rolnośrodowiskowy jest razem z obszarowym w arkuszu "Import" pojawią się działki niepotrzebne.</a:t>
          </a:r>
        </a:p>
        <a:p>
          <a:pPr algn="ctr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W tym arkuszu niepotrzebne działki będą </a:t>
          </a:r>
          <a:r>
            <a:rPr lang="pl-PL" sz="1050" b="0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przekreślone i czerwone.</a:t>
          </a:r>
        </a:p>
        <a:p>
          <a:pPr algn="ctr" rtl="0">
            <a:defRPr sz="1000"/>
          </a:pPr>
          <a:r>
            <a:rPr lang="pl-PL" sz="900" b="1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Należy wyczyścić zawartość w tych komórkach.</a:t>
          </a:r>
        </a:p>
        <a:p>
          <a:pPr algn="ctr" rtl="0">
            <a:defRPr sz="1000"/>
          </a:pPr>
          <a:endParaRPr lang="pl-PL" sz="900" b="1" i="0" u="none" strike="noStrike" baseline="0">
            <a:solidFill>
              <a:srgbClr val="0000FF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Niestety import z wczesnych wersji wniosku nie  importuje pakietów z PROW 2014-20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;-(</a:t>
          </a:r>
        </a:p>
        <a:p>
          <a:pPr algn="ctr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Puste komórki można zostawić - FILTR  poradzi sobie z pustymi wierszami.</a:t>
          </a:r>
        </a:p>
        <a:p>
          <a:pPr algn="ctr" rtl="0">
            <a:defRPr sz="1000"/>
          </a:pPr>
          <a:endParaRPr lang="pl-PL" sz="9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Można jednak przekopiować pozostawione działki do góry, tak by nie było pustych wierszy.</a:t>
          </a:r>
        </a:p>
        <a:p>
          <a:pPr algn="ctr" rtl="0">
            <a:defRPr sz="1000"/>
          </a:pPr>
          <a:endParaRPr lang="pl-PL" sz="900" b="1" i="0" u="none" strike="noStrike" baseline="0">
            <a:solidFill>
              <a:srgbClr val="FF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pl-PL" sz="9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Nie wolno usuwać niewypełnionych wierszy.</a:t>
          </a:r>
        </a:p>
      </xdr:txBody>
    </xdr:sp>
    <xdr:clientData fPrintsWithSheet="0"/>
  </xdr:twoCellAnchor>
  <xdr:twoCellAnchor>
    <xdr:from>
      <xdr:col>14</xdr:col>
      <xdr:colOff>200025</xdr:colOff>
      <xdr:row>0</xdr:row>
      <xdr:rowOff>47625</xdr:rowOff>
    </xdr:from>
    <xdr:to>
      <xdr:col>26</xdr:col>
      <xdr:colOff>295275</xdr:colOff>
      <xdr:row>1</xdr:row>
      <xdr:rowOff>200025</xdr:rowOff>
    </xdr:to>
    <xdr:sp macro="" textlink="">
      <xdr:nvSpPr>
        <xdr:cNvPr id="3" name="Text Box 6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00775" y="47625"/>
          <a:ext cx="4314825" cy="3333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900" b="1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WYCZYŚĆ ZAWARTOŚĆ KOMÓREK </a:t>
          </a:r>
          <a:r>
            <a:rPr lang="pl-PL" sz="900" b="1" i="0" u="none" strike="noStrike" baseline="0">
              <a:solidFill>
                <a:srgbClr val="FF0000"/>
              </a:solidFill>
              <a:latin typeface="Times New Roman CE"/>
              <a:cs typeface="Times New Roman CE"/>
            </a:rPr>
            <a:t>CZERWONYCH I PRZEKREŚLONYCH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1323975</xdr:colOff>
      <xdr:row>4</xdr:row>
      <xdr:rowOff>0</xdr:rowOff>
    </xdr:to>
    <xdr:pic>
      <xdr:nvPicPr>
        <xdr:cNvPr id="9949" name="Obraz 4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484908</xdr:colOff>
      <xdr:row>1</xdr:row>
      <xdr:rowOff>86591</xdr:rowOff>
    </xdr:from>
    <xdr:to>
      <xdr:col>53</xdr:col>
      <xdr:colOff>216476</xdr:colOff>
      <xdr:row>1</xdr:row>
      <xdr:rowOff>207818</xdr:rowOff>
    </xdr:to>
    <xdr:sp macro="" textlink="">
      <xdr:nvSpPr>
        <xdr:cNvPr id="2" name="Text Box 6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1110863" y="285750"/>
          <a:ext cx="1549977" cy="1212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 cap="rnd">
              <a:solidFill>
                <a:srgbClr val="000000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Kolumny z  importem danych.</a:t>
          </a:r>
        </a:p>
      </xdr:txBody>
    </xdr:sp>
    <xdr:clientData fPrintsWithSheet="0"/>
  </xdr:twoCellAnchor>
  <xdr:twoCellAnchor>
    <xdr:from>
      <xdr:col>27</xdr:col>
      <xdr:colOff>209550</xdr:colOff>
      <xdr:row>1</xdr:row>
      <xdr:rowOff>28575</xdr:rowOff>
    </xdr:from>
    <xdr:to>
      <xdr:col>31</xdr:col>
      <xdr:colOff>276225</xdr:colOff>
      <xdr:row>3</xdr:row>
      <xdr:rowOff>0</xdr:rowOff>
    </xdr:to>
    <xdr:pic>
      <xdr:nvPicPr>
        <xdr:cNvPr id="20492" name="Picture 2" descr="abt-nowe-logo">
          <a:extLst>
            <a:ext uri="{FF2B5EF4-FFF2-40B4-BE49-F238E27FC236}">
              <a16:creationId xmlns:a16="http://schemas.microsoft.com/office/drawing/2014/main" id="{00000000-0008-0000-0300-00000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28600"/>
          <a:ext cx="2828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267200</xdr:colOff>
      <xdr:row>1</xdr:row>
      <xdr:rowOff>20052</xdr:rowOff>
    </xdr:from>
    <xdr:to>
      <xdr:col>23</xdr:col>
      <xdr:colOff>515352</xdr:colOff>
      <xdr:row>3</xdr:row>
      <xdr:rowOff>2506</xdr:rowOff>
    </xdr:to>
    <xdr:pic>
      <xdr:nvPicPr>
        <xdr:cNvPr id="9192" name="Picture 2" descr="abt-nowe-logo">
          <a:extLst>
            <a:ext uri="{FF2B5EF4-FFF2-40B4-BE49-F238E27FC236}">
              <a16:creationId xmlns:a16="http://schemas.microsoft.com/office/drawing/2014/main" id="{00000000-0008-0000-04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147" y="20052"/>
          <a:ext cx="1711994" cy="303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238125</xdr:colOff>
      <xdr:row>1</xdr:row>
      <xdr:rowOff>76200</xdr:rowOff>
    </xdr:from>
    <xdr:to>
      <xdr:col>20</xdr:col>
      <xdr:colOff>47625</xdr:colOff>
      <xdr:row>3</xdr:row>
      <xdr:rowOff>152400</xdr:rowOff>
    </xdr:to>
    <xdr:pic>
      <xdr:nvPicPr>
        <xdr:cNvPr id="17639" name="Picture 2" descr="abt-nowe-logo">
          <a:extLst>
            <a:ext uri="{FF2B5EF4-FFF2-40B4-BE49-F238E27FC236}">
              <a16:creationId xmlns:a16="http://schemas.microsoft.com/office/drawing/2014/main" id="{00000000-0008-0000-0500-0000E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247650"/>
          <a:ext cx="1790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238125</xdr:colOff>
      <xdr:row>1</xdr:row>
      <xdr:rowOff>76200</xdr:rowOff>
    </xdr:from>
    <xdr:to>
      <xdr:col>20</xdr:col>
      <xdr:colOff>47625</xdr:colOff>
      <xdr:row>3</xdr:row>
      <xdr:rowOff>152400</xdr:rowOff>
    </xdr:to>
    <xdr:pic>
      <xdr:nvPicPr>
        <xdr:cNvPr id="2" name="Picture 2" descr="abt-nowe-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247650"/>
          <a:ext cx="1790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19050</xdr:rowOff>
    </xdr:from>
    <xdr:to>
      <xdr:col>4</xdr:col>
      <xdr:colOff>9525</xdr:colOff>
      <xdr:row>0</xdr:row>
      <xdr:rowOff>266700</xdr:rowOff>
    </xdr:to>
    <xdr:pic>
      <xdr:nvPicPr>
        <xdr:cNvPr id="14734" name="Picture 2" descr="abt-nowe-logo">
          <a:extLst>
            <a:ext uri="{FF2B5EF4-FFF2-40B4-BE49-F238E27FC236}">
              <a16:creationId xmlns:a16="http://schemas.microsoft.com/office/drawing/2014/main" id="{00000000-0008-0000-0800-00008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9050"/>
          <a:ext cx="1276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</xdr:rowOff>
    </xdr:from>
    <xdr:to>
      <xdr:col>3</xdr:col>
      <xdr:colOff>1104900</xdr:colOff>
      <xdr:row>3</xdr:row>
      <xdr:rowOff>66675</xdr:rowOff>
    </xdr:to>
    <xdr:pic>
      <xdr:nvPicPr>
        <xdr:cNvPr id="12794" name="Picture 2" descr="abt-nowe-logo">
          <a:extLst>
            <a:ext uri="{FF2B5EF4-FFF2-40B4-BE49-F238E27FC236}">
              <a16:creationId xmlns:a16="http://schemas.microsoft.com/office/drawing/2014/main" id="{00000000-0008-0000-0900-0000F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781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grobiotest.pl/strona/index.php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kiedrowski.wordpress.com/" TargetMode="External"/><Relationship Id="rId1" Type="http://schemas.openxmlformats.org/officeDocument/2006/relationships/hyperlink" Target="mailto:bogdan.kiedrowski@op.pl" TargetMode="External"/><Relationship Id="rId6" Type="http://schemas.openxmlformats.org/officeDocument/2006/relationships/hyperlink" Target="http://www.agrobiotest.pl/" TargetMode="External"/><Relationship Id="rId5" Type="http://schemas.openxmlformats.org/officeDocument/2006/relationships/hyperlink" Target="http://www.agrobiotest.pl/" TargetMode="External"/><Relationship Id="rId10" Type="http://schemas.openxmlformats.org/officeDocument/2006/relationships/comments" Target="../comments2.xml"/><Relationship Id="rId4" Type="http://schemas.openxmlformats.org/officeDocument/2006/relationships/hyperlink" Target="mailto:agro.bio.test@agrobiotest.pl;" TargetMode="External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4"/>
  <sheetViews>
    <sheetView showZeros="0" workbookViewId="0">
      <selection activeCell="A3" sqref="A3:B9"/>
    </sheetView>
  </sheetViews>
  <sheetFormatPr defaultRowHeight="12.75"/>
  <cols>
    <col min="1" max="1" width="5" style="27" customWidth="1"/>
    <col min="2" max="2" width="4.28515625" style="27" customWidth="1"/>
    <col min="3" max="3" width="6.85546875" style="27" customWidth="1"/>
    <col min="4" max="6" width="9.140625" style="27"/>
    <col min="7" max="7" width="12.42578125" style="3" customWidth="1"/>
    <col min="8" max="17" width="4.85546875" style="3" customWidth="1"/>
    <col min="18" max="18" width="3" style="3" customWidth="1"/>
    <col min="19" max="19" width="31.85546875" style="3" hidden="1" customWidth="1"/>
    <col min="20" max="21" width="15.85546875" style="3" hidden="1" customWidth="1"/>
    <col min="22" max="16384" width="9.140625" style="3"/>
  </cols>
  <sheetData>
    <row r="1" spans="1:2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ht="21" customHeight="1">
      <c r="A2" s="4"/>
      <c r="B2" s="5" t="s">
        <v>1</v>
      </c>
      <c r="C2" s="4"/>
      <c r="D2" s="4"/>
      <c r="E2" s="4"/>
      <c r="F2" s="4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V2" s="6"/>
      <c r="W2" s="6"/>
    </row>
    <row r="3" spans="1:23" ht="69" customHeight="1">
      <c r="A3" s="684" t="s">
        <v>2</v>
      </c>
      <c r="B3" s="684"/>
      <c r="C3" s="8" t="s">
        <v>3</v>
      </c>
      <c r="D3" s="9" t="s">
        <v>71</v>
      </c>
      <c r="E3" s="9" t="s">
        <v>72</v>
      </c>
      <c r="F3" s="9" t="s">
        <v>73</v>
      </c>
      <c r="G3" s="28" t="str">
        <f>"Zasiew w "&amp;Plan_prod_roslin.!AE4&amp;" r."</f>
        <v>Zasiew w 2022 r.</v>
      </c>
      <c r="H3" s="10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  <c r="P3" s="29" t="s">
        <v>12</v>
      </c>
      <c r="Q3" s="29" t="s">
        <v>13</v>
      </c>
      <c r="R3" s="6"/>
      <c r="T3" s="13" t="s">
        <v>14</v>
      </c>
      <c r="U3" s="13" t="s">
        <v>74</v>
      </c>
      <c r="V3" s="401" t="s">
        <v>588</v>
      </c>
      <c r="W3" s="6"/>
    </row>
    <row r="4" spans="1:23">
      <c r="A4" s="684"/>
      <c r="B4" s="684"/>
      <c r="C4" s="402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6"/>
      <c r="S4" s="14" t="s">
        <v>15</v>
      </c>
      <c r="T4" s="15">
        <f>C4</f>
        <v>0</v>
      </c>
      <c r="U4" s="15">
        <f>C61</f>
        <v>0</v>
      </c>
      <c r="V4" s="400">
        <f>osw_EKO!O4</f>
        <v>0</v>
      </c>
      <c r="W4" s="6"/>
    </row>
    <row r="5" spans="1:23">
      <c r="A5" s="684"/>
      <c r="B5" s="684"/>
      <c r="C5" s="404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6"/>
      <c r="S5" s="3" t="s">
        <v>16</v>
      </c>
      <c r="T5" s="15">
        <f>C6</f>
        <v>0</v>
      </c>
      <c r="U5" s="15">
        <f>C63</f>
        <v>0</v>
      </c>
      <c r="V5" s="400">
        <f>osw_EKO!O5</f>
        <v>0</v>
      </c>
      <c r="W5" s="6"/>
    </row>
    <row r="6" spans="1:23">
      <c r="A6" s="684"/>
      <c r="B6" s="684"/>
      <c r="C6" s="404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6"/>
      <c r="S6" s="3" t="s">
        <v>17</v>
      </c>
      <c r="T6" s="15">
        <f t="shared" ref="T6:T16" si="0">C7</f>
        <v>0</v>
      </c>
      <c r="U6" s="15">
        <f t="shared" ref="U6:U16" si="1">C64</f>
        <v>0</v>
      </c>
      <c r="V6" s="400">
        <f>osw_EKO!O6</f>
        <v>0</v>
      </c>
      <c r="W6" s="6"/>
    </row>
    <row r="7" spans="1:23">
      <c r="A7" s="684"/>
      <c r="B7" s="684"/>
      <c r="C7" s="404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6"/>
      <c r="S7" s="3" t="s">
        <v>18</v>
      </c>
      <c r="T7" s="15">
        <f t="shared" si="0"/>
        <v>0</v>
      </c>
      <c r="U7" s="15">
        <f t="shared" si="1"/>
        <v>0</v>
      </c>
      <c r="V7" s="400">
        <f>osw_EKO!O7</f>
        <v>0</v>
      </c>
      <c r="W7" s="6"/>
    </row>
    <row r="8" spans="1:23">
      <c r="A8" s="684"/>
      <c r="B8" s="684"/>
      <c r="C8" s="404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6"/>
      <c r="S8" s="3" t="s">
        <v>19</v>
      </c>
      <c r="T8" s="15">
        <f t="shared" si="0"/>
        <v>0</v>
      </c>
      <c r="U8" s="15">
        <f t="shared" si="1"/>
        <v>0</v>
      </c>
      <c r="V8" s="400">
        <f>osw_EKO!O8</f>
        <v>0</v>
      </c>
      <c r="W8" s="6"/>
    </row>
    <row r="9" spans="1:23">
      <c r="A9" s="684"/>
      <c r="B9" s="684"/>
      <c r="C9" s="404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6"/>
      <c r="S9" s="3" t="s">
        <v>20</v>
      </c>
      <c r="T9" s="15">
        <f t="shared" si="0"/>
        <v>0</v>
      </c>
      <c r="U9" s="15">
        <f t="shared" si="1"/>
        <v>0</v>
      </c>
      <c r="V9" s="400">
        <f>osw_EKO!O9</f>
        <v>0</v>
      </c>
      <c r="W9" s="6"/>
    </row>
    <row r="10" spans="1:23">
      <c r="A10" s="4"/>
      <c r="B10" s="4"/>
      <c r="C10" s="404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6"/>
      <c r="S10" s="3" t="s">
        <v>21</v>
      </c>
      <c r="T10" s="15">
        <f t="shared" si="0"/>
        <v>0</v>
      </c>
      <c r="U10" s="15">
        <f t="shared" si="1"/>
        <v>0</v>
      </c>
      <c r="V10" s="400">
        <f>osw_EKO!O10</f>
        <v>0</v>
      </c>
      <c r="W10" s="6"/>
    </row>
    <row r="11" spans="1:23">
      <c r="A11" s="4"/>
      <c r="B11" s="4"/>
      <c r="C11" s="404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6"/>
      <c r="S11" s="3" t="s">
        <v>22</v>
      </c>
      <c r="T11" s="15">
        <f t="shared" si="0"/>
        <v>0</v>
      </c>
      <c r="U11" s="15">
        <f t="shared" si="1"/>
        <v>0</v>
      </c>
      <c r="V11" s="400">
        <f>osw_EKO!O11</f>
        <v>0</v>
      </c>
      <c r="W11" s="6"/>
    </row>
    <row r="12" spans="1:23">
      <c r="A12" s="4"/>
      <c r="B12" s="4"/>
      <c r="C12" s="404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6"/>
      <c r="S12" s="3" t="s">
        <v>23</v>
      </c>
      <c r="T12" s="15">
        <f t="shared" si="0"/>
        <v>0</v>
      </c>
      <c r="U12" s="15">
        <f t="shared" si="1"/>
        <v>0</v>
      </c>
      <c r="V12" s="400">
        <f>osw_EKO!O12</f>
        <v>0</v>
      </c>
      <c r="W12" s="6"/>
    </row>
    <row r="13" spans="1:23">
      <c r="A13" s="4"/>
      <c r="B13" s="4"/>
      <c r="C13" s="404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6"/>
      <c r="S13" s="3" t="s">
        <v>24</v>
      </c>
      <c r="T13" s="15">
        <f t="shared" si="0"/>
        <v>0</v>
      </c>
      <c r="U13" s="15">
        <f t="shared" si="1"/>
        <v>0</v>
      </c>
      <c r="V13" s="400">
        <f>osw_EKO!O13</f>
        <v>0</v>
      </c>
      <c r="W13" s="6"/>
    </row>
    <row r="14" spans="1:23">
      <c r="A14" s="4"/>
      <c r="B14" s="4"/>
      <c r="C14" s="404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6"/>
      <c r="S14" s="3" t="s">
        <v>25</v>
      </c>
      <c r="T14" s="15">
        <f t="shared" si="0"/>
        <v>0</v>
      </c>
      <c r="U14" s="15">
        <f t="shared" si="1"/>
        <v>0</v>
      </c>
      <c r="V14" s="400">
        <f>osw_EKO!O14</f>
        <v>0</v>
      </c>
      <c r="W14" s="6"/>
    </row>
    <row r="15" spans="1:23">
      <c r="A15" s="4"/>
      <c r="B15" s="4"/>
      <c r="C15" s="404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6"/>
      <c r="S15" s="3" t="s">
        <v>26</v>
      </c>
      <c r="T15" s="15">
        <f t="shared" si="0"/>
        <v>0</v>
      </c>
      <c r="U15" s="15">
        <f t="shared" si="1"/>
        <v>0</v>
      </c>
      <c r="V15" s="400">
        <f>osw_EKO!O15</f>
        <v>0</v>
      </c>
      <c r="W15" s="6"/>
    </row>
    <row r="16" spans="1:23">
      <c r="A16" s="4"/>
      <c r="B16" s="4"/>
      <c r="C16" s="404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6"/>
      <c r="S16" s="3" t="s">
        <v>27</v>
      </c>
      <c r="T16" s="15">
        <f t="shared" si="0"/>
        <v>0</v>
      </c>
      <c r="U16" s="15">
        <f t="shared" si="1"/>
        <v>0</v>
      </c>
      <c r="V16" s="400">
        <f>osw_EKO!O16</f>
        <v>0</v>
      </c>
      <c r="W16" s="6"/>
    </row>
    <row r="17" spans="1:23">
      <c r="A17" s="4"/>
      <c r="B17" s="4"/>
      <c r="C17" s="404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6"/>
      <c r="S17" s="16" t="s">
        <v>28</v>
      </c>
      <c r="T17" s="15">
        <f>C19</f>
        <v>0</v>
      </c>
      <c r="U17" s="15">
        <f>C76</f>
        <v>0</v>
      </c>
      <c r="V17" s="400">
        <f>osw_EKO!O17</f>
        <v>0</v>
      </c>
      <c r="W17" s="6"/>
    </row>
    <row r="18" spans="1:23">
      <c r="A18" s="4"/>
      <c r="B18" s="4"/>
      <c r="C18" s="404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6"/>
      <c r="S18" s="17" t="s">
        <v>29</v>
      </c>
      <c r="T18" s="15">
        <f>C20</f>
        <v>0</v>
      </c>
      <c r="U18" s="15">
        <f>C77</f>
        <v>0</v>
      </c>
      <c r="V18" s="400">
        <f>osw_EKO!O18</f>
        <v>0</v>
      </c>
      <c r="W18" s="6"/>
    </row>
    <row r="19" spans="1:23">
      <c r="A19" s="4"/>
      <c r="B19" s="4"/>
      <c r="C19" s="404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6"/>
      <c r="S19" s="3" t="s">
        <v>30</v>
      </c>
      <c r="T19" s="15">
        <f>C21</f>
        <v>0</v>
      </c>
      <c r="U19" s="15">
        <f>C78</f>
        <v>0</v>
      </c>
      <c r="V19" s="400">
        <f>osw_EKO!O19</f>
        <v>0</v>
      </c>
      <c r="W19" s="6"/>
    </row>
    <row r="20" spans="1:23">
      <c r="A20" s="4"/>
      <c r="B20" s="4"/>
      <c r="C20" s="404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6"/>
      <c r="S20" s="3" t="s">
        <v>31</v>
      </c>
      <c r="T20" s="15">
        <f t="shared" ref="T20:T28" si="2">C22</f>
        <v>0</v>
      </c>
      <c r="U20" s="15">
        <f t="shared" ref="U20:U28" si="3">C79</f>
        <v>0</v>
      </c>
      <c r="V20" s="400">
        <f>osw_EKO!O20</f>
        <v>0</v>
      </c>
      <c r="W20" s="6"/>
    </row>
    <row r="21" spans="1:23">
      <c r="A21" s="4"/>
      <c r="B21" s="4"/>
      <c r="C21" s="404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6"/>
      <c r="S21" s="3" t="s">
        <v>32</v>
      </c>
      <c r="T21" s="15">
        <f t="shared" si="2"/>
        <v>0</v>
      </c>
      <c r="U21" s="15">
        <f t="shared" si="3"/>
        <v>0</v>
      </c>
      <c r="V21" s="400">
        <f>osw_EKO!O21</f>
        <v>0</v>
      </c>
      <c r="W21" s="6"/>
    </row>
    <row r="22" spans="1:23">
      <c r="A22" s="4"/>
      <c r="B22" s="4"/>
      <c r="C22" s="404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6"/>
      <c r="S22" s="3" t="s">
        <v>33</v>
      </c>
      <c r="T22" s="15">
        <f t="shared" si="2"/>
        <v>0</v>
      </c>
      <c r="U22" s="15">
        <f t="shared" si="3"/>
        <v>0</v>
      </c>
      <c r="V22" s="400">
        <f>osw_EKO!O22</f>
        <v>0</v>
      </c>
      <c r="W22" s="6"/>
    </row>
    <row r="23" spans="1:23">
      <c r="A23" s="4"/>
      <c r="B23" s="4"/>
      <c r="C23" s="404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6"/>
      <c r="S23" s="3" t="s">
        <v>34</v>
      </c>
      <c r="T23" s="15">
        <f t="shared" si="2"/>
        <v>0</v>
      </c>
      <c r="U23" s="15">
        <f t="shared" si="3"/>
        <v>0</v>
      </c>
      <c r="V23" s="400">
        <f>osw_EKO!O23</f>
        <v>0</v>
      </c>
      <c r="W23" s="6"/>
    </row>
    <row r="24" spans="1:23">
      <c r="A24" s="4"/>
      <c r="B24" s="4"/>
      <c r="C24" s="404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6"/>
      <c r="S24" s="3" t="s">
        <v>35</v>
      </c>
      <c r="T24" s="15">
        <f t="shared" si="2"/>
        <v>0</v>
      </c>
      <c r="U24" s="15">
        <f t="shared" si="3"/>
        <v>0</v>
      </c>
      <c r="V24" s="400">
        <f>osw_EKO!O24</f>
        <v>0</v>
      </c>
      <c r="W24" s="6"/>
    </row>
    <row r="25" spans="1:23">
      <c r="A25" s="4"/>
      <c r="B25" s="4"/>
      <c r="C25" s="404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6"/>
      <c r="S25" s="3" t="s">
        <v>36</v>
      </c>
      <c r="T25" s="15">
        <f t="shared" si="2"/>
        <v>0</v>
      </c>
      <c r="U25" s="15">
        <f t="shared" si="3"/>
        <v>0</v>
      </c>
      <c r="V25" s="400">
        <f>osw_EKO!O25</f>
        <v>0</v>
      </c>
      <c r="W25" s="6"/>
    </row>
    <row r="26" spans="1:23">
      <c r="A26" s="4"/>
      <c r="B26" s="4"/>
      <c r="C26" s="404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6"/>
      <c r="S26" s="3" t="s">
        <v>37</v>
      </c>
      <c r="T26" s="15">
        <f t="shared" si="2"/>
        <v>0</v>
      </c>
      <c r="U26" s="15">
        <f t="shared" si="3"/>
        <v>0</v>
      </c>
      <c r="V26" s="400">
        <f>osw_EKO!O26</f>
        <v>0</v>
      </c>
      <c r="W26" s="6"/>
    </row>
    <row r="27" spans="1:23">
      <c r="A27" s="4"/>
      <c r="B27" s="4"/>
      <c r="C27" s="404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6"/>
      <c r="S27" s="3" t="s">
        <v>38</v>
      </c>
      <c r="T27" s="15">
        <f t="shared" si="2"/>
        <v>0</v>
      </c>
      <c r="U27" s="15">
        <f t="shared" si="3"/>
        <v>0</v>
      </c>
      <c r="V27" s="400">
        <f>osw_EKO!O27</f>
        <v>0</v>
      </c>
      <c r="W27" s="6"/>
    </row>
    <row r="28" spans="1:23">
      <c r="A28" s="4"/>
      <c r="B28" s="4"/>
      <c r="C28" s="404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6"/>
      <c r="S28" s="3" t="s">
        <v>39</v>
      </c>
      <c r="T28" s="15">
        <f t="shared" si="2"/>
        <v>0</v>
      </c>
      <c r="U28" s="15">
        <f t="shared" si="3"/>
        <v>0</v>
      </c>
      <c r="V28" s="400">
        <f>osw_EKO!O28</f>
        <v>0</v>
      </c>
      <c r="W28" s="6"/>
    </row>
    <row r="29" spans="1:23">
      <c r="A29" s="4"/>
      <c r="B29" s="4"/>
      <c r="C29" s="404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6"/>
      <c r="S29" s="18" t="s">
        <v>40</v>
      </c>
      <c r="T29" s="15"/>
      <c r="U29" s="15"/>
      <c r="V29" s="400">
        <f>osw_EKO!O29</f>
        <v>0</v>
      </c>
      <c r="W29" s="6"/>
    </row>
    <row r="30" spans="1:23">
      <c r="A30" s="4"/>
      <c r="B30" s="4"/>
      <c r="C30" s="404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6"/>
      <c r="S30" s="3" t="s">
        <v>41</v>
      </c>
      <c r="T30" s="15">
        <f>C32</f>
        <v>0</v>
      </c>
      <c r="U30" s="15">
        <f>C89</f>
        <v>0</v>
      </c>
      <c r="V30" s="400">
        <f>osw_EKO!O30</f>
        <v>0</v>
      </c>
      <c r="W30" s="6"/>
    </row>
    <row r="31" spans="1:23">
      <c r="A31" s="4"/>
      <c r="B31" s="4"/>
      <c r="C31" s="404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6"/>
      <c r="S31" s="3" t="s">
        <v>42</v>
      </c>
      <c r="T31" s="15">
        <f t="shared" ref="T31:T39" si="4">C33</f>
        <v>0</v>
      </c>
      <c r="U31" s="15">
        <f t="shared" ref="U31:U39" si="5">C90</f>
        <v>0</v>
      </c>
      <c r="V31" s="400">
        <f>osw_EKO!O31</f>
        <v>0</v>
      </c>
      <c r="W31" s="6"/>
    </row>
    <row r="32" spans="1:23">
      <c r="A32" s="4"/>
      <c r="B32" s="4"/>
      <c r="C32" s="404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6"/>
      <c r="S32" s="3" t="s">
        <v>43</v>
      </c>
      <c r="T32" s="15">
        <f t="shared" si="4"/>
        <v>0</v>
      </c>
      <c r="U32" s="15">
        <f t="shared" si="5"/>
        <v>0</v>
      </c>
      <c r="V32" s="400">
        <f>osw_EKO!O32</f>
        <v>0</v>
      </c>
      <c r="W32" s="6"/>
    </row>
    <row r="33" spans="1:23">
      <c r="A33" s="4"/>
      <c r="B33" s="4"/>
      <c r="C33" s="404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6"/>
      <c r="S33" s="3" t="s">
        <v>44</v>
      </c>
      <c r="T33" s="15">
        <f t="shared" si="4"/>
        <v>0</v>
      </c>
      <c r="U33" s="15">
        <f t="shared" si="5"/>
        <v>0</v>
      </c>
      <c r="V33" s="400">
        <f>osw_EKO!O33</f>
        <v>0</v>
      </c>
      <c r="W33" s="6"/>
    </row>
    <row r="34" spans="1:23">
      <c r="A34" s="4"/>
      <c r="B34" s="4"/>
      <c r="C34" s="404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6"/>
      <c r="S34" s="3" t="s">
        <v>45</v>
      </c>
      <c r="T34" s="15">
        <f t="shared" si="4"/>
        <v>0</v>
      </c>
      <c r="U34" s="15">
        <f t="shared" si="5"/>
        <v>0</v>
      </c>
      <c r="V34" s="400">
        <f>osw_EKO!O34</f>
        <v>0</v>
      </c>
      <c r="W34" s="6"/>
    </row>
    <row r="35" spans="1:23">
      <c r="A35" s="4"/>
      <c r="B35" s="4"/>
      <c r="C35" s="404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6"/>
      <c r="S35" s="3" t="s">
        <v>46</v>
      </c>
      <c r="T35" s="15">
        <f t="shared" si="4"/>
        <v>0</v>
      </c>
      <c r="U35" s="15">
        <f t="shared" si="5"/>
        <v>0</v>
      </c>
      <c r="V35" s="400">
        <f>osw_EKO!O35</f>
        <v>0</v>
      </c>
      <c r="W35" s="6"/>
    </row>
    <row r="36" spans="1:23">
      <c r="A36" s="4"/>
      <c r="B36" s="4"/>
      <c r="C36" s="404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6"/>
      <c r="S36" s="3" t="s">
        <v>47</v>
      </c>
      <c r="T36" s="15">
        <f t="shared" si="4"/>
        <v>0</v>
      </c>
      <c r="U36" s="15">
        <f t="shared" si="5"/>
        <v>0</v>
      </c>
      <c r="V36" s="400">
        <f>osw_EKO!O36</f>
        <v>0</v>
      </c>
      <c r="W36" s="6"/>
    </row>
    <row r="37" spans="1:23">
      <c r="A37" s="4"/>
      <c r="B37" s="4"/>
      <c r="C37" s="404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6"/>
      <c r="S37" s="3" t="s">
        <v>48</v>
      </c>
      <c r="T37" s="15">
        <f t="shared" si="4"/>
        <v>0</v>
      </c>
      <c r="U37" s="15">
        <f t="shared" si="5"/>
        <v>0</v>
      </c>
      <c r="V37" s="400">
        <f>osw_EKO!O37</f>
        <v>0</v>
      </c>
      <c r="W37" s="6"/>
    </row>
    <row r="38" spans="1:23">
      <c r="A38" s="4"/>
      <c r="B38" s="4"/>
      <c r="C38" s="404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6"/>
      <c r="S38" s="3" t="s">
        <v>49</v>
      </c>
      <c r="T38" s="15">
        <f t="shared" si="4"/>
        <v>0</v>
      </c>
      <c r="U38" s="15">
        <f t="shared" si="5"/>
        <v>0</v>
      </c>
      <c r="V38" s="400">
        <f>osw_EKO!O38</f>
        <v>0</v>
      </c>
      <c r="W38" s="6"/>
    </row>
    <row r="39" spans="1:23">
      <c r="A39" s="4"/>
      <c r="B39" s="4"/>
      <c r="C39" s="404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6"/>
      <c r="S39" s="3" t="s">
        <v>50</v>
      </c>
      <c r="T39" s="15">
        <f t="shared" si="4"/>
        <v>0</v>
      </c>
      <c r="U39" s="15">
        <f t="shared" si="5"/>
        <v>0</v>
      </c>
      <c r="V39" s="400">
        <f>osw_EKO!O39</f>
        <v>0</v>
      </c>
      <c r="W39" s="6"/>
    </row>
    <row r="40" spans="1:23">
      <c r="A40" s="4"/>
      <c r="B40" s="4"/>
      <c r="C40" s="404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6"/>
      <c r="S40" s="14" t="s">
        <v>51</v>
      </c>
      <c r="T40" s="15">
        <f>C43</f>
        <v>0</v>
      </c>
      <c r="U40" s="15">
        <f>C100</f>
        <v>0</v>
      </c>
      <c r="V40" s="400">
        <f>osw_EKO!O40</f>
        <v>0</v>
      </c>
      <c r="W40" s="6"/>
    </row>
    <row r="41" spans="1:23">
      <c r="A41" s="4"/>
      <c r="B41" s="4"/>
      <c r="C41" s="404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6"/>
      <c r="S41" s="14" t="s">
        <v>52</v>
      </c>
      <c r="T41" s="15">
        <f>C44</f>
        <v>0</v>
      </c>
      <c r="U41" s="15">
        <f>C101</f>
        <v>0</v>
      </c>
      <c r="V41" s="400">
        <f>osw_EKO!O41</f>
        <v>0</v>
      </c>
      <c r="W41" s="6"/>
    </row>
    <row r="42" spans="1:23">
      <c r="A42" s="4"/>
      <c r="B42" s="4"/>
      <c r="C42" s="404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6"/>
      <c r="S42" s="14" t="s">
        <v>53</v>
      </c>
      <c r="T42" s="15">
        <f>C45</f>
        <v>0</v>
      </c>
      <c r="U42" s="15">
        <f>C102</f>
        <v>0</v>
      </c>
      <c r="V42" s="400">
        <f>osw_EKO!O42</f>
        <v>0</v>
      </c>
      <c r="W42" s="6"/>
    </row>
    <row r="43" spans="1:23">
      <c r="A43" s="4"/>
      <c r="B43" s="4"/>
      <c r="C43" s="404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6"/>
      <c r="S43" s="14" t="s">
        <v>54</v>
      </c>
      <c r="T43" s="15">
        <f>C46</f>
        <v>0</v>
      </c>
      <c r="U43" s="15">
        <f>C103</f>
        <v>0</v>
      </c>
      <c r="V43" s="400">
        <f>osw_EKO!O43</f>
        <v>0</v>
      </c>
      <c r="W43" s="6"/>
    </row>
    <row r="44" spans="1:23">
      <c r="A44" s="4"/>
      <c r="B44" s="4"/>
      <c r="C44" s="404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6"/>
      <c r="S44" s="3" t="s">
        <v>55</v>
      </c>
      <c r="T44" s="19">
        <f>C56</f>
        <v>0</v>
      </c>
      <c r="U44" s="19">
        <f>C113</f>
        <v>0</v>
      </c>
      <c r="V44" s="400">
        <f>osw_EKO!O44</f>
        <v>0</v>
      </c>
      <c r="W44" s="6"/>
    </row>
    <row r="45" spans="1:23">
      <c r="A45" s="4"/>
      <c r="B45" s="4"/>
      <c r="C45" s="404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6"/>
      <c r="S45" s="3" t="s">
        <v>56</v>
      </c>
      <c r="T45" s="19">
        <f>C57</f>
        <v>0</v>
      </c>
      <c r="U45" s="19">
        <f>C114</f>
        <v>0</v>
      </c>
      <c r="V45" s="400">
        <f>osw_EKO!O45</f>
        <v>0</v>
      </c>
      <c r="W45" s="6"/>
    </row>
    <row r="46" spans="1:23">
      <c r="A46" s="4"/>
      <c r="B46" s="4"/>
      <c r="C46" s="404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6"/>
      <c r="S46" s="3" t="s">
        <v>57</v>
      </c>
      <c r="T46" s="19">
        <f>C58</f>
        <v>0</v>
      </c>
      <c r="U46" s="19">
        <f>C115</f>
        <v>0</v>
      </c>
      <c r="V46" s="400">
        <f>osw_EKO!O46</f>
        <v>0</v>
      </c>
      <c r="W46" s="6"/>
    </row>
    <row r="47" spans="1:23">
      <c r="A47" s="4"/>
      <c r="B47" s="4"/>
      <c r="C47" s="40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6"/>
      <c r="S47" s="3" t="s">
        <v>58</v>
      </c>
      <c r="T47" s="19">
        <f>C59</f>
        <v>0</v>
      </c>
      <c r="U47" s="19">
        <f>C116</f>
        <v>0</v>
      </c>
      <c r="V47" s="400">
        <f>osw_EKO!O47</f>
        <v>0</v>
      </c>
      <c r="W47" s="6"/>
    </row>
    <row r="48" spans="1:23">
      <c r="A48" s="4"/>
      <c r="B48" s="4"/>
      <c r="C48" s="404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6"/>
      <c r="S48" s="3" t="s">
        <v>59</v>
      </c>
      <c r="T48" s="3">
        <f t="shared" ref="T48:T55" si="6">C48</f>
        <v>0</v>
      </c>
      <c r="U48" s="3">
        <f>C105</f>
        <v>0</v>
      </c>
      <c r="V48" s="400">
        <f>osw_EKO!O48</f>
        <v>0</v>
      </c>
      <c r="W48" s="6"/>
    </row>
    <row r="49" spans="1:23">
      <c r="A49" s="4"/>
      <c r="B49" s="4"/>
      <c r="C49" s="404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6"/>
      <c r="S49" s="3" t="s">
        <v>60</v>
      </c>
      <c r="T49" s="3">
        <f t="shared" si="6"/>
        <v>0</v>
      </c>
      <c r="U49" s="3">
        <f t="shared" ref="U49:U54" si="7">C106</f>
        <v>0</v>
      </c>
      <c r="V49" s="400">
        <f>osw_EKO!O49</f>
        <v>0</v>
      </c>
      <c r="W49" s="6"/>
    </row>
    <row r="50" spans="1:23">
      <c r="A50" s="4"/>
      <c r="B50" s="4"/>
      <c r="C50" s="404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6"/>
      <c r="S50" s="3" t="s">
        <v>61</v>
      </c>
      <c r="T50" s="3">
        <f t="shared" si="6"/>
        <v>0</v>
      </c>
      <c r="U50" s="3">
        <f t="shared" si="7"/>
        <v>0</v>
      </c>
      <c r="V50" s="400">
        <f>osw_EKO!O50</f>
        <v>0</v>
      </c>
      <c r="W50" s="6"/>
    </row>
    <row r="51" spans="1:23">
      <c r="A51" s="4"/>
      <c r="B51" s="4"/>
      <c r="C51" s="404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6"/>
      <c r="S51" s="3" t="s">
        <v>62</v>
      </c>
      <c r="T51" s="19">
        <f t="shared" si="6"/>
        <v>0</v>
      </c>
      <c r="U51" s="3">
        <f t="shared" si="7"/>
        <v>0</v>
      </c>
      <c r="V51" s="400">
        <f>osw_EKO!O51</f>
        <v>0</v>
      </c>
      <c r="W51" s="6"/>
    </row>
    <row r="52" spans="1:23">
      <c r="A52" s="4"/>
      <c r="B52" s="4"/>
      <c r="C52" s="404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6"/>
      <c r="S52" s="3" t="s">
        <v>63</v>
      </c>
      <c r="T52" s="19">
        <f t="shared" si="6"/>
        <v>0</v>
      </c>
      <c r="U52" s="3">
        <f t="shared" si="7"/>
        <v>0</v>
      </c>
      <c r="V52" s="400">
        <f>osw_EKO!O52</f>
        <v>0</v>
      </c>
      <c r="W52" s="6"/>
    </row>
    <row r="53" spans="1:23">
      <c r="A53" s="4"/>
      <c r="B53" s="4"/>
      <c r="C53" s="404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6"/>
      <c r="S53" s="3" t="s">
        <v>64</v>
      </c>
      <c r="T53" s="19">
        <f t="shared" si="6"/>
        <v>0</v>
      </c>
      <c r="U53" s="3">
        <f t="shared" si="7"/>
        <v>0</v>
      </c>
      <c r="V53" s="400">
        <f>osw_EKO!O53</f>
        <v>0</v>
      </c>
      <c r="W53" s="6"/>
    </row>
    <row r="54" spans="1:23">
      <c r="A54" s="4"/>
      <c r="B54" s="4"/>
      <c r="C54" s="404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6"/>
      <c r="S54" s="3" t="s">
        <v>65</v>
      </c>
      <c r="T54" s="19">
        <f t="shared" si="6"/>
        <v>0</v>
      </c>
      <c r="U54" s="3">
        <f t="shared" si="7"/>
        <v>0</v>
      </c>
      <c r="V54" s="400">
        <f>osw_EKO!O54</f>
        <v>0</v>
      </c>
      <c r="W54" s="6"/>
    </row>
    <row r="55" spans="1:23">
      <c r="A55" s="4"/>
      <c r="B55" s="4"/>
      <c r="C55" s="404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6"/>
      <c r="T55" s="19">
        <f t="shared" si="6"/>
        <v>0</v>
      </c>
      <c r="V55" s="400">
        <f>osw_EKO!O55</f>
        <v>0</v>
      </c>
      <c r="W55" s="6"/>
    </row>
    <row r="56" spans="1:23">
      <c r="A56" s="4"/>
      <c r="B56" s="4"/>
      <c r="C56" s="404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6"/>
      <c r="S56" s="20"/>
      <c r="T56" s="21">
        <f>C118</f>
        <v>0</v>
      </c>
      <c r="U56" s="21">
        <f>C121</f>
        <v>0</v>
      </c>
      <c r="V56" s="400">
        <f>osw_EKO!O56</f>
        <v>0</v>
      </c>
      <c r="W56" s="6"/>
    </row>
    <row r="57" spans="1:23">
      <c r="A57" s="4"/>
      <c r="B57" s="4"/>
      <c r="C57" s="404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6"/>
      <c r="S57" s="20"/>
      <c r="T57" s="21">
        <f>C119</f>
        <v>0</v>
      </c>
      <c r="U57" s="21">
        <f>C122</f>
        <v>0</v>
      </c>
      <c r="V57" s="400">
        <f>osw_EKO!O57</f>
        <v>0</v>
      </c>
      <c r="W57" s="6"/>
    </row>
    <row r="58" spans="1:23">
      <c r="A58" s="4"/>
      <c r="B58" s="4"/>
      <c r="C58" s="404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6"/>
      <c r="V58" s="400">
        <f>osw_EKO!O58</f>
        <v>0</v>
      </c>
      <c r="W58" s="6"/>
    </row>
    <row r="59" spans="1:23">
      <c r="A59" s="4"/>
      <c r="B59" s="4"/>
      <c r="C59" s="404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6"/>
      <c r="S59" s="22"/>
      <c r="V59" s="400">
        <f>osw_EKO!O59</f>
        <v>0</v>
      </c>
      <c r="W59" s="6"/>
    </row>
    <row r="60" spans="1:23">
      <c r="A60" s="23" t="s">
        <v>66</v>
      </c>
      <c r="B60" s="4"/>
      <c r="C60" s="404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6"/>
      <c r="S60" s="24" t="s">
        <v>67</v>
      </c>
      <c r="T60" s="3">
        <f>C124</f>
        <v>0</v>
      </c>
      <c r="U60" s="3">
        <f>C127</f>
        <v>0</v>
      </c>
      <c r="V60" s="400">
        <f>osw_EKO!O60</f>
        <v>0</v>
      </c>
      <c r="W60" s="6"/>
    </row>
    <row r="61" spans="1:23">
      <c r="A61" s="4"/>
      <c r="B61" s="4"/>
      <c r="C61" s="404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6"/>
      <c r="S61" s="24" t="s">
        <v>68</v>
      </c>
      <c r="T61" s="3">
        <f>C125</f>
        <v>0</v>
      </c>
      <c r="U61" s="3">
        <f>C128</f>
        <v>0</v>
      </c>
      <c r="V61" s="400">
        <f>osw_EKO!O61</f>
        <v>0</v>
      </c>
      <c r="W61" s="6"/>
    </row>
    <row r="62" spans="1:23">
      <c r="A62" s="4"/>
      <c r="B62" s="4"/>
      <c r="C62" s="404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6"/>
      <c r="S62" s="24" t="s">
        <v>69</v>
      </c>
      <c r="T62" s="3">
        <f>C126</f>
        <v>0</v>
      </c>
      <c r="U62" s="3">
        <f>C129</f>
        <v>0</v>
      </c>
      <c r="V62" s="400">
        <f>osw_EKO!O62</f>
        <v>0</v>
      </c>
      <c r="W62" s="6"/>
    </row>
    <row r="63" spans="1:23">
      <c r="A63" s="4"/>
      <c r="B63" s="4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6"/>
      <c r="V63" s="400">
        <f>osw_EKO!O63</f>
        <v>0</v>
      </c>
      <c r="W63" s="6"/>
    </row>
    <row r="64" spans="1:23">
      <c r="A64" s="4"/>
      <c r="B64" s="4"/>
      <c r="C64" s="404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6"/>
      <c r="V64" s="400">
        <f>osw_EKO!O64</f>
        <v>0</v>
      </c>
      <c r="W64" s="6"/>
    </row>
    <row r="65" spans="1:23">
      <c r="A65" s="4"/>
      <c r="B65" s="4"/>
      <c r="C65" s="404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6"/>
      <c r="V65" s="400">
        <f>osw_EKO!O65</f>
        <v>0</v>
      </c>
      <c r="W65" s="6"/>
    </row>
    <row r="66" spans="1:23">
      <c r="A66" s="4"/>
      <c r="B66" s="4"/>
      <c r="C66" s="404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6"/>
      <c r="V66" s="400">
        <f>osw_EKO!O66</f>
        <v>0</v>
      </c>
      <c r="W66" s="6"/>
    </row>
    <row r="67" spans="1:23">
      <c r="A67" s="4"/>
      <c r="B67" s="4"/>
      <c r="C67" s="404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6"/>
      <c r="V67" s="400">
        <f>osw_EKO!O67</f>
        <v>0</v>
      </c>
      <c r="W67" s="6"/>
    </row>
    <row r="68" spans="1:23">
      <c r="A68" s="4"/>
      <c r="B68" s="4"/>
      <c r="C68" s="404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6"/>
      <c r="V68" s="400">
        <f>osw_EKO!O68</f>
        <v>0</v>
      </c>
      <c r="W68" s="6"/>
    </row>
    <row r="69" spans="1:23">
      <c r="A69" s="4"/>
      <c r="B69" s="4"/>
      <c r="C69" s="404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6"/>
      <c r="V69" s="400">
        <f>osw_EKO!O69</f>
        <v>0</v>
      </c>
      <c r="W69" s="6"/>
    </row>
    <row r="70" spans="1:23">
      <c r="A70" s="4"/>
      <c r="B70" s="4"/>
      <c r="C70" s="404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6"/>
      <c r="V70" s="400">
        <f>osw_EKO!O70</f>
        <v>0</v>
      </c>
      <c r="W70" s="6"/>
    </row>
    <row r="71" spans="1:23">
      <c r="A71" s="4"/>
      <c r="B71" s="4"/>
      <c r="C71" s="404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6"/>
      <c r="V71" s="400">
        <f>osw_EKO!O71</f>
        <v>0</v>
      </c>
      <c r="W71" s="6"/>
    </row>
    <row r="72" spans="1:23">
      <c r="A72" s="4"/>
      <c r="B72" s="4"/>
      <c r="C72" s="404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6"/>
      <c r="V72" s="400">
        <f>osw_EKO!O72</f>
        <v>0</v>
      </c>
      <c r="W72" s="6"/>
    </row>
    <row r="73" spans="1:23">
      <c r="A73" s="4"/>
      <c r="B73" s="4"/>
      <c r="C73" s="404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6"/>
      <c r="V73" s="400">
        <f>osw_EKO!O73</f>
        <v>0</v>
      </c>
      <c r="W73" s="6"/>
    </row>
    <row r="74" spans="1:23">
      <c r="A74" s="4"/>
      <c r="B74" s="4"/>
      <c r="C74" s="404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6"/>
      <c r="V74" s="400">
        <f>osw_EKO!O74</f>
        <v>0</v>
      </c>
      <c r="W74" s="6"/>
    </row>
    <row r="75" spans="1:23">
      <c r="A75" s="4"/>
      <c r="B75" s="4"/>
      <c r="C75" s="404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6"/>
      <c r="V75" s="400">
        <f>osw_EKO!O75</f>
        <v>0</v>
      </c>
      <c r="W75" s="6"/>
    </row>
    <row r="76" spans="1:23">
      <c r="A76" s="4"/>
      <c r="B76" s="4"/>
      <c r="C76" s="404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6"/>
      <c r="V76" s="400">
        <f>osw_EKO!O76</f>
        <v>0</v>
      </c>
      <c r="W76" s="6"/>
    </row>
    <row r="77" spans="1:23">
      <c r="A77" s="4"/>
      <c r="B77" s="4"/>
      <c r="C77" s="404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6"/>
      <c r="V77" s="400">
        <f>osw_EKO!O77</f>
        <v>0</v>
      </c>
      <c r="W77" s="6"/>
    </row>
    <row r="78" spans="1:23">
      <c r="A78" s="4"/>
      <c r="B78" s="4"/>
      <c r="C78" s="404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6"/>
      <c r="V78" s="400">
        <f>osw_EKO!O78</f>
        <v>0</v>
      </c>
      <c r="W78" s="6"/>
    </row>
    <row r="79" spans="1:23">
      <c r="A79" s="4"/>
      <c r="B79" s="4"/>
      <c r="C79" s="404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6"/>
      <c r="V79" s="400">
        <f>osw_EKO!O79</f>
        <v>0</v>
      </c>
      <c r="W79" s="6"/>
    </row>
    <row r="80" spans="1:23">
      <c r="A80" s="4"/>
      <c r="B80" s="4"/>
      <c r="C80" s="404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6"/>
      <c r="V80" s="400">
        <f>osw_EKO!O80</f>
        <v>0</v>
      </c>
      <c r="W80" s="6"/>
    </row>
    <row r="81" spans="1:23">
      <c r="A81" s="4"/>
      <c r="B81" s="4"/>
      <c r="C81" s="404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6"/>
      <c r="V81" s="400">
        <f>osw_EKO!O81</f>
        <v>0</v>
      </c>
      <c r="W81" s="6"/>
    </row>
    <row r="82" spans="1:23">
      <c r="A82" s="4"/>
      <c r="B82" s="4"/>
      <c r="C82" s="404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6"/>
      <c r="V82" s="400">
        <f>osw_EKO!O82</f>
        <v>0</v>
      </c>
      <c r="W82" s="6"/>
    </row>
    <row r="83" spans="1:23">
      <c r="A83" s="4"/>
      <c r="B83" s="4"/>
      <c r="C83" s="404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6"/>
      <c r="V83" s="400">
        <f>osw_EKO!O83</f>
        <v>0</v>
      </c>
      <c r="W83" s="6"/>
    </row>
    <row r="84" spans="1:23">
      <c r="A84" s="4"/>
      <c r="B84" s="4"/>
      <c r="C84" s="404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6"/>
      <c r="V84" s="400">
        <f>osw_EKO!O84</f>
        <v>0</v>
      </c>
      <c r="W84" s="6"/>
    </row>
    <row r="85" spans="1:23">
      <c r="A85" s="4"/>
      <c r="B85" s="4"/>
      <c r="C85" s="404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6"/>
      <c r="V85" s="400">
        <f>osw_EKO!O85</f>
        <v>0</v>
      </c>
      <c r="W85" s="6"/>
    </row>
    <row r="86" spans="1:23">
      <c r="A86" s="4"/>
      <c r="B86" s="4"/>
      <c r="C86" s="404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6"/>
      <c r="V86" s="400">
        <f>osw_EKO!O86</f>
        <v>0</v>
      </c>
      <c r="W86" s="6"/>
    </row>
    <row r="87" spans="1:23">
      <c r="A87" s="4"/>
      <c r="B87" s="4"/>
      <c r="C87" s="404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6"/>
      <c r="V87" s="400">
        <f>osw_EKO!O87</f>
        <v>0</v>
      </c>
      <c r="W87" s="6"/>
    </row>
    <row r="88" spans="1:23">
      <c r="A88" s="4"/>
      <c r="B88" s="4"/>
      <c r="C88" s="404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6"/>
      <c r="V88" s="400">
        <f>osw_EKO!O88</f>
        <v>0</v>
      </c>
      <c r="W88" s="6"/>
    </row>
    <row r="89" spans="1:23">
      <c r="A89" s="4"/>
      <c r="B89" s="4"/>
      <c r="C89" s="404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6"/>
      <c r="V89" s="400">
        <f>osw_EKO!O89</f>
        <v>0</v>
      </c>
      <c r="W89" s="6"/>
    </row>
    <row r="90" spans="1:23">
      <c r="A90" s="4"/>
      <c r="B90" s="4"/>
      <c r="C90" s="404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6"/>
      <c r="V90" s="400">
        <f>osw_EKO!O90</f>
        <v>0</v>
      </c>
      <c r="W90" s="6"/>
    </row>
    <row r="91" spans="1:23">
      <c r="A91" s="4"/>
      <c r="B91" s="4"/>
      <c r="C91" s="404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6"/>
      <c r="V91" s="400">
        <f>osw_EKO!O91</f>
        <v>0</v>
      </c>
      <c r="W91" s="6"/>
    </row>
    <row r="92" spans="1:23">
      <c r="A92" s="4"/>
      <c r="B92" s="4"/>
      <c r="C92" s="404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6"/>
      <c r="V92" s="400">
        <f>osw_EKO!O92</f>
        <v>0</v>
      </c>
      <c r="W92" s="6"/>
    </row>
    <row r="93" spans="1:23">
      <c r="A93" s="4"/>
      <c r="B93" s="4"/>
      <c r="C93" s="404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6"/>
      <c r="V93" s="400">
        <f>osw_EKO!O93</f>
        <v>0</v>
      </c>
      <c r="W93" s="6"/>
    </row>
    <row r="94" spans="1:23">
      <c r="A94" s="4"/>
      <c r="B94" s="4"/>
      <c r="C94" s="404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6"/>
      <c r="V94" s="400">
        <f>osw_EKO!O94</f>
        <v>0</v>
      </c>
      <c r="W94" s="6"/>
    </row>
    <row r="95" spans="1:23">
      <c r="A95" s="4"/>
      <c r="B95" s="4"/>
      <c r="C95" s="404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6"/>
      <c r="V95" s="400">
        <f>osw_EKO!O95</f>
        <v>0</v>
      </c>
      <c r="W95" s="6"/>
    </row>
    <row r="96" spans="1:23">
      <c r="A96" s="4"/>
      <c r="B96" s="4"/>
      <c r="C96" s="404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6"/>
      <c r="V96" s="400">
        <f>osw_EKO!O96</f>
        <v>0</v>
      </c>
      <c r="W96" s="6"/>
    </row>
    <row r="97" spans="1:23">
      <c r="A97" s="4"/>
      <c r="B97" s="4"/>
      <c r="C97" s="404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6"/>
      <c r="V97" s="400">
        <f>osw_EKO!O97</f>
        <v>0</v>
      </c>
      <c r="W97" s="6"/>
    </row>
    <row r="98" spans="1:23">
      <c r="A98" s="4"/>
      <c r="B98" s="4"/>
      <c r="C98" s="404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6"/>
      <c r="V98" s="400">
        <f>osw_EKO!O98</f>
        <v>0</v>
      </c>
      <c r="W98" s="6"/>
    </row>
    <row r="99" spans="1:23">
      <c r="A99" s="4"/>
      <c r="B99" s="4"/>
      <c r="C99" s="404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6"/>
      <c r="V99" s="400">
        <f>osw_EKO!O99</f>
        <v>0</v>
      </c>
      <c r="W99" s="6"/>
    </row>
    <row r="100" spans="1:23">
      <c r="A100" s="4"/>
      <c r="B100" s="4"/>
      <c r="C100" s="404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6"/>
      <c r="V100" s="400">
        <f>osw_EKO!O100</f>
        <v>0</v>
      </c>
      <c r="W100" s="6"/>
    </row>
    <row r="101" spans="1:23">
      <c r="A101" s="4"/>
      <c r="B101" s="4"/>
      <c r="C101" s="404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6"/>
      <c r="V101" s="400">
        <f>osw_EKO!O101</f>
        <v>0</v>
      </c>
      <c r="W101" s="6"/>
    </row>
    <row r="102" spans="1:23">
      <c r="A102" s="4"/>
      <c r="B102" s="4"/>
      <c r="C102" s="404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6"/>
      <c r="V102" s="400">
        <f>osw_EKO!O102</f>
        <v>0</v>
      </c>
      <c r="W102" s="6"/>
    </row>
    <row r="103" spans="1:23">
      <c r="A103" s="4"/>
      <c r="B103" s="4"/>
      <c r="C103" s="404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6"/>
      <c r="V103" s="400">
        <f>osw_EKO!O103</f>
        <v>0</v>
      </c>
      <c r="W103" s="6"/>
    </row>
    <row r="104" spans="1:23">
      <c r="A104" s="4"/>
      <c r="B104" s="4"/>
      <c r="C104" s="404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6"/>
      <c r="V104" s="400">
        <f>osw_EKO!O104</f>
        <v>0</v>
      </c>
      <c r="W104" s="6"/>
    </row>
    <row r="105" spans="1:23">
      <c r="A105" s="4"/>
      <c r="B105" s="4"/>
      <c r="C105" s="404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6"/>
      <c r="V105" s="400">
        <f>osw_EKO!O105</f>
        <v>0</v>
      </c>
      <c r="W105" s="6"/>
    </row>
    <row r="106" spans="1:23">
      <c r="A106" s="4"/>
      <c r="B106" s="4"/>
      <c r="C106" s="404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6"/>
      <c r="V106" s="400">
        <f>osw_EKO!O106</f>
        <v>0</v>
      </c>
      <c r="W106" s="6"/>
    </row>
    <row r="107" spans="1:23">
      <c r="A107" s="4"/>
      <c r="B107" s="4"/>
      <c r="C107" s="404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6"/>
      <c r="V107" s="400">
        <f>osw_EKO!O107</f>
        <v>0</v>
      </c>
      <c r="W107" s="6"/>
    </row>
    <row r="108" spans="1:23">
      <c r="A108" s="4"/>
      <c r="B108" s="4"/>
      <c r="C108" s="404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6"/>
      <c r="V108" s="400">
        <f>osw_EKO!O108</f>
        <v>0</v>
      </c>
      <c r="W108" s="6"/>
    </row>
    <row r="109" spans="1:23">
      <c r="A109" s="4"/>
      <c r="B109" s="4"/>
      <c r="C109" s="404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6"/>
      <c r="V109" s="400">
        <f>osw_EKO!O109</f>
        <v>0</v>
      </c>
      <c r="W109" s="6"/>
    </row>
    <row r="110" spans="1:23">
      <c r="A110" s="4"/>
      <c r="B110" s="4"/>
      <c r="C110" s="404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6"/>
      <c r="V110" s="400">
        <f>osw_EKO!O110</f>
        <v>0</v>
      </c>
      <c r="W110" s="6"/>
    </row>
    <row r="111" spans="1:23">
      <c r="A111" s="4"/>
      <c r="B111" s="4"/>
      <c r="C111" s="404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6"/>
      <c r="V111" s="400">
        <f>osw_EKO!O111</f>
        <v>0</v>
      </c>
      <c r="W111" s="6"/>
    </row>
    <row r="112" spans="1:23">
      <c r="A112" s="4"/>
      <c r="B112" s="4"/>
      <c r="C112" s="404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6"/>
      <c r="V112" s="400">
        <f>osw_EKO!O112</f>
        <v>0</v>
      </c>
      <c r="W112" s="6"/>
    </row>
    <row r="113" spans="1:23">
      <c r="A113" s="4"/>
      <c r="B113" s="4"/>
      <c r="C113" s="404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6"/>
      <c r="V113" s="400">
        <f>osw_EKO!O113</f>
        <v>0</v>
      </c>
      <c r="W113" s="6"/>
    </row>
    <row r="114" spans="1:23">
      <c r="A114" s="4"/>
      <c r="B114" s="4"/>
      <c r="C114" s="404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6"/>
      <c r="V114" s="400">
        <f>osw_EKO!O114</f>
        <v>0</v>
      </c>
      <c r="W114" s="6"/>
    </row>
    <row r="115" spans="1:23">
      <c r="A115" s="4"/>
      <c r="B115" s="4"/>
      <c r="C115" s="404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6"/>
      <c r="V115" s="400">
        <f>osw_EKO!O115</f>
        <v>0</v>
      </c>
      <c r="W115" s="6"/>
    </row>
    <row r="116" spans="1:23">
      <c r="A116" s="4"/>
      <c r="B116" s="4"/>
      <c r="C116" s="404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6"/>
      <c r="V116" s="400">
        <f>osw_EKO!O116</f>
        <v>0</v>
      </c>
      <c r="W116" s="6"/>
    </row>
    <row r="117" spans="1:23">
      <c r="A117" s="4"/>
      <c r="B117" s="4"/>
      <c r="C117" s="404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6"/>
      <c r="V117" s="400">
        <f>osw_EKO!O117</f>
        <v>0</v>
      </c>
      <c r="W117" s="6"/>
    </row>
    <row r="118" spans="1:23">
      <c r="A118" s="4"/>
      <c r="B118" s="4"/>
      <c r="C118" s="404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6"/>
      <c r="V118" s="400">
        <f>osw_EKO!O118</f>
        <v>0</v>
      </c>
      <c r="W118" s="6"/>
    </row>
    <row r="119" spans="1:23">
      <c r="A119" s="4"/>
      <c r="B119" s="4"/>
      <c r="C119" s="404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6"/>
      <c r="V119" s="400">
        <f>osw_EKO!O119</f>
        <v>0</v>
      </c>
      <c r="W119" s="6"/>
    </row>
    <row r="120" spans="1:23">
      <c r="A120" s="4"/>
      <c r="B120" s="4"/>
      <c r="C120" s="404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6"/>
      <c r="V120" s="400">
        <f>osw_EKO!O120</f>
        <v>0</v>
      </c>
      <c r="W120" s="6"/>
    </row>
    <row r="121" spans="1:23">
      <c r="A121" s="4"/>
      <c r="B121" s="4"/>
      <c r="C121" s="404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6"/>
      <c r="V121" s="400">
        <f>osw_EKO!O121</f>
        <v>0</v>
      </c>
      <c r="W121" s="6"/>
    </row>
    <row r="122" spans="1:23">
      <c r="A122" s="4"/>
      <c r="B122" s="4"/>
      <c r="C122" s="404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6"/>
      <c r="V122" s="400">
        <f>osw_EKO!O122</f>
        <v>0</v>
      </c>
      <c r="W122" s="6"/>
    </row>
    <row r="123" spans="1:23">
      <c r="A123" s="4"/>
      <c r="B123" s="4"/>
      <c r="C123" s="404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6"/>
      <c r="V123" s="400">
        <f>osw_EKO!O123</f>
        <v>0</v>
      </c>
      <c r="W123" s="6"/>
    </row>
    <row r="124" spans="1:23">
      <c r="A124" s="4"/>
      <c r="B124" s="4"/>
      <c r="C124" s="404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6"/>
      <c r="V124" s="400">
        <f>osw_EKO!O124</f>
        <v>0</v>
      </c>
      <c r="W124" s="6"/>
    </row>
    <row r="125" spans="1:23">
      <c r="A125" s="4"/>
      <c r="B125" s="4"/>
      <c r="C125" s="404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6"/>
      <c r="V125" s="400">
        <f>osw_EKO!O125</f>
        <v>0</v>
      </c>
      <c r="W125" s="6"/>
    </row>
    <row r="126" spans="1:23">
      <c r="A126" s="4"/>
      <c r="B126" s="4"/>
      <c r="C126" s="404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6"/>
      <c r="V126" s="400">
        <f>osw_EKO!O126</f>
        <v>0</v>
      </c>
      <c r="W126" s="6"/>
    </row>
    <row r="127" spans="1:23">
      <c r="A127" s="4"/>
      <c r="B127" s="4"/>
      <c r="C127" s="404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6"/>
      <c r="V127" s="400">
        <f>osw_EKO!O127</f>
        <v>0</v>
      </c>
      <c r="W127" s="6"/>
    </row>
    <row r="128" spans="1:23">
      <c r="A128" s="4"/>
      <c r="B128" s="4"/>
      <c r="C128" s="404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6"/>
      <c r="V128" s="400">
        <f>osw_EKO!O128</f>
        <v>0</v>
      </c>
      <c r="W128" s="6"/>
    </row>
    <row r="129" spans="1:23">
      <c r="A129" s="4"/>
      <c r="B129" s="4"/>
      <c r="C129" s="404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6"/>
      <c r="V129" s="400">
        <f>osw_EKO!O129</f>
        <v>0</v>
      </c>
      <c r="W129" s="6"/>
    </row>
    <row r="130" spans="1:23">
      <c r="A130" s="4"/>
      <c r="B130" s="4"/>
      <c r="C130" s="404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6"/>
      <c r="V130" s="400">
        <f>osw_EKO!O130</f>
        <v>0</v>
      </c>
      <c r="W130" s="6"/>
    </row>
    <row r="131" spans="1:23">
      <c r="A131" s="4"/>
      <c r="B131" s="4"/>
      <c r="C131" s="404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6"/>
      <c r="V131" s="400">
        <f>osw_EKO!O131</f>
        <v>0</v>
      </c>
      <c r="W131" s="6"/>
    </row>
    <row r="132" spans="1:23">
      <c r="A132" s="4"/>
      <c r="B132" s="4"/>
      <c r="C132" s="404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6"/>
      <c r="V132" s="400">
        <f>osw_EKO!O132</f>
        <v>0</v>
      </c>
      <c r="W132" s="6"/>
    </row>
    <row r="133" spans="1:23">
      <c r="A133" s="4"/>
      <c r="B133" s="4"/>
      <c r="C133" s="404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6"/>
      <c r="V133" s="400">
        <f>osw_EKO!O133</f>
        <v>0</v>
      </c>
      <c r="W133" s="6"/>
    </row>
    <row r="134" spans="1:23">
      <c r="A134" s="4"/>
      <c r="B134" s="4"/>
      <c r="C134" s="404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6"/>
      <c r="V134" s="400">
        <f>osw_EKO!O134</f>
        <v>0</v>
      </c>
      <c r="W134" s="6"/>
    </row>
    <row r="135" spans="1:23">
      <c r="A135" s="4"/>
      <c r="B135" s="4"/>
      <c r="C135" s="404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6"/>
      <c r="V135" s="400">
        <f>osw_EKO!O135</f>
        <v>0</v>
      </c>
      <c r="W135" s="6"/>
    </row>
    <row r="136" spans="1:23">
      <c r="A136" s="4"/>
      <c r="B136" s="4"/>
      <c r="C136" s="404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6"/>
      <c r="V136" s="400">
        <f>osw_EKO!O136</f>
        <v>0</v>
      </c>
      <c r="W136" s="6"/>
    </row>
    <row r="137" spans="1:23">
      <c r="A137" s="4"/>
      <c r="B137" s="4"/>
      <c r="C137" s="404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6"/>
      <c r="V137" s="400">
        <f>osw_EKO!O137</f>
        <v>0</v>
      </c>
      <c r="W137" s="6"/>
    </row>
    <row r="138" spans="1:23">
      <c r="A138" s="4"/>
      <c r="B138" s="4"/>
      <c r="C138" s="404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6"/>
      <c r="V138" s="400">
        <f>osw_EKO!O138</f>
        <v>0</v>
      </c>
      <c r="W138" s="6"/>
    </row>
    <row r="139" spans="1:23">
      <c r="A139" s="4"/>
      <c r="B139" s="4"/>
      <c r="C139" s="404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6"/>
      <c r="V139" s="400">
        <f>osw_EKO!O139</f>
        <v>0</v>
      </c>
      <c r="W139" s="6"/>
    </row>
    <row r="140" spans="1:23">
      <c r="A140" s="4"/>
      <c r="B140" s="4"/>
      <c r="C140" s="404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6"/>
      <c r="V140" s="400">
        <f>osw_EKO!O140</f>
        <v>0</v>
      </c>
      <c r="W140" s="6"/>
    </row>
    <row r="141" spans="1:23">
      <c r="A141" s="4"/>
      <c r="B141" s="4"/>
      <c r="C141" s="404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6"/>
      <c r="V141" s="400">
        <f>osw_EKO!O141</f>
        <v>0</v>
      </c>
      <c r="W141" s="6"/>
    </row>
    <row r="142" spans="1:23">
      <c r="A142" s="4"/>
      <c r="B142" s="4"/>
      <c r="C142" s="404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6"/>
      <c r="V142" s="400">
        <f>osw_EKO!O142</f>
        <v>0</v>
      </c>
      <c r="W142" s="6"/>
    </row>
    <row r="143" spans="1:23">
      <c r="A143" s="4"/>
      <c r="B143" s="4"/>
      <c r="C143" s="404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6"/>
      <c r="V143" s="400">
        <f>osw_EKO!O143</f>
        <v>0</v>
      </c>
      <c r="W143" s="6"/>
    </row>
    <row r="144" spans="1:23">
      <c r="A144" s="4"/>
      <c r="B144" s="4"/>
      <c r="C144" s="404"/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6"/>
      <c r="V144" s="400">
        <f>osw_EKO!O144</f>
        <v>0</v>
      </c>
      <c r="W144" s="6"/>
    </row>
    <row r="145" spans="1:23">
      <c r="A145" s="4"/>
      <c r="B145" s="4"/>
      <c r="C145" s="404"/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6"/>
      <c r="V145" s="400">
        <f>osw_EKO!O145</f>
        <v>0</v>
      </c>
      <c r="W145" s="6"/>
    </row>
    <row r="146" spans="1:23">
      <c r="A146" s="4"/>
      <c r="B146" s="4"/>
      <c r="C146" s="404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6"/>
      <c r="V146" s="400">
        <f>osw_EKO!O146</f>
        <v>0</v>
      </c>
      <c r="W146" s="6"/>
    </row>
    <row r="147" spans="1:23">
      <c r="A147" s="4"/>
      <c r="B147" s="4"/>
      <c r="C147" s="404"/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6"/>
      <c r="V147" s="400">
        <f>osw_EKO!O147</f>
        <v>0</v>
      </c>
      <c r="W147" s="6"/>
    </row>
    <row r="148" spans="1:23">
      <c r="A148" s="4"/>
      <c r="B148" s="4"/>
      <c r="C148" s="404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6"/>
      <c r="V148" s="400">
        <f>osw_EKO!O148</f>
        <v>0</v>
      </c>
      <c r="W148" s="6"/>
    </row>
    <row r="149" spans="1:23">
      <c r="A149" s="4"/>
      <c r="B149" s="4"/>
      <c r="C149" s="404"/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6"/>
      <c r="V149" s="400">
        <f>osw_EKO!O149</f>
        <v>0</v>
      </c>
      <c r="W149" s="6"/>
    </row>
    <row r="150" spans="1:23">
      <c r="A150" s="4"/>
      <c r="B150" s="4"/>
      <c r="C150" s="404"/>
      <c r="D150" s="40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6"/>
      <c r="V150" s="400">
        <f>osw_EKO!O150</f>
        <v>0</v>
      </c>
      <c r="W150" s="6"/>
    </row>
    <row r="151" spans="1:23">
      <c r="A151" s="4"/>
      <c r="B151" s="4"/>
      <c r="C151" s="404"/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6"/>
      <c r="V151" s="400">
        <f>osw_EKO!O151</f>
        <v>0</v>
      </c>
      <c r="W151" s="6"/>
    </row>
    <row r="152" spans="1:23">
      <c r="A152" s="4"/>
      <c r="B152" s="4"/>
      <c r="C152" s="404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6"/>
      <c r="V152" s="400">
        <f>osw_EKO!O152</f>
        <v>0</v>
      </c>
      <c r="W152" s="6"/>
    </row>
    <row r="153" spans="1:23">
      <c r="A153" s="4"/>
      <c r="B153" s="4"/>
      <c r="C153" s="404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6"/>
      <c r="V153" s="400">
        <f>osw_EKO!O153</f>
        <v>0</v>
      </c>
      <c r="W153" s="6"/>
    </row>
    <row r="154" spans="1:23">
      <c r="A154" s="4"/>
      <c r="B154" s="4"/>
      <c r="C154" s="404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6"/>
      <c r="V154" s="400">
        <f>osw_EKO!O154</f>
        <v>0</v>
      </c>
      <c r="W154" s="6"/>
    </row>
    <row r="155" spans="1:23">
      <c r="A155" s="4"/>
      <c r="B155" s="4"/>
      <c r="C155" s="404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6"/>
      <c r="V155" s="400">
        <f>osw_EKO!O155</f>
        <v>0</v>
      </c>
      <c r="W155" s="6"/>
    </row>
    <row r="156" spans="1:23">
      <c r="A156" s="4"/>
      <c r="B156" s="4"/>
      <c r="C156" s="404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6"/>
      <c r="V156" s="400">
        <f>osw_EKO!O156</f>
        <v>0</v>
      </c>
      <c r="W156" s="6"/>
    </row>
    <row r="157" spans="1:23">
      <c r="A157" s="4"/>
      <c r="B157" s="4"/>
      <c r="C157" s="404"/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6"/>
      <c r="V157" s="400">
        <f>osw_EKO!O157</f>
        <v>0</v>
      </c>
      <c r="W157" s="6"/>
    </row>
    <row r="158" spans="1:23">
      <c r="A158" s="4"/>
      <c r="B158" s="4"/>
      <c r="C158" s="404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6"/>
      <c r="V158" s="400">
        <f>osw_EKO!O158</f>
        <v>0</v>
      </c>
      <c r="W158" s="6"/>
    </row>
    <row r="159" spans="1:23">
      <c r="A159" s="4"/>
      <c r="B159" s="4"/>
      <c r="C159" s="404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6"/>
      <c r="V159" s="400">
        <f>osw_EKO!O159</f>
        <v>0</v>
      </c>
      <c r="W159" s="6"/>
    </row>
    <row r="160" spans="1:23">
      <c r="A160" s="4"/>
      <c r="B160" s="4"/>
      <c r="C160" s="404"/>
      <c r="D160" s="403"/>
      <c r="E160" s="403"/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6"/>
      <c r="V160" s="400">
        <f>osw_EKO!O160</f>
        <v>0</v>
      </c>
      <c r="W160" s="6"/>
    </row>
    <row r="161" spans="1:23">
      <c r="A161" s="25" t="s">
        <v>70</v>
      </c>
      <c r="B161" s="26"/>
      <c r="C161" s="404"/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6"/>
      <c r="V161" s="400">
        <f>osw_EKO!O161</f>
        <v>0</v>
      </c>
      <c r="W161" s="6"/>
    </row>
    <row r="162" spans="1:23">
      <c r="A162" s="4"/>
      <c r="B162" s="4"/>
      <c r="C162" s="404"/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6"/>
      <c r="V162" s="400">
        <f>osw_EKO!O162</f>
        <v>0</v>
      </c>
      <c r="W162" s="6"/>
    </row>
    <row r="163" spans="1:23">
      <c r="A163" s="4"/>
      <c r="B163" s="4"/>
      <c r="C163" s="404"/>
      <c r="D163" s="40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  <c r="P163" s="403"/>
      <c r="Q163" s="403"/>
      <c r="R163" s="6"/>
      <c r="V163" s="400">
        <f>osw_EKO!O163</f>
        <v>0</v>
      </c>
      <c r="W163" s="6"/>
    </row>
    <row r="164" spans="1:23">
      <c r="A164" s="4"/>
      <c r="B164" s="4"/>
      <c r="C164" s="404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3"/>
      <c r="Q164" s="403"/>
      <c r="R164" s="6"/>
      <c r="V164" s="400">
        <f>osw_EKO!O164</f>
        <v>0</v>
      </c>
      <c r="W164" s="6"/>
    </row>
    <row r="165" spans="1:23">
      <c r="A165" s="4"/>
      <c r="B165" s="4"/>
      <c r="C165" s="404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6"/>
      <c r="V165" s="400">
        <f>osw_EKO!O165</f>
        <v>0</v>
      </c>
      <c r="W165" s="6"/>
    </row>
    <row r="166" spans="1:23">
      <c r="A166" s="4"/>
      <c r="B166" s="4"/>
      <c r="C166" s="404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6"/>
      <c r="V166" s="400">
        <f>osw_EKO!O166</f>
        <v>0</v>
      </c>
      <c r="W166" s="6"/>
    </row>
    <row r="167" spans="1:23">
      <c r="A167" s="4"/>
      <c r="B167" s="4"/>
      <c r="C167" s="404"/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6"/>
      <c r="V167" s="400">
        <f>osw_EKO!O167</f>
        <v>0</v>
      </c>
      <c r="W167" s="6"/>
    </row>
    <row r="168" spans="1:23">
      <c r="A168" s="4"/>
      <c r="B168" s="4"/>
      <c r="C168" s="404"/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6"/>
      <c r="V168" s="400">
        <f>osw_EKO!O168</f>
        <v>0</v>
      </c>
      <c r="W168" s="6"/>
    </row>
    <row r="169" spans="1:23">
      <c r="A169" s="4"/>
      <c r="B169" s="4"/>
      <c r="C169" s="404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6"/>
      <c r="V169" s="400">
        <f>osw_EKO!O169</f>
        <v>0</v>
      </c>
      <c r="W169" s="6"/>
    </row>
    <row r="170" spans="1:23">
      <c r="A170" s="4"/>
      <c r="B170" s="4"/>
      <c r="C170" s="404"/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6"/>
      <c r="V170" s="400">
        <f>osw_EKO!O170</f>
        <v>0</v>
      </c>
      <c r="W170" s="6"/>
    </row>
    <row r="171" spans="1:23">
      <c r="A171" s="4"/>
      <c r="B171" s="4"/>
      <c r="C171" s="404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6"/>
      <c r="V171" s="400">
        <f>osw_EKO!O171</f>
        <v>0</v>
      </c>
      <c r="W171" s="6"/>
    </row>
    <row r="172" spans="1:23">
      <c r="A172" s="4"/>
      <c r="B172" s="4"/>
      <c r="C172" s="404"/>
      <c r="D172" s="403"/>
      <c r="E172" s="403"/>
      <c r="F172" s="403"/>
      <c r="G172" s="403"/>
      <c r="H172" s="403"/>
      <c r="I172" s="403"/>
      <c r="J172" s="403"/>
      <c r="K172" s="403"/>
      <c r="L172" s="403"/>
      <c r="M172" s="403"/>
      <c r="N172" s="403"/>
      <c r="O172" s="403"/>
      <c r="P172" s="403"/>
      <c r="Q172" s="403"/>
      <c r="R172" s="6"/>
      <c r="V172" s="400">
        <f>osw_EKO!O172</f>
        <v>0</v>
      </c>
      <c r="W172" s="6"/>
    </row>
    <row r="173" spans="1:23">
      <c r="A173" s="4"/>
      <c r="B173" s="4"/>
      <c r="C173" s="404"/>
      <c r="D173" s="40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6"/>
      <c r="V173" s="400">
        <f>osw_EKO!O173</f>
        <v>0</v>
      </c>
      <c r="W173" s="6"/>
    </row>
    <row r="174" spans="1:23">
      <c r="A174" s="4"/>
      <c r="B174" s="4"/>
      <c r="C174" s="404"/>
      <c r="D174" s="403"/>
      <c r="E174" s="403"/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6"/>
      <c r="V174" s="400">
        <f>osw_EKO!O174</f>
        <v>0</v>
      </c>
      <c r="W174" s="6"/>
    </row>
    <row r="175" spans="1:23">
      <c r="A175" s="4"/>
      <c r="B175" s="4"/>
      <c r="C175" s="404"/>
      <c r="D175" s="40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6"/>
      <c r="V175" s="400">
        <f>osw_EKO!O175</f>
        <v>0</v>
      </c>
      <c r="W175" s="6"/>
    </row>
    <row r="176" spans="1:23">
      <c r="A176" s="4"/>
      <c r="B176" s="4"/>
      <c r="C176" s="404"/>
      <c r="D176" s="40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6"/>
      <c r="V176" s="400">
        <f>osw_EKO!O176</f>
        <v>0</v>
      </c>
      <c r="W176" s="6"/>
    </row>
    <row r="177" spans="1:23">
      <c r="A177" s="4"/>
      <c r="B177" s="4"/>
      <c r="C177" s="404"/>
      <c r="D177" s="40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6"/>
      <c r="V177" s="400">
        <f>osw_EKO!O177</f>
        <v>0</v>
      </c>
      <c r="W177" s="6"/>
    </row>
    <row r="178" spans="1:23">
      <c r="A178" s="4"/>
      <c r="B178" s="4"/>
      <c r="C178" s="404"/>
      <c r="D178" s="40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6"/>
      <c r="V178" s="400">
        <f>osw_EKO!O178</f>
        <v>0</v>
      </c>
      <c r="W178" s="6"/>
    </row>
    <row r="179" spans="1:23">
      <c r="A179" s="4"/>
      <c r="B179" s="4"/>
      <c r="C179" s="404"/>
      <c r="D179" s="40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6"/>
      <c r="V179" s="400">
        <f>osw_EKO!O179</f>
        <v>0</v>
      </c>
      <c r="W179" s="6"/>
    </row>
    <row r="180" spans="1:23">
      <c r="A180" s="4"/>
      <c r="B180" s="4"/>
      <c r="C180" s="404"/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6"/>
      <c r="V180" s="400">
        <f>osw_EKO!O180</f>
        <v>0</v>
      </c>
      <c r="W180" s="6"/>
    </row>
    <row r="181" spans="1:23">
      <c r="A181" s="4"/>
      <c r="B181" s="4"/>
      <c r="C181" s="404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6"/>
      <c r="V181" s="400">
        <f>osw_EKO!O181</f>
        <v>0</v>
      </c>
      <c r="W181" s="6"/>
    </row>
    <row r="182" spans="1:23">
      <c r="A182" s="4"/>
      <c r="B182" s="4"/>
      <c r="C182" s="404"/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6"/>
      <c r="V182" s="400">
        <f>osw_EKO!O182</f>
        <v>0</v>
      </c>
      <c r="W182" s="6"/>
    </row>
    <row r="183" spans="1:23">
      <c r="A183" s="4"/>
      <c r="B183" s="4"/>
      <c r="C183" s="404"/>
      <c r="D183" s="40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6"/>
      <c r="V183" s="400">
        <f>osw_EKO!O183</f>
        <v>0</v>
      </c>
      <c r="W183" s="6"/>
    </row>
    <row r="184" spans="1:23">
      <c r="A184" s="4"/>
      <c r="B184" s="4"/>
      <c r="C184" s="404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6"/>
      <c r="V184" s="400">
        <f>osw_EKO!O184</f>
        <v>0</v>
      </c>
      <c r="W184" s="6"/>
    </row>
    <row r="185" spans="1:23">
      <c r="A185" s="4"/>
      <c r="B185" s="4"/>
      <c r="C185" s="404"/>
      <c r="D185" s="40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6"/>
      <c r="V185" s="400">
        <f>osw_EKO!O185</f>
        <v>0</v>
      </c>
      <c r="W185" s="6"/>
    </row>
    <row r="186" spans="1:23">
      <c r="A186" s="4"/>
      <c r="B186" s="4"/>
      <c r="C186" s="404"/>
      <c r="D186" s="40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3"/>
      <c r="R186" s="6"/>
      <c r="V186" s="400">
        <f>osw_EKO!O186</f>
        <v>0</v>
      </c>
      <c r="W186" s="6"/>
    </row>
    <row r="187" spans="1:23">
      <c r="A187" s="4"/>
      <c r="B187" s="4"/>
      <c r="C187" s="404"/>
      <c r="D187" s="40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3"/>
      <c r="R187" s="6"/>
      <c r="V187" s="400">
        <f>osw_EKO!O187</f>
        <v>0</v>
      </c>
      <c r="W187" s="6"/>
    </row>
    <row r="188" spans="1:23">
      <c r="A188" s="4"/>
      <c r="B188" s="4"/>
      <c r="C188" s="404"/>
      <c r="D188" s="403"/>
      <c r="E188" s="403"/>
      <c r="F188" s="403"/>
      <c r="G188" s="403"/>
      <c r="H188" s="403"/>
      <c r="I188" s="403"/>
      <c r="J188" s="403"/>
      <c r="K188" s="403"/>
      <c r="L188" s="403"/>
      <c r="M188" s="403"/>
      <c r="N188" s="403"/>
      <c r="O188" s="403"/>
      <c r="P188" s="403"/>
      <c r="Q188" s="403"/>
      <c r="R188" s="6"/>
      <c r="V188" s="400">
        <f>osw_EKO!O188</f>
        <v>0</v>
      </c>
      <c r="W188" s="6"/>
    </row>
    <row r="189" spans="1:23">
      <c r="A189" s="4"/>
      <c r="B189" s="4"/>
      <c r="C189" s="404"/>
      <c r="D189" s="403"/>
      <c r="E189" s="403"/>
      <c r="F189" s="403"/>
      <c r="G189" s="403"/>
      <c r="H189" s="403"/>
      <c r="I189" s="403"/>
      <c r="J189" s="403"/>
      <c r="K189" s="403"/>
      <c r="L189" s="403"/>
      <c r="M189" s="403"/>
      <c r="N189" s="403"/>
      <c r="O189" s="403"/>
      <c r="P189" s="403"/>
      <c r="Q189" s="403"/>
      <c r="R189" s="6"/>
      <c r="V189" s="400">
        <f>osw_EKO!O189</f>
        <v>0</v>
      </c>
      <c r="W189" s="6"/>
    </row>
    <row r="190" spans="1:23">
      <c r="A190" s="4"/>
      <c r="B190" s="4"/>
      <c r="C190" s="404"/>
      <c r="D190" s="403"/>
      <c r="E190" s="403"/>
      <c r="F190" s="403"/>
      <c r="G190" s="403"/>
      <c r="H190" s="403"/>
      <c r="I190" s="403"/>
      <c r="J190" s="403"/>
      <c r="K190" s="403"/>
      <c r="L190" s="403"/>
      <c r="M190" s="403"/>
      <c r="N190" s="403"/>
      <c r="O190" s="403"/>
      <c r="P190" s="403"/>
      <c r="Q190" s="403"/>
      <c r="R190" s="6"/>
      <c r="V190" s="400">
        <f>osw_EKO!O190</f>
        <v>0</v>
      </c>
      <c r="W190" s="6"/>
    </row>
    <row r="191" spans="1:23">
      <c r="A191" s="4"/>
      <c r="B191" s="4"/>
      <c r="C191" s="404"/>
      <c r="D191" s="403"/>
      <c r="E191" s="403"/>
      <c r="F191" s="403"/>
      <c r="G191" s="403"/>
      <c r="H191" s="403"/>
      <c r="I191" s="403"/>
      <c r="J191" s="403"/>
      <c r="K191" s="403"/>
      <c r="L191" s="403"/>
      <c r="M191" s="403"/>
      <c r="N191" s="403"/>
      <c r="O191" s="403"/>
      <c r="P191" s="403"/>
      <c r="Q191" s="403"/>
      <c r="R191" s="6"/>
      <c r="V191" s="400">
        <f>osw_EKO!O191</f>
        <v>0</v>
      </c>
      <c r="W191" s="6"/>
    </row>
    <row r="192" spans="1:23">
      <c r="A192" s="4"/>
      <c r="B192" s="4"/>
      <c r="C192" s="404"/>
      <c r="D192" s="403"/>
      <c r="E192" s="403"/>
      <c r="F192" s="403"/>
      <c r="G192" s="403"/>
      <c r="H192" s="403"/>
      <c r="I192" s="403"/>
      <c r="J192" s="403"/>
      <c r="K192" s="403"/>
      <c r="L192" s="403"/>
      <c r="M192" s="403"/>
      <c r="N192" s="403"/>
      <c r="O192" s="403"/>
      <c r="P192" s="403"/>
      <c r="Q192" s="403"/>
      <c r="R192" s="6"/>
      <c r="V192" s="400">
        <f>osw_EKO!O192</f>
        <v>0</v>
      </c>
      <c r="W192" s="6"/>
    </row>
    <row r="193" spans="1:23">
      <c r="A193" s="4"/>
      <c r="B193" s="4"/>
      <c r="C193" s="404"/>
      <c r="D193" s="403"/>
      <c r="E193" s="403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3"/>
      <c r="Q193" s="403"/>
      <c r="R193" s="6"/>
      <c r="V193" s="400">
        <f>osw_EKO!O193</f>
        <v>0</v>
      </c>
      <c r="W193" s="6"/>
    </row>
    <row r="194" spans="1:23">
      <c r="A194" s="4"/>
      <c r="B194" s="4"/>
      <c r="C194" s="404"/>
      <c r="D194" s="403"/>
      <c r="E194" s="403"/>
      <c r="F194" s="403"/>
      <c r="G194" s="403"/>
      <c r="H194" s="403"/>
      <c r="I194" s="403"/>
      <c r="J194" s="403"/>
      <c r="K194" s="403"/>
      <c r="L194" s="403"/>
      <c r="M194" s="403"/>
      <c r="N194" s="403"/>
      <c r="O194" s="403"/>
      <c r="P194" s="403"/>
      <c r="Q194" s="403"/>
      <c r="R194" s="6"/>
      <c r="V194" s="400">
        <f>osw_EKO!O194</f>
        <v>0</v>
      </c>
      <c r="W194" s="6"/>
    </row>
    <row r="195" spans="1:23">
      <c r="A195" s="4"/>
      <c r="B195" s="4"/>
      <c r="C195" s="404"/>
      <c r="D195" s="40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6"/>
      <c r="V195" s="400">
        <f>osw_EKO!O195</f>
        <v>0</v>
      </c>
      <c r="W195" s="6"/>
    </row>
    <row r="196" spans="1:23">
      <c r="A196" s="4"/>
      <c r="B196" s="4"/>
      <c r="C196" s="404"/>
      <c r="D196" s="403"/>
      <c r="E196" s="403"/>
      <c r="F196" s="403"/>
      <c r="G196" s="403"/>
      <c r="H196" s="403"/>
      <c r="I196" s="403"/>
      <c r="J196" s="403"/>
      <c r="K196" s="403"/>
      <c r="L196" s="403"/>
      <c r="M196" s="403"/>
      <c r="N196" s="403"/>
      <c r="O196" s="403"/>
      <c r="P196" s="403"/>
      <c r="Q196" s="403"/>
      <c r="R196" s="6"/>
      <c r="V196" s="400">
        <f>osw_EKO!O196</f>
        <v>0</v>
      </c>
      <c r="W196" s="6"/>
    </row>
    <row r="197" spans="1:23">
      <c r="A197" s="4"/>
      <c r="B197" s="4"/>
      <c r="C197" s="404"/>
      <c r="D197" s="403"/>
      <c r="E197" s="403"/>
      <c r="F197" s="403"/>
      <c r="G197" s="403"/>
      <c r="H197" s="403"/>
      <c r="I197" s="403"/>
      <c r="J197" s="403"/>
      <c r="K197" s="403"/>
      <c r="L197" s="403"/>
      <c r="M197" s="403"/>
      <c r="N197" s="403"/>
      <c r="O197" s="403"/>
      <c r="P197" s="403"/>
      <c r="Q197" s="403"/>
      <c r="R197" s="6"/>
      <c r="V197" s="400">
        <f>osw_EKO!O197</f>
        <v>0</v>
      </c>
      <c r="W197" s="6"/>
    </row>
    <row r="198" spans="1:23">
      <c r="A198" s="4"/>
      <c r="B198" s="4"/>
      <c r="C198" s="404"/>
      <c r="D198" s="403"/>
      <c r="E198" s="403"/>
      <c r="F198" s="403"/>
      <c r="G198" s="403"/>
      <c r="H198" s="403"/>
      <c r="I198" s="403"/>
      <c r="J198" s="403"/>
      <c r="K198" s="403"/>
      <c r="L198" s="403"/>
      <c r="M198" s="403"/>
      <c r="N198" s="403"/>
      <c r="O198" s="403"/>
      <c r="P198" s="403"/>
      <c r="Q198" s="403"/>
      <c r="R198" s="6"/>
      <c r="V198" s="400">
        <f>osw_EKO!O198</f>
        <v>0</v>
      </c>
      <c r="W198" s="6"/>
    </row>
    <row r="199" spans="1:23">
      <c r="A199" s="4"/>
      <c r="B199" s="4"/>
      <c r="C199" s="404"/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6"/>
      <c r="V199" s="400">
        <f>osw_EKO!O199</f>
        <v>0</v>
      </c>
      <c r="W199" s="6"/>
    </row>
    <row r="200" spans="1:23">
      <c r="A200" s="4"/>
      <c r="B200" s="4"/>
      <c r="C200" s="404"/>
      <c r="D200" s="40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6"/>
      <c r="V200" s="400">
        <f>osw_EKO!O200</f>
        <v>0</v>
      </c>
      <c r="W200" s="6"/>
    </row>
    <row r="201" spans="1:23">
      <c r="A201" s="4"/>
      <c r="B201" s="4"/>
      <c r="C201" s="404"/>
      <c r="D201" s="403"/>
      <c r="E201" s="403"/>
      <c r="F201" s="403"/>
      <c r="G201" s="403"/>
      <c r="H201" s="403"/>
      <c r="I201" s="403"/>
      <c r="J201" s="403"/>
      <c r="K201" s="403"/>
      <c r="L201" s="403"/>
      <c r="M201" s="403"/>
      <c r="N201" s="403"/>
      <c r="O201" s="403"/>
      <c r="P201" s="403"/>
      <c r="Q201" s="403"/>
      <c r="R201" s="6"/>
      <c r="V201" s="400">
        <f>osw_EKO!O201</f>
        <v>0</v>
      </c>
      <c r="W201" s="6"/>
    </row>
    <row r="202" spans="1:23">
      <c r="A202" s="4"/>
      <c r="B202" s="4"/>
      <c r="C202" s="404"/>
      <c r="D202" s="403"/>
      <c r="E202" s="403"/>
      <c r="F202" s="403"/>
      <c r="G202" s="403"/>
      <c r="H202" s="403"/>
      <c r="I202" s="403"/>
      <c r="J202" s="403"/>
      <c r="K202" s="403"/>
      <c r="L202" s="403"/>
      <c r="M202" s="403"/>
      <c r="N202" s="403"/>
      <c r="O202" s="403"/>
      <c r="P202" s="403"/>
      <c r="Q202" s="403"/>
      <c r="R202" s="6"/>
      <c r="V202" s="400">
        <f>osw_EKO!O202</f>
        <v>0</v>
      </c>
      <c r="W202" s="6"/>
    </row>
    <row r="203" spans="1:23">
      <c r="A203" s="4"/>
      <c r="B203" s="4"/>
      <c r="C203" s="404"/>
      <c r="D203" s="403"/>
      <c r="E203" s="403"/>
      <c r="F203" s="403"/>
      <c r="G203" s="403"/>
      <c r="H203" s="403"/>
      <c r="I203" s="403"/>
      <c r="J203" s="403"/>
      <c r="K203" s="403"/>
      <c r="L203" s="403"/>
      <c r="M203" s="403"/>
      <c r="N203" s="403"/>
      <c r="O203" s="403"/>
      <c r="P203" s="403"/>
      <c r="Q203" s="403"/>
      <c r="R203" s="6"/>
      <c r="V203" s="400">
        <f>osw_EKO!O203</f>
        <v>0</v>
      </c>
      <c r="W203" s="6"/>
    </row>
    <row r="204" spans="1:23">
      <c r="A204" s="4"/>
      <c r="B204" s="4"/>
      <c r="C204" s="404"/>
      <c r="D204" s="40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6"/>
      <c r="V204" s="400">
        <f>osw_EKO!O204</f>
        <v>0</v>
      </c>
      <c r="W204" s="6"/>
    </row>
    <row r="205" spans="1:23">
      <c r="A205" s="4"/>
      <c r="B205" s="4"/>
      <c r="C205" s="404"/>
      <c r="D205" s="403"/>
      <c r="E205" s="403"/>
      <c r="F205" s="403"/>
      <c r="G205" s="403"/>
      <c r="H205" s="403"/>
      <c r="I205" s="403"/>
      <c r="J205" s="403"/>
      <c r="K205" s="403"/>
      <c r="L205" s="403"/>
      <c r="M205" s="403"/>
      <c r="N205" s="403"/>
      <c r="O205" s="403"/>
      <c r="P205" s="403"/>
      <c r="Q205" s="403"/>
      <c r="R205" s="6"/>
      <c r="V205" s="400">
        <f>osw_EKO!O205</f>
        <v>0</v>
      </c>
      <c r="W205" s="6"/>
    </row>
    <row r="206" spans="1:23">
      <c r="A206" s="4"/>
      <c r="B206" s="4"/>
      <c r="C206" s="404"/>
      <c r="D206" s="403"/>
      <c r="E206" s="403"/>
      <c r="F206" s="403"/>
      <c r="G206" s="403"/>
      <c r="H206" s="403"/>
      <c r="I206" s="403"/>
      <c r="J206" s="403"/>
      <c r="K206" s="403"/>
      <c r="L206" s="403"/>
      <c r="M206" s="403"/>
      <c r="N206" s="403"/>
      <c r="O206" s="403"/>
      <c r="P206" s="403"/>
      <c r="Q206" s="403"/>
      <c r="R206" s="6"/>
      <c r="V206" s="400">
        <f>osw_EKO!O206</f>
        <v>0</v>
      </c>
      <c r="W206" s="6"/>
    </row>
    <row r="207" spans="1:23">
      <c r="A207" s="4"/>
      <c r="B207" s="4"/>
      <c r="C207" s="404"/>
      <c r="D207" s="40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  <c r="O207" s="403"/>
      <c r="P207" s="403"/>
      <c r="Q207" s="403"/>
      <c r="R207" s="6"/>
      <c r="V207" s="400">
        <f>osw_EKO!O207</f>
        <v>0</v>
      </c>
      <c r="W207" s="6"/>
    </row>
    <row r="208" spans="1:23">
      <c r="A208" s="4"/>
      <c r="B208" s="4"/>
      <c r="C208" s="404"/>
      <c r="D208" s="40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6"/>
      <c r="V208" s="400">
        <f>osw_EKO!O208</f>
        <v>0</v>
      </c>
      <c r="W208" s="6"/>
    </row>
    <row r="209" spans="1:23">
      <c r="A209" s="4"/>
      <c r="B209" s="4"/>
      <c r="C209" s="404"/>
      <c r="D209" s="403"/>
      <c r="E209" s="403"/>
      <c r="F209" s="403"/>
      <c r="G209" s="403"/>
      <c r="H209" s="403"/>
      <c r="I209" s="403"/>
      <c r="J209" s="403"/>
      <c r="K209" s="403"/>
      <c r="L209" s="403"/>
      <c r="M209" s="403"/>
      <c r="N209" s="403"/>
      <c r="O209" s="403"/>
      <c r="P209" s="403"/>
      <c r="Q209" s="403"/>
      <c r="R209" s="6"/>
      <c r="V209" s="400">
        <f>osw_EKO!O209</f>
        <v>0</v>
      </c>
      <c r="W209" s="6"/>
    </row>
    <row r="210" spans="1:23">
      <c r="A210" s="4"/>
      <c r="B210" s="4"/>
      <c r="C210" s="404"/>
      <c r="D210" s="403"/>
      <c r="E210" s="403"/>
      <c r="F210" s="403"/>
      <c r="G210" s="403"/>
      <c r="H210" s="403"/>
      <c r="I210" s="403"/>
      <c r="J210" s="403"/>
      <c r="K210" s="403"/>
      <c r="L210" s="403"/>
      <c r="M210" s="403"/>
      <c r="N210" s="403"/>
      <c r="O210" s="403"/>
      <c r="P210" s="403"/>
      <c r="Q210" s="403"/>
      <c r="R210" s="6"/>
      <c r="V210" s="400">
        <f>osw_EKO!O210</f>
        <v>0</v>
      </c>
      <c r="W210" s="6"/>
    </row>
    <row r="211" spans="1:23">
      <c r="A211" s="4"/>
      <c r="B211" s="4"/>
      <c r="C211" s="404"/>
      <c r="D211" s="403"/>
      <c r="E211" s="403"/>
      <c r="F211" s="403"/>
      <c r="G211" s="403"/>
      <c r="H211" s="403"/>
      <c r="I211" s="403"/>
      <c r="J211" s="403"/>
      <c r="K211" s="403"/>
      <c r="L211" s="403"/>
      <c r="M211" s="403"/>
      <c r="N211" s="403"/>
      <c r="O211" s="403"/>
      <c r="P211" s="403"/>
      <c r="Q211" s="403"/>
      <c r="R211" s="6"/>
      <c r="V211" s="400">
        <f>osw_EKO!O211</f>
        <v>0</v>
      </c>
      <c r="W211" s="6"/>
    </row>
    <row r="212" spans="1:23">
      <c r="A212" s="4"/>
      <c r="B212" s="4"/>
      <c r="C212" s="404"/>
      <c r="D212" s="40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6"/>
      <c r="V212" s="400">
        <f>osw_EKO!O212</f>
        <v>0</v>
      </c>
      <c r="W212" s="6"/>
    </row>
    <row r="213" spans="1:23">
      <c r="A213" s="4"/>
      <c r="B213" s="4"/>
      <c r="C213" s="404"/>
      <c r="D213" s="403"/>
      <c r="E213" s="403"/>
      <c r="F213" s="403"/>
      <c r="G213" s="403"/>
      <c r="H213" s="403"/>
      <c r="I213" s="403"/>
      <c r="J213" s="403"/>
      <c r="K213" s="403"/>
      <c r="L213" s="403"/>
      <c r="M213" s="403"/>
      <c r="N213" s="403"/>
      <c r="O213" s="403"/>
      <c r="P213" s="403"/>
      <c r="Q213" s="403"/>
      <c r="R213" s="6"/>
      <c r="V213" s="400">
        <f>osw_EKO!O213</f>
        <v>0</v>
      </c>
      <c r="W213" s="6"/>
    </row>
    <row r="214" spans="1:23">
      <c r="A214" s="4"/>
      <c r="B214" s="4"/>
      <c r="C214" s="404"/>
      <c r="D214" s="40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  <c r="R214" s="6"/>
      <c r="V214" s="400">
        <f>osw_EKO!O214</f>
        <v>0</v>
      </c>
      <c r="W214" s="6"/>
    </row>
    <row r="215" spans="1:23">
      <c r="A215" s="4"/>
      <c r="B215" s="4"/>
      <c r="C215" s="404"/>
      <c r="D215" s="40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6"/>
      <c r="V215" s="400">
        <f>osw_EKO!O215</f>
        <v>0</v>
      </c>
      <c r="W215" s="6"/>
    </row>
    <row r="216" spans="1:23">
      <c r="A216" s="4"/>
      <c r="B216" s="4"/>
      <c r="C216" s="404"/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6"/>
      <c r="V216" s="400">
        <f>osw_EKO!O216</f>
        <v>0</v>
      </c>
      <c r="W216" s="6"/>
    </row>
    <row r="217" spans="1:23">
      <c r="A217" s="4"/>
      <c r="B217" s="4"/>
      <c r="C217" s="404"/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6"/>
      <c r="V217" s="400">
        <f>osw_EKO!O217</f>
        <v>0</v>
      </c>
      <c r="W217" s="6"/>
    </row>
    <row r="218" spans="1:23">
      <c r="A218" s="4"/>
      <c r="B218" s="4"/>
      <c r="C218" s="404"/>
      <c r="D218" s="403"/>
      <c r="E218" s="403"/>
      <c r="F218" s="403"/>
      <c r="G218" s="403"/>
      <c r="H218" s="403"/>
      <c r="I218" s="403"/>
      <c r="J218" s="403"/>
      <c r="K218" s="403"/>
      <c r="L218" s="403"/>
      <c r="M218" s="403"/>
      <c r="N218" s="403"/>
      <c r="O218" s="403"/>
      <c r="P218" s="403"/>
      <c r="Q218" s="403"/>
      <c r="R218" s="6"/>
      <c r="V218" s="400">
        <f>osw_EKO!O218</f>
        <v>0</v>
      </c>
      <c r="W218" s="6"/>
    </row>
    <row r="219" spans="1:23">
      <c r="A219" s="4"/>
      <c r="B219" s="4"/>
      <c r="C219" s="404"/>
      <c r="D219" s="403"/>
      <c r="E219" s="403"/>
      <c r="F219" s="403"/>
      <c r="G219" s="403"/>
      <c r="H219" s="403"/>
      <c r="I219" s="403"/>
      <c r="J219" s="403"/>
      <c r="K219" s="403"/>
      <c r="L219" s="403"/>
      <c r="M219" s="403"/>
      <c r="N219" s="403"/>
      <c r="O219" s="403"/>
      <c r="P219" s="403"/>
      <c r="Q219" s="403"/>
      <c r="R219" s="6"/>
      <c r="V219" s="400">
        <f>osw_EKO!O219</f>
        <v>0</v>
      </c>
      <c r="W219" s="6"/>
    </row>
    <row r="220" spans="1:23">
      <c r="A220" s="4"/>
      <c r="B220" s="4"/>
      <c r="C220" s="404"/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6"/>
      <c r="V220" s="400">
        <f>osw_EKO!O220</f>
        <v>0</v>
      </c>
      <c r="W220" s="6"/>
    </row>
    <row r="221" spans="1:23">
      <c r="A221" s="4"/>
      <c r="B221" s="4"/>
      <c r="C221" s="404"/>
      <c r="D221" s="403"/>
      <c r="E221" s="403"/>
      <c r="F221" s="403"/>
      <c r="G221" s="403"/>
      <c r="H221" s="403"/>
      <c r="I221" s="403"/>
      <c r="J221" s="403"/>
      <c r="K221" s="403"/>
      <c r="L221" s="403"/>
      <c r="M221" s="403"/>
      <c r="N221" s="403"/>
      <c r="O221" s="403"/>
      <c r="P221" s="403"/>
      <c r="Q221" s="403"/>
      <c r="R221" s="6"/>
      <c r="V221" s="400">
        <f>osw_EKO!O221</f>
        <v>0</v>
      </c>
      <c r="W221" s="6"/>
    </row>
    <row r="222" spans="1:23">
      <c r="A222" s="4"/>
      <c r="B222" s="4"/>
      <c r="C222" s="404"/>
      <c r="D222" s="40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6"/>
      <c r="V222" s="400">
        <f>osw_EKO!O222</f>
        <v>0</v>
      </c>
      <c r="W222" s="6"/>
    </row>
    <row r="223" spans="1:23">
      <c r="A223" s="4"/>
      <c r="B223" s="4"/>
      <c r="C223" s="404"/>
      <c r="D223" s="40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6"/>
      <c r="V223" s="400">
        <f>osw_EKO!O223</f>
        <v>0</v>
      </c>
      <c r="W223" s="6"/>
    </row>
    <row r="224" spans="1:23">
      <c r="A224" s="4"/>
      <c r="B224" s="4"/>
      <c r="C224" s="404"/>
      <c r="D224" s="40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6"/>
      <c r="V224" s="400">
        <f>osw_EKO!O224</f>
        <v>0</v>
      </c>
      <c r="W224" s="6"/>
    </row>
    <row r="225" spans="1:23">
      <c r="A225" s="4"/>
      <c r="B225" s="4"/>
      <c r="C225" s="404"/>
      <c r="D225" s="403"/>
      <c r="E225" s="403"/>
      <c r="F225" s="403"/>
      <c r="G225" s="403"/>
      <c r="H225" s="403"/>
      <c r="I225" s="403"/>
      <c r="J225" s="403"/>
      <c r="K225" s="403"/>
      <c r="L225" s="403"/>
      <c r="M225" s="403"/>
      <c r="N225" s="403"/>
      <c r="O225" s="403"/>
      <c r="P225" s="403"/>
      <c r="Q225" s="403"/>
      <c r="R225" s="6"/>
      <c r="V225" s="400">
        <f>osw_EKO!O225</f>
        <v>0</v>
      </c>
      <c r="W225" s="6"/>
    </row>
    <row r="226" spans="1:23">
      <c r="A226" s="4"/>
      <c r="B226" s="4"/>
      <c r="C226" s="404"/>
      <c r="D226" s="403"/>
      <c r="E226" s="403"/>
      <c r="F226" s="403"/>
      <c r="G226" s="403"/>
      <c r="H226" s="403"/>
      <c r="I226" s="403"/>
      <c r="J226" s="403"/>
      <c r="K226" s="403"/>
      <c r="L226" s="403"/>
      <c r="M226" s="403"/>
      <c r="N226" s="403"/>
      <c r="O226" s="403"/>
      <c r="P226" s="403"/>
      <c r="Q226" s="403"/>
      <c r="R226" s="6"/>
      <c r="V226" s="400">
        <f>osw_EKO!O226</f>
        <v>0</v>
      </c>
      <c r="W226" s="6"/>
    </row>
    <row r="227" spans="1:23">
      <c r="A227" s="4"/>
      <c r="B227" s="4"/>
      <c r="C227" s="404"/>
      <c r="D227" s="403"/>
      <c r="E227" s="403"/>
      <c r="F227" s="403"/>
      <c r="G227" s="403"/>
      <c r="H227" s="403"/>
      <c r="I227" s="403"/>
      <c r="J227" s="403"/>
      <c r="K227" s="403"/>
      <c r="L227" s="403"/>
      <c r="M227" s="403"/>
      <c r="N227" s="403"/>
      <c r="O227" s="403"/>
      <c r="P227" s="403"/>
      <c r="Q227" s="403"/>
      <c r="R227" s="6"/>
      <c r="V227" s="400">
        <f>osw_EKO!O227</f>
        <v>0</v>
      </c>
      <c r="W227" s="6"/>
    </row>
    <row r="228" spans="1:23">
      <c r="A228" s="4"/>
      <c r="B228" s="4"/>
      <c r="C228" s="404"/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6"/>
      <c r="V228" s="400">
        <f>osw_EKO!O228</f>
        <v>0</v>
      </c>
      <c r="W228" s="6"/>
    </row>
    <row r="229" spans="1:23">
      <c r="A229" s="4"/>
      <c r="B229" s="4"/>
      <c r="C229" s="404"/>
      <c r="D229" s="403"/>
      <c r="E229" s="403"/>
      <c r="F229" s="403"/>
      <c r="G229" s="403"/>
      <c r="H229" s="403"/>
      <c r="I229" s="403"/>
      <c r="J229" s="403"/>
      <c r="K229" s="403"/>
      <c r="L229" s="403"/>
      <c r="M229" s="403"/>
      <c r="N229" s="403"/>
      <c r="O229" s="403"/>
      <c r="P229" s="403"/>
      <c r="Q229" s="403"/>
      <c r="R229" s="6"/>
      <c r="V229" s="400">
        <f>osw_EKO!O229</f>
        <v>0</v>
      </c>
      <c r="W229" s="6"/>
    </row>
    <row r="230" spans="1:23">
      <c r="A230" s="4"/>
      <c r="B230" s="4"/>
      <c r="C230" s="404"/>
      <c r="D230" s="403"/>
      <c r="E230" s="403"/>
      <c r="F230" s="403"/>
      <c r="G230" s="403"/>
      <c r="H230" s="403"/>
      <c r="I230" s="403"/>
      <c r="J230" s="403"/>
      <c r="K230" s="403"/>
      <c r="L230" s="403"/>
      <c r="M230" s="403"/>
      <c r="N230" s="403"/>
      <c r="O230" s="403"/>
      <c r="P230" s="403"/>
      <c r="Q230" s="403"/>
      <c r="R230" s="6"/>
      <c r="V230" s="400">
        <f>osw_EKO!O230</f>
        <v>0</v>
      </c>
      <c r="W230" s="6"/>
    </row>
    <row r="231" spans="1:23">
      <c r="A231" s="4"/>
      <c r="B231" s="4"/>
      <c r="C231" s="404"/>
      <c r="D231" s="403"/>
      <c r="E231" s="403"/>
      <c r="F231" s="403"/>
      <c r="G231" s="403"/>
      <c r="H231" s="403"/>
      <c r="I231" s="403"/>
      <c r="J231" s="403"/>
      <c r="K231" s="403"/>
      <c r="L231" s="403"/>
      <c r="M231" s="403"/>
      <c r="N231" s="403"/>
      <c r="O231" s="403"/>
      <c r="P231" s="403"/>
      <c r="Q231" s="403"/>
      <c r="R231" s="6"/>
      <c r="V231" s="400">
        <f>osw_EKO!O231</f>
        <v>0</v>
      </c>
      <c r="W231" s="6"/>
    </row>
    <row r="232" spans="1:23">
      <c r="A232" s="4"/>
      <c r="B232" s="4"/>
      <c r="C232" s="404"/>
      <c r="D232" s="403"/>
      <c r="E232" s="403"/>
      <c r="F232" s="403"/>
      <c r="G232" s="403"/>
      <c r="H232" s="403"/>
      <c r="I232" s="403"/>
      <c r="J232" s="403"/>
      <c r="K232" s="403"/>
      <c r="L232" s="403"/>
      <c r="M232" s="403"/>
      <c r="N232" s="403"/>
      <c r="O232" s="403"/>
      <c r="P232" s="403"/>
      <c r="Q232" s="403"/>
      <c r="R232" s="6"/>
      <c r="V232" s="400">
        <f>osw_EKO!O232</f>
        <v>0</v>
      </c>
      <c r="W232" s="6"/>
    </row>
    <row r="233" spans="1:23">
      <c r="A233" s="4"/>
      <c r="B233" s="4"/>
      <c r="C233" s="404"/>
      <c r="D233" s="403"/>
      <c r="E233" s="403"/>
      <c r="F233" s="403"/>
      <c r="G233" s="403"/>
      <c r="H233" s="403"/>
      <c r="I233" s="403"/>
      <c r="J233" s="403"/>
      <c r="K233" s="403"/>
      <c r="L233" s="403"/>
      <c r="M233" s="403"/>
      <c r="N233" s="403"/>
      <c r="O233" s="403"/>
      <c r="P233" s="403"/>
      <c r="Q233" s="403"/>
      <c r="R233" s="6"/>
      <c r="V233" s="400">
        <f>osw_EKO!O233</f>
        <v>0</v>
      </c>
      <c r="W233" s="6"/>
    </row>
    <row r="234" spans="1:23">
      <c r="A234" s="4"/>
      <c r="B234" s="4"/>
      <c r="C234" s="404"/>
      <c r="D234" s="403"/>
      <c r="E234" s="403"/>
      <c r="F234" s="403"/>
      <c r="G234" s="403"/>
      <c r="H234" s="403"/>
      <c r="I234" s="403"/>
      <c r="J234" s="403"/>
      <c r="K234" s="403"/>
      <c r="L234" s="403"/>
      <c r="M234" s="403"/>
      <c r="N234" s="403"/>
      <c r="O234" s="403"/>
      <c r="P234" s="403"/>
      <c r="Q234" s="403"/>
      <c r="R234" s="6"/>
      <c r="V234" s="400">
        <f>osw_EKO!O234</f>
        <v>0</v>
      </c>
      <c r="W234" s="6"/>
    </row>
    <row r="235" spans="1:23">
      <c r="A235" s="4"/>
      <c r="B235" s="4"/>
      <c r="C235" s="404"/>
      <c r="D235" s="403"/>
      <c r="E235" s="403"/>
      <c r="F235" s="403"/>
      <c r="G235" s="403"/>
      <c r="H235" s="403"/>
      <c r="I235" s="403"/>
      <c r="J235" s="403"/>
      <c r="K235" s="403"/>
      <c r="L235" s="403"/>
      <c r="M235" s="403"/>
      <c r="N235" s="403"/>
      <c r="O235" s="403"/>
      <c r="P235" s="403"/>
      <c r="Q235" s="403"/>
      <c r="R235" s="6"/>
      <c r="V235" s="400">
        <f>osw_EKO!O235</f>
        <v>0</v>
      </c>
      <c r="W235" s="6"/>
    </row>
    <row r="236" spans="1:23">
      <c r="A236" s="4"/>
      <c r="B236" s="4"/>
      <c r="C236" s="404"/>
      <c r="D236" s="403"/>
      <c r="E236" s="403"/>
      <c r="F236" s="403"/>
      <c r="G236" s="403"/>
      <c r="H236" s="403"/>
      <c r="I236" s="403"/>
      <c r="J236" s="403"/>
      <c r="K236" s="403"/>
      <c r="L236" s="403"/>
      <c r="M236" s="403"/>
      <c r="N236" s="403"/>
      <c r="O236" s="403"/>
      <c r="P236" s="403"/>
      <c r="Q236" s="403"/>
      <c r="R236" s="6"/>
      <c r="V236" s="400">
        <f>osw_EKO!O236</f>
        <v>0</v>
      </c>
      <c r="W236" s="6"/>
    </row>
    <row r="237" spans="1:23">
      <c r="A237" s="4"/>
      <c r="B237" s="4"/>
      <c r="C237" s="404"/>
      <c r="D237" s="403"/>
      <c r="E237" s="403"/>
      <c r="F237" s="403"/>
      <c r="G237" s="403"/>
      <c r="H237" s="403"/>
      <c r="I237" s="403"/>
      <c r="J237" s="403"/>
      <c r="K237" s="403"/>
      <c r="L237" s="403"/>
      <c r="M237" s="403"/>
      <c r="N237" s="403"/>
      <c r="O237" s="403"/>
      <c r="P237" s="403"/>
      <c r="Q237" s="403"/>
      <c r="R237" s="6"/>
      <c r="V237" s="400">
        <f>osw_EKO!O237</f>
        <v>0</v>
      </c>
      <c r="W237" s="6"/>
    </row>
    <row r="238" spans="1:23">
      <c r="A238" s="4"/>
      <c r="B238" s="4"/>
      <c r="C238" s="404"/>
      <c r="D238" s="403"/>
      <c r="E238" s="403"/>
      <c r="F238" s="403"/>
      <c r="G238" s="403"/>
      <c r="H238" s="403"/>
      <c r="I238" s="403"/>
      <c r="J238" s="403"/>
      <c r="K238" s="403"/>
      <c r="L238" s="403"/>
      <c r="M238" s="403"/>
      <c r="N238" s="403"/>
      <c r="O238" s="403"/>
      <c r="P238" s="403"/>
      <c r="Q238" s="403"/>
      <c r="R238" s="6"/>
      <c r="V238" s="400">
        <f>osw_EKO!O238</f>
        <v>0</v>
      </c>
      <c r="W238" s="6"/>
    </row>
    <row r="239" spans="1:23">
      <c r="A239" s="4"/>
      <c r="B239" s="4"/>
      <c r="C239" s="404"/>
      <c r="D239" s="403"/>
      <c r="E239" s="403"/>
      <c r="F239" s="403"/>
      <c r="G239" s="403"/>
      <c r="H239" s="403"/>
      <c r="I239" s="403"/>
      <c r="J239" s="403"/>
      <c r="K239" s="403"/>
      <c r="L239" s="403"/>
      <c r="M239" s="403"/>
      <c r="N239" s="403"/>
      <c r="O239" s="403"/>
      <c r="P239" s="403"/>
      <c r="Q239" s="403"/>
      <c r="R239" s="6"/>
      <c r="V239" s="400">
        <f>osw_EKO!O239</f>
        <v>0</v>
      </c>
      <c r="W239" s="6"/>
    </row>
    <row r="240" spans="1:23">
      <c r="A240" s="4"/>
      <c r="B240" s="4"/>
      <c r="C240" s="404"/>
      <c r="D240" s="403"/>
      <c r="E240" s="403"/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  <c r="R240" s="6"/>
      <c r="V240" s="400">
        <f>osw_EKO!O240</f>
        <v>0</v>
      </c>
      <c r="W240" s="6"/>
    </row>
    <row r="241" spans="1:23">
      <c r="A241" s="4"/>
      <c r="B241" s="4"/>
      <c r="C241" s="404"/>
      <c r="D241" s="403"/>
      <c r="E241" s="403"/>
      <c r="F241" s="403"/>
      <c r="G241" s="403"/>
      <c r="H241" s="403"/>
      <c r="I241" s="403"/>
      <c r="J241" s="403"/>
      <c r="K241" s="403"/>
      <c r="L241" s="403"/>
      <c r="M241" s="403"/>
      <c r="N241" s="403"/>
      <c r="O241" s="403"/>
      <c r="P241" s="403"/>
      <c r="Q241" s="403"/>
      <c r="R241" s="6"/>
      <c r="V241" s="400">
        <f>osw_EKO!O241</f>
        <v>0</v>
      </c>
      <c r="W241" s="6"/>
    </row>
    <row r="242" spans="1:23">
      <c r="A242" s="4"/>
      <c r="B242" s="4"/>
      <c r="C242" s="404"/>
      <c r="D242" s="403"/>
      <c r="E242" s="403"/>
      <c r="F242" s="403"/>
      <c r="G242" s="403"/>
      <c r="H242" s="403"/>
      <c r="I242" s="403"/>
      <c r="J242" s="403"/>
      <c r="K242" s="403"/>
      <c r="L242" s="403"/>
      <c r="M242" s="403"/>
      <c r="N242" s="403"/>
      <c r="O242" s="403"/>
      <c r="P242" s="403"/>
      <c r="Q242" s="403"/>
      <c r="R242" s="6"/>
      <c r="V242" s="400">
        <f>osw_EKO!O242</f>
        <v>0</v>
      </c>
      <c r="W242" s="6"/>
    </row>
    <row r="243" spans="1:23">
      <c r="A243" s="4"/>
      <c r="B243" s="4"/>
      <c r="C243" s="404"/>
      <c r="D243" s="403"/>
      <c r="E243" s="403"/>
      <c r="F243" s="403"/>
      <c r="G243" s="403"/>
      <c r="H243" s="403"/>
      <c r="I243" s="403"/>
      <c r="J243" s="403"/>
      <c r="K243" s="403"/>
      <c r="L243" s="403"/>
      <c r="M243" s="403"/>
      <c r="N243" s="403"/>
      <c r="O243" s="403"/>
      <c r="P243" s="403"/>
      <c r="Q243" s="403"/>
      <c r="R243" s="6"/>
      <c r="V243" s="400">
        <f>osw_EKO!O243</f>
        <v>0</v>
      </c>
      <c r="W243" s="6"/>
    </row>
    <row r="244" spans="1:23">
      <c r="A244" s="4"/>
      <c r="B244" s="4"/>
      <c r="C244" s="404"/>
      <c r="D244" s="403"/>
      <c r="E244" s="403"/>
      <c r="F244" s="403"/>
      <c r="G244" s="403"/>
      <c r="H244" s="403"/>
      <c r="I244" s="403"/>
      <c r="J244" s="403"/>
      <c r="K244" s="403"/>
      <c r="L244" s="403"/>
      <c r="M244" s="403"/>
      <c r="N244" s="403"/>
      <c r="O244" s="403"/>
      <c r="P244" s="403"/>
      <c r="Q244" s="403"/>
      <c r="R244" s="6"/>
      <c r="V244" s="400">
        <f>osw_EKO!O244</f>
        <v>0</v>
      </c>
      <c r="W244" s="6"/>
    </row>
    <row r="245" spans="1:23">
      <c r="A245" s="4"/>
      <c r="B245" s="4"/>
      <c r="C245" s="404"/>
      <c r="D245" s="403"/>
      <c r="E245" s="403"/>
      <c r="F245" s="403"/>
      <c r="G245" s="403"/>
      <c r="H245" s="403"/>
      <c r="I245" s="403"/>
      <c r="J245" s="403"/>
      <c r="K245" s="403"/>
      <c r="L245" s="403"/>
      <c r="M245" s="403"/>
      <c r="N245" s="403"/>
      <c r="O245" s="403"/>
      <c r="P245" s="403"/>
      <c r="Q245" s="403"/>
      <c r="R245" s="6"/>
      <c r="V245" s="400">
        <f>osw_EKO!O245</f>
        <v>0</v>
      </c>
      <c r="W245" s="6"/>
    </row>
    <row r="246" spans="1:23">
      <c r="A246" s="4"/>
      <c r="B246" s="4"/>
      <c r="C246" s="404"/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6"/>
      <c r="V246" s="400">
        <f>osw_EKO!O246</f>
        <v>0</v>
      </c>
      <c r="W246" s="6"/>
    </row>
    <row r="247" spans="1:23">
      <c r="A247" s="4"/>
      <c r="B247" s="4"/>
      <c r="C247" s="404"/>
      <c r="D247" s="40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6"/>
      <c r="V247" s="400">
        <f>osw_EKO!O247</f>
        <v>0</v>
      </c>
      <c r="W247" s="6"/>
    </row>
    <row r="248" spans="1:23">
      <c r="A248" s="4"/>
      <c r="B248" s="4"/>
      <c r="C248" s="404"/>
      <c r="D248" s="403"/>
      <c r="E248" s="403"/>
      <c r="F248" s="403"/>
      <c r="G248" s="403"/>
      <c r="H248" s="403"/>
      <c r="I248" s="403"/>
      <c r="J248" s="403"/>
      <c r="K248" s="403"/>
      <c r="L248" s="403"/>
      <c r="M248" s="403"/>
      <c r="N248" s="403"/>
      <c r="O248" s="403"/>
      <c r="P248" s="403"/>
      <c r="Q248" s="403"/>
      <c r="R248" s="6"/>
      <c r="V248" s="400">
        <f>osw_EKO!O248</f>
        <v>0</v>
      </c>
      <c r="W248" s="6"/>
    </row>
    <row r="249" spans="1:23">
      <c r="A249" s="4"/>
      <c r="B249" s="4"/>
      <c r="C249" s="404"/>
      <c r="D249" s="403"/>
      <c r="E249" s="403"/>
      <c r="F249" s="403"/>
      <c r="G249" s="403"/>
      <c r="H249" s="403"/>
      <c r="I249" s="403"/>
      <c r="J249" s="403"/>
      <c r="K249" s="403"/>
      <c r="L249" s="403"/>
      <c r="M249" s="403"/>
      <c r="N249" s="403"/>
      <c r="O249" s="403"/>
      <c r="P249" s="403"/>
      <c r="Q249" s="403"/>
      <c r="R249" s="6"/>
      <c r="V249" s="400">
        <f>osw_EKO!O249</f>
        <v>0</v>
      </c>
      <c r="W249" s="6"/>
    </row>
    <row r="250" spans="1:23">
      <c r="A250" s="4"/>
      <c r="B250" s="4"/>
      <c r="C250" s="404"/>
      <c r="D250" s="403"/>
      <c r="E250" s="403"/>
      <c r="F250" s="403"/>
      <c r="G250" s="403"/>
      <c r="H250" s="403"/>
      <c r="I250" s="403"/>
      <c r="J250" s="403"/>
      <c r="K250" s="403"/>
      <c r="L250" s="403"/>
      <c r="M250" s="403"/>
      <c r="N250" s="403"/>
      <c r="O250" s="403"/>
      <c r="P250" s="403"/>
      <c r="Q250" s="403"/>
      <c r="R250" s="6"/>
      <c r="V250" s="400">
        <f>osw_EKO!O250</f>
        <v>0</v>
      </c>
      <c r="W250" s="6"/>
    </row>
    <row r="251" spans="1:23">
      <c r="A251" s="4"/>
      <c r="B251" s="4"/>
      <c r="C251" s="404"/>
      <c r="D251" s="40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6"/>
      <c r="V251" s="400">
        <f>osw_EKO!O251</f>
        <v>0</v>
      </c>
      <c r="W251" s="6"/>
    </row>
    <row r="252" spans="1:23">
      <c r="A252" s="4"/>
      <c r="B252" s="4"/>
      <c r="C252" s="404"/>
      <c r="D252" s="403"/>
      <c r="E252" s="403"/>
      <c r="F252" s="403"/>
      <c r="G252" s="403"/>
      <c r="H252" s="403"/>
      <c r="I252" s="403"/>
      <c r="J252" s="403"/>
      <c r="K252" s="403"/>
      <c r="L252" s="403"/>
      <c r="M252" s="403"/>
      <c r="N252" s="403"/>
      <c r="O252" s="403"/>
      <c r="P252" s="403"/>
      <c r="Q252" s="403"/>
      <c r="R252" s="6"/>
      <c r="V252" s="400">
        <f>osw_EKO!O252</f>
        <v>0</v>
      </c>
      <c r="W252" s="6"/>
    </row>
    <row r="253" spans="1:23">
      <c r="A253" s="4"/>
      <c r="B253" s="4"/>
      <c r="C253" s="404"/>
      <c r="D253" s="403"/>
      <c r="E253" s="403"/>
      <c r="F253" s="403"/>
      <c r="G253" s="403"/>
      <c r="H253" s="403"/>
      <c r="I253" s="403"/>
      <c r="J253" s="403"/>
      <c r="K253" s="403"/>
      <c r="L253" s="403"/>
      <c r="M253" s="403"/>
      <c r="N253" s="403"/>
      <c r="O253" s="403"/>
      <c r="P253" s="403"/>
      <c r="Q253" s="403"/>
      <c r="R253" s="6"/>
      <c r="V253" s="400">
        <f>osw_EKO!O253</f>
        <v>0</v>
      </c>
      <c r="W253" s="6"/>
    </row>
    <row r="254" spans="1:23">
      <c r="A254" s="4"/>
      <c r="B254" s="4"/>
      <c r="C254" s="404"/>
      <c r="D254" s="40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6"/>
      <c r="V254" s="400">
        <f>osw_EKO!O254</f>
        <v>0</v>
      </c>
      <c r="W254" s="6"/>
    </row>
    <row r="255" spans="1:23">
      <c r="A255" s="4"/>
      <c r="B255" s="4"/>
      <c r="C255" s="404"/>
      <c r="D255" s="40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6"/>
      <c r="V255" s="400">
        <f>osw_EKO!O255</f>
        <v>0</v>
      </c>
      <c r="W255" s="6"/>
    </row>
    <row r="256" spans="1:23">
      <c r="A256" s="4"/>
      <c r="B256" s="4"/>
      <c r="C256" s="404"/>
      <c r="D256" s="403"/>
      <c r="E256" s="403"/>
      <c r="F256" s="403"/>
      <c r="G256" s="403"/>
      <c r="H256" s="403"/>
      <c r="I256" s="403"/>
      <c r="J256" s="403"/>
      <c r="K256" s="403"/>
      <c r="L256" s="403"/>
      <c r="M256" s="403"/>
      <c r="N256" s="403"/>
      <c r="O256" s="403"/>
      <c r="P256" s="403"/>
      <c r="Q256" s="403"/>
      <c r="R256" s="6"/>
      <c r="V256" s="400">
        <f>osw_EKO!O256</f>
        <v>0</v>
      </c>
      <c r="W256" s="6"/>
    </row>
    <row r="257" spans="1:23">
      <c r="A257" s="4"/>
      <c r="B257" s="4"/>
      <c r="C257" s="404"/>
      <c r="D257" s="403"/>
      <c r="E257" s="403"/>
      <c r="F257" s="403"/>
      <c r="G257" s="403"/>
      <c r="H257" s="403"/>
      <c r="I257" s="403"/>
      <c r="J257" s="403"/>
      <c r="K257" s="403"/>
      <c r="L257" s="403"/>
      <c r="M257" s="403"/>
      <c r="N257" s="403"/>
      <c r="O257" s="403"/>
      <c r="P257" s="403"/>
      <c r="Q257" s="403"/>
      <c r="R257" s="6"/>
      <c r="V257" s="400">
        <f>osw_EKO!O257</f>
        <v>0</v>
      </c>
      <c r="W257" s="6"/>
    </row>
    <row r="258" spans="1:23">
      <c r="A258" s="4"/>
      <c r="B258" s="4"/>
      <c r="C258" s="404"/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6"/>
      <c r="V258" s="400">
        <f>osw_EKO!O258</f>
        <v>0</v>
      </c>
      <c r="W258" s="6"/>
    </row>
    <row r="259" spans="1:23">
      <c r="A259" s="4"/>
      <c r="B259" s="4"/>
      <c r="C259" s="404"/>
      <c r="D259" s="403"/>
      <c r="E259" s="403"/>
      <c r="F259" s="403"/>
      <c r="G259" s="403"/>
      <c r="H259" s="403"/>
      <c r="I259" s="403"/>
      <c r="J259" s="403"/>
      <c r="K259" s="403"/>
      <c r="L259" s="403"/>
      <c r="M259" s="403"/>
      <c r="N259" s="403"/>
      <c r="O259" s="403"/>
      <c r="P259" s="403"/>
      <c r="Q259" s="403"/>
      <c r="R259" s="6"/>
      <c r="V259" s="400">
        <f>osw_EKO!O259</f>
        <v>0</v>
      </c>
      <c r="W259" s="6"/>
    </row>
    <row r="260" spans="1:23">
      <c r="A260" s="4"/>
      <c r="B260" s="4"/>
      <c r="C260" s="404"/>
      <c r="D260" s="403"/>
      <c r="E260" s="403"/>
      <c r="F260" s="403"/>
      <c r="G260" s="403"/>
      <c r="H260" s="403"/>
      <c r="I260" s="403"/>
      <c r="J260" s="403"/>
      <c r="K260" s="403"/>
      <c r="L260" s="403"/>
      <c r="M260" s="403"/>
      <c r="N260" s="403"/>
      <c r="O260" s="403"/>
      <c r="P260" s="403"/>
      <c r="Q260" s="403"/>
      <c r="R260" s="6"/>
      <c r="V260" s="400">
        <f>osw_EKO!O260</f>
        <v>0</v>
      </c>
      <c r="W260" s="6"/>
    </row>
    <row r="261" spans="1:23">
      <c r="A261" s="4"/>
      <c r="B261" s="4"/>
      <c r="C261" s="404"/>
      <c r="D261" s="403"/>
      <c r="E261" s="403"/>
      <c r="F261" s="403"/>
      <c r="G261" s="403"/>
      <c r="H261" s="403"/>
      <c r="I261" s="403"/>
      <c r="J261" s="403"/>
      <c r="K261" s="403"/>
      <c r="L261" s="403"/>
      <c r="M261" s="403"/>
      <c r="N261" s="403"/>
      <c r="O261" s="403"/>
      <c r="P261" s="403"/>
      <c r="Q261" s="403"/>
      <c r="R261" s="6"/>
      <c r="V261" s="400">
        <f>osw_EKO!O261</f>
        <v>0</v>
      </c>
      <c r="W261" s="6"/>
    </row>
    <row r="262" spans="1:23">
      <c r="A262" s="4"/>
      <c r="B262" s="4"/>
      <c r="C262" s="404"/>
      <c r="D262" s="403"/>
      <c r="E262" s="403"/>
      <c r="F262" s="403"/>
      <c r="G262" s="403"/>
      <c r="H262" s="403"/>
      <c r="I262" s="403"/>
      <c r="J262" s="403"/>
      <c r="K262" s="403"/>
      <c r="L262" s="403"/>
      <c r="M262" s="403"/>
      <c r="N262" s="403"/>
      <c r="O262" s="403"/>
      <c r="P262" s="403"/>
      <c r="Q262" s="403"/>
      <c r="R262" s="6"/>
      <c r="V262" s="400">
        <f>osw_EKO!O262</f>
        <v>0</v>
      </c>
      <c r="W262" s="6"/>
    </row>
    <row r="263" spans="1:23">
      <c r="A263" s="4"/>
      <c r="B263" s="4"/>
      <c r="C263" s="404"/>
      <c r="D263" s="403"/>
      <c r="E263" s="403"/>
      <c r="F263" s="403"/>
      <c r="G263" s="403"/>
      <c r="H263" s="403"/>
      <c r="I263" s="403"/>
      <c r="J263" s="403"/>
      <c r="K263" s="403"/>
      <c r="L263" s="403"/>
      <c r="M263" s="403"/>
      <c r="N263" s="403"/>
      <c r="O263" s="403"/>
      <c r="P263" s="403"/>
      <c r="Q263" s="403"/>
      <c r="R263" s="6"/>
      <c r="V263" s="400">
        <f>osw_EKO!O263</f>
        <v>0</v>
      </c>
      <c r="W263" s="6"/>
    </row>
    <row r="264" spans="1:23">
      <c r="A264" s="4"/>
      <c r="B264" s="4"/>
      <c r="C264" s="404"/>
      <c r="D264" s="403"/>
      <c r="E264" s="403"/>
      <c r="F264" s="403"/>
      <c r="G264" s="403"/>
      <c r="H264" s="403"/>
      <c r="I264" s="403"/>
      <c r="J264" s="403"/>
      <c r="K264" s="403"/>
      <c r="L264" s="403"/>
      <c r="M264" s="403"/>
      <c r="N264" s="403"/>
      <c r="O264" s="403"/>
      <c r="P264" s="403"/>
      <c r="Q264" s="403"/>
      <c r="R264" s="6"/>
      <c r="V264" s="400">
        <f>osw_EKO!O264</f>
        <v>0</v>
      </c>
      <c r="W264" s="6"/>
    </row>
    <row r="265" spans="1:23">
      <c r="A265" s="4"/>
      <c r="B265" s="4"/>
      <c r="C265" s="404"/>
      <c r="D265" s="403"/>
      <c r="E265" s="403"/>
      <c r="F265" s="403"/>
      <c r="G265" s="403"/>
      <c r="H265" s="403"/>
      <c r="I265" s="403"/>
      <c r="J265" s="403"/>
      <c r="K265" s="403"/>
      <c r="L265" s="403"/>
      <c r="M265" s="403"/>
      <c r="N265" s="403"/>
      <c r="O265" s="403"/>
      <c r="P265" s="403"/>
      <c r="Q265" s="403"/>
      <c r="R265" s="6"/>
      <c r="V265" s="400">
        <f>osw_EKO!O265</f>
        <v>0</v>
      </c>
      <c r="W265" s="6"/>
    </row>
    <row r="266" spans="1:23">
      <c r="A266" s="4"/>
      <c r="B266" s="4"/>
      <c r="C266" s="404"/>
      <c r="D266" s="40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6"/>
      <c r="V266" s="400">
        <f>osw_EKO!O266</f>
        <v>0</v>
      </c>
      <c r="W266" s="6"/>
    </row>
    <row r="267" spans="1:23">
      <c r="A267" s="4"/>
      <c r="B267" s="4"/>
      <c r="C267" s="404"/>
      <c r="D267" s="403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6"/>
      <c r="V267" s="400">
        <f>osw_EKO!O267</f>
        <v>0</v>
      </c>
      <c r="W267" s="6"/>
    </row>
    <row r="268" spans="1:23">
      <c r="A268" s="4"/>
      <c r="B268" s="4"/>
      <c r="C268" s="404"/>
      <c r="D268" s="403"/>
      <c r="E268" s="403"/>
      <c r="F268" s="403"/>
      <c r="G268" s="403"/>
      <c r="H268" s="403"/>
      <c r="I268" s="403"/>
      <c r="J268" s="403"/>
      <c r="K268" s="403"/>
      <c r="L268" s="403"/>
      <c r="M268" s="403"/>
      <c r="N268" s="403"/>
      <c r="O268" s="403"/>
      <c r="P268" s="403"/>
      <c r="Q268" s="403"/>
      <c r="R268" s="6"/>
      <c r="V268" s="400">
        <f>osw_EKO!O268</f>
        <v>0</v>
      </c>
      <c r="W268" s="6"/>
    </row>
    <row r="269" spans="1:23">
      <c r="A269" s="4"/>
      <c r="B269" s="4"/>
      <c r="C269" s="404"/>
      <c r="D269" s="403"/>
      <c r="E269" s="403"/>
      <c r="F269" s="403"/>
      <c r="G269" s="403"/>
      <c r="H269" s="403"/>
      <c r="I269" s="403"/>
      <c r="J269" s="403"/>
      <c r="K269" s="403"/>
      <c r="L269" s="403"/>
      <c r="M269" s="403"/>
      <c r="N269" s="403"/>
      <c r="O269" s="403"/>
      <c r="P269" s="403"/>
      <c r="Q269" s="403"/>
      <c r="R269" s="6"/>
      <c r="V269" s="400">
        <f>osw_EKO!O269</f>
        <v>0</v>
      </c>
      <c r="W269" s="6"/>
    </row>
    <row r="270" spans="1:23">
      <c r="A270" s="4"/>
      <c r="B270" s="4"/>
      <c r="C270" s="404"/>
      <c r="D270" s="403"/>
      <c r="E270" s="403"/>
      <c r="F270" s="403"/>
      <c r="G270" s="403"/>
      <c r="H270" s="403"/>
      <c r="I270" s="403"/>
      <c r="J270" s="403"/>
      <c r="K270" s="403"/>
      <c r="L270" s="403"/>
      <c r="M270" s="403"/>
      <c r="N270" s="403"/>
      <c r="O270" s="403"/>
      <c r="P270" s="403"/>
      <c r="Q270" s="403"/>
      <c r="R270" s="6"/>
      <c r="V270" s="400">
        <f>osw_EKO!O270</f>
        <v>0</v>
      </c>
      <c r="W270" s="6"/>
    </row>
    <row r="271" spans="1:23">
      <c r="A271" s="4"/>
      <c r="B271" s="4"/>
      <c r="C271" s="404"/>
      <c r="D271" s="403"/>
      <c r="E271" s="403"/>
      <c r="F271" s="403"/>
      <c r="G271" s="403"/>
      <c r="H271" s="403"/>
      <c r="I271" s="403"/>
      <c r="J271" s="403"/>
      <c r="K271" s="403"/>
      <c r="L271" s="403"/>
      <c r="M271" s="403"/>
      <c r="N271" s="403"/>
      <c r="O271" s="403"/>
      <c r="P271" s="403"/>
      <c r="Q271" s="403"/>
      <c r="R271" s="6"/>
      <c r="V271" s="400">
        <f>osw_EKO!O271</f>
        <v>0</v>
      </c>
      <c r="W271" s="6"/>
    </row>
    <row r="272" spans="1:23">
      <c r="A272" s="4"/>
      <c r="B272" s="4"/>
      <c r="C272" s="404"/>
      <c r="D272" s="403"/>
      <c r="E272" s="403"/>
      <c r="F272" s="403"/>
      <c r="G272" s="403"/>
      <c r="H272" s="403"/>
      <c r="I272" s="403"/>
      <c r="J272" s="403"/>
      <c r="K272" s="403"/>
      <c r="L272" s="403"/>
      <c r="M272" s="403"/>
      <c r="N272" s="403"/>
      <c r="O272" s="403"/>
      <c r="P272" s="403"/>
      <c r="Q272" s="403"/>
      <c r="R272" s="6"/>
      <c r="V272" s="400">
        <f>osw_EKO!O272</f>
        <v>0</v>
      </c>
      <c r="W272" s="6"/>
    </row>
    <row r="273" spans="1:23">
      <c r="A273" s="4"/>
      <c r="B273" s="4"/>
      <c r="C273" s="404"/>
      <c r="D273" s="40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6"/>
      <c r="V273" s="400">
        <f>osw_EKO!O273</f>
        <v>0</v>
      </c>
      <c r="W273" s="6"/>
    </row>
    <row r="274" spans="1:23">
      <c r="A274" s="4"/>
      <c r="B274" s="4"/>
      <c r="C274" s="404"/>
      <c r="D274" s="403"/>
      <c r="E274" s="403"/>
      <c r="F274" s="403"/>
      <c r="G274" s="403"/>
      <c r="H274" s="403"/>
      <c r="I274" s="403"/>
      <c r="J274" s="403"/>
      <c r="K274" s="403"/>
      <c r="L274" s="403"/>
      <c r="M274" s="403"/>
      <c r="N274" s="403"/>
      <c r="O274" s="403"/>
      <c r="P274" s="403"/>
      <c r="Q274" s="403"/>
      <c r="R274" s="6"/>
      <c r="V274" s="400">
        <f>osw_EKO!O274</f>
        <v>0</v>
      </c>
      <c r="W274" s="6"/>
    </row>
    <row r="275" spans="1:23">
      <c r="A275" s="4"/>
      <c r="B275" s="4"/>
      <c r="C275" s="404"/>
      <c r="D275" s="403"/>
      <c r="E275" s="403"/>
      <c r="F275" s="403"/>
      <c r="G275" s="403"/>
      <c r="H275" s="403"/>
      <c r="I275" s="403"/>
      <c r="J275" s="403"/>
      <c r="K275" s="403"/>
      <c r="L275" s="403"/>
      <c r="M275" s="403"/>
      <c r="N275" s="403"/>
      <c r="O275" s="403"/>
      <c r="P275" s="403"/>
      <c r="Q275" s="403"/>
      <c r="R275" s="6"/>
      <c r="V275" s="400">
        <f>osw_EKO!O275</f>
        <v>0</v>
      </c>
      <c r="W275" s="6"/>
    </row>
    <row r="276" spans="1:23">
      <c r="A276" s="4"/>
      <c r="B276" s="4"/>
      <c r="C276" s="404"/>
      <c r="D276" s="403"/>
      <c r="E276" s="403"/>
      <c r="F276" s="403"/>
      <c r="G276" s="403"/>
      <c r="H276" s="403"/>
      <c r="I276" s="403"/>
      <c r="J276" s="403"/>
      <c r="K276" s="403"/>
      <c r="L276" s="403"/>
      <c r="M276" s="403"/>
      <c r="N276" s="403"/>
      <c r="O276" s="403"/>
      <c r="P276" s="403"/>
      <c r="Q276" s="403"/>
      <c r="R276" s="6"/>
      <c r="V276" s="400">
        <f>osw_EKO!O276</f>
        <v>0</v>
      </c>
      <c r="W276" s="6"/>
    </row>
    <row r="277" spans="1:23">
      <c r="A277" s="4"/>
      <c r="B277" s="4"/>
      <c r="C277" s="404"/>
      <c r="D277" s="40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6"/>
      <c r="V277" s="400">
        <f>osw_EKO!O277</f>
        <v>0</v>
      </c>
      <c r="W277" s="6"/>
    </row>
    <row r="278" spans="1:23">
      <c r="A278" s="4"/>
      <c r="B278" s="4"/>
      <c r="C278" s="404"/>
      <c r="D278" s="403"/>
      <c r="E278" s="403"/>
      <c r="F278" s="403"/>
      <c r="G278" s="403"/>
      <c r="H278" s="403"/>
      <c r="I278" s="403"/>
      <c r="J278" s="403"/>
      <c r="K278" s="403"/>
      <c r="L278" s="403"/>
      <c r="M278" s="403"/>
      <c r="N278" s="403"/>
      <c r="O278" s="403"/>
      <c r="P278" s="403"/>
      <c r="Q278" s="403"/>
      <c r="R278" s="6"/>
      <c r="V278" s="400">
        <f>osw_EKO!O278</f>
        <v>0</v>
      </c>
      <c r="W278" s="6"/>
    </row>
    <row r="279" spans="1:23">
      <c r="A279" s="4"/>
      <c r="B279" s="4"/>
      <c r="C279" s="404"/>
      <c r="D279" s="403"/>
      <c r="E279" s="403"/>
      <c r="F279" s="403"/>
      <c r="G279" s="403"/>
      <c r="H279" s="403"/>
      <c r="I279" s="403"/>
      <c r="J279" s="403"/>
      <c r="K279" s="403"/>
      <c r="L279" s="403"/>
      <c r="M279" s="403"/>
      <c r="N279" s="403"/>
      <c r="O279" s="403"/>
      <c r="P279" s="403"/>
      <c r="Q279" s="403"/>
      <c r="R279" s="6"/>
      <c r="V279" s="400">
        <f>osw_EKO!O279</f>
        <v>0</v>
      </c>
      <c r="W279" s="6"/>
    </row>
    <row r="280" spans="1:23">
      <c r="A280" s="4"/>
      <c r="B280" s="4"/>
      <c r="C280" s="404"/>
      <c r="D280" s="403"/>
      <c r="E280" s="403"/>
      <c r="F280" s="403"/>
      <c r="G280" s="403"/>
      <c r="H280" s="403"/>
      <c r="I280" s="403"/>
      <c r="J280" s="403"/>
      <c r="K280" s="403"/>
      <c r="L280" s="403"/>
      <c r="M280" s="403"/>
      <c r="N280" s="403"/>
      <c r="O280" s="403"/>
      <c r="P280" s="403"/>
      <c r="Q280" s="403"/>
      <c r="R280" s="6"/>
      <c r="V280" s="400">
        <f>osw_EKO!O280</f>
        <v>0</v>
      </c>
      <c r="W280" s="6"/>
    </row>
    <row r="281" spans="1:23">
      <c r="A281" s="4"/>
      <c r="B281" s="4"/>
      <c r="C281" s="404"/>
      <c r="D281" s="403"/>
      <c r="E281" s="403"/>
      <c r="F281" s="403"/>
      <c r="G281" s="403"/>
      <c r="H281" s="403"/>
      <c r="I281" s="403"/>
      <c r="J281" s="403"/>
      <c r="K281" s="403"/>
      <c r="L281" s="403"/>
      <c r="M281" s="403"/>
      <c r="N281" s="403"/>
      <c r="O281" s="403"/>
      <c r="P281" s="403"/>
      <c r="Q281" s="403"/>
      <c r="R281" s="6"/>
      <c r="V281" s="400">
        <f>osw_EKO!O281</f>
        <v>0</v>
      </c>
      <c r="W281" s="6"/>
    </row>
    <row r="282" spans="1:23">
      <c r="A282" s="4"/>
      <c r="B282" s="4"/>
      <c r="C282" s="404"/>
      <c r="D282" s="403"/>
      <c r="E282" s="403"/>
      <c r="F282" s="403"/>
      <c r="G282" s="403"/>
      <c r="H282" s="403"/>
      <c r="I282" s="403"/>
      <c r="J282" s="403"/>
      <c r="K282" s="403"/>
      <c r="L282" s="403"/>
      <c r="M282" s="403"/>
      <c r="N282" s="403"/>
      <c r="O282" s="403"/>
      <c r="P282" s="403"/>
      <c r="Q282" s="403"/>
      <c r="R282" s="6"/>
      <c r="V282" s="400">
        <f>osw_EKO!O282</f>
        <v>0</v>
      </c>
      <c r="W282" s="6"/>
    </row>
    <row r="283" spans="1:23">
      <c r="A283" s="4"/>
      <c r="B283" s="4"/>
      <c r="C283" s="404"/>
      <c r="D283" s="403"/>
      <c r="E283" s="403"/>
      <c r="F283" s="403"/>
      <c r="G283" s="403"/>
      <c r="H283" s="403"/>
      <c r="I283" s="403"/>
      <c r="J283" s="403"/>
      <c r="K283" s="403"/>
      <c r="L283" s="403"/>
      <c r="M283" s="403"/>
      <c r="N283" s="403"/>
      <c r="O283" s="403"/>
      <c r="P283" s="403"/>
      <c r="Q283" s="403"/>
      <c r="R283" s="6"/>
      <c r="V283" s="400">
        <f>osw_EKO!O283</f>
        <v>0</v>
      </c>
      <c r="W283" s="6"/>
    </row>
    <row r="284" spans="1:23">
      <c r="A284" s="4"/>
      <c r="B284" s="4"/>
      <c r="C284" s="404"/>
      <c r="D284" s="403"/>
      <c r="E284" s="403"/>
      <c r="F284" s="403"/>
      <c r="G284" s="403"/>
      <c r="H284" s="403"/>
      <c r="I284" s="403"/>
      <c r="J284" s="403"/>
      <c r="K284" s="403"/>
      <c r="L284" s="403"/>
      <c r="M284" s="403"/>
      <c r="N284" s="403"/>
      <c r="O284" s="403"/>
      <c r="P284" s="403"/>
      <c r="Q284" s="403"/>
      <c r="R284" s="6"/>
      <c r="V284" s="400">
        <f>osw_EKO!O284</f>
        <v>0</v>
      </c>
      <c r="W284" s="6"/>
    </row>
    <row r="285" spans="1:23">
      <c r="A285" s="4"/>
      <c r="B285" s="4"/>
      <c r="C285" s="404"/>
      <c r="D285" s="403"/>
      <c r="E285" s="403"/>
      <c r="F285" s="403"/>
      <c r="G285" s="403"/>
      <c r="H285" s="403"/>
      <c r="I285" s="403"/>
      <c r="J285" s="403"/>
      <c r="K285" s="403"/>
      <c r="L285" s="403"/>
      <c r="M285" s="403"/>
      <c r="N285" s="403"/>
      <c r="O285" s="403"/>
      <c r="P285" s="403"/>
      <c r="Q285" s="403"/>
      <c r="R285" s="6"/>
      <c r="V285" s="400">
        <f>osw_EKO!O285</f>
        <v>0</v>
      </c>
      <c r="W285" s="6"/>
    </row>
    <row r="286" spans="1:23">
      <c r="A286" s="4"/>
      <c r="B286" s="4"/>
      <c r="C286" s="404"/>
      <c r="D286" s="403"/>
      <c r="E286" s="403"/>
      <c r="F286" s="403"/>
      <c r="G286" s="403"/>
      <c r="H286" s="403"/>
      <c r="I286" s="403"/>
      <c r="J286" s="403"/>
      <c r="K286" s="403"/>
      <c r="L286" s="403"/>
      <c r="M286" s="403"/>
      <c r="N286" s="403"/>
      <c r="O286" s="403"/>
      <c r="P286" s="403"/>
      <c r="Q286" s="403"/>
      <c r="R286" s="6"/>
      <c r="V286" s="400">
        <f>osw_EKO!O286</f>
        <v>0</v>
      </c>
      <c r="W286" s="6"/>
    </row>
    <row r="287" spans="1:23">
      <c r="A287" s="4"/>
      <c r="B287" s="4"/>
      <c r="C287" s="404"/>
      <c r="D287" s="403"/>
      <c r="E287" s="403"/>
      <c r="F287" s="403"/>
      <c r="G287" s="403"/>
      <c r="H287" s="403"/>
      <c r="I287" s="403"/>
      <c r="J287" s="403"/>
      <c r="K287" s="403"/>
      <c r="L287" s="403"/>
      <c r="M287" s="403"/>
      <c r="N287" s="403"/>
      <c r="O287" s="403"/>
      <c r="P287" s="403"/>
      <c r="Q287" s="403"/>
      <c r="R287" s="6"/>
      <c r="V287" s="400">
        <f>osw_EKO!O287</f>
        <v>0</v>
      </c>
      <c r="W287" s="6"/>
    </row>
    <row r="288" spans="1:23">
      <c r="A288" s="4"/>
      <c r="B288" s="4"/>
      <c r="C288" s="404"/>
      <c r="D288" s="403"/>
      <c r="E288" s="403"/>
      <c r="F288" s="403"/>
      <c r="G288" s="403"/>
      <c r="H288" s="403"/>
      <c r="I288" s="403"/>
      <c r="J288" s="403"/>
      <c r="K288" s="403"/>
      <c r="L288" s="403"/>
      <c r="M288" s="403"/>
      <c r="N288" s="403"/>
      <c r="O288" s="403"/>
      <c r="P288" s="403"/>
      <c r="Q288" s="403"/>
      <c r="R288" s="6"/>
      <c r="V288" s="400">
        <f>osw_EKO!O288</f>
        <v>0</v>
      </c>
      <c r="W288" s="6"/>
    </row>
    <row r="289" spans="1:23">
      <c r="A289" s="4"/>
      <c r="B289" s="4"/>
      <c r="C289" s="404"/>
      <c r="D289" s="403"/>
      <c r="E289" s="403"/>
      <c r="F289" s="403"/>
      <c r="G289" s="403"/>
      <c r="H289" s="403"/>
      <c r="I289" s="403"/>
      <c r="J289" s="403"/>
      <c r="K289" s="403"/>
      <c r="L289" s="403"/>
      <c r="M289" s="403"/>
      <c r="N289" s="403"/>
      <c r="O289" s="403"/>
      <c r="P289" s="403"/>
      <c r="Q289" s="403"/>
      <c r="R289" s="6"/>
      <c r="V289" s="400">
        <f>osw_EKO!O289</f>
        <v>0</v>
      </c>
      <c r="W289" s="6"/>
    </row>
    <row r="290" spans="1:23">
      <c r="A290" s="4"/>
      <c r="B290" s="4"/>
      <c r="C290" s="404"/>
      <c r="D290" s="403"/>
      <c r="E290" s="403"/>
      <c r="F290" s="403"/>
      <c r="G290" s="403"/>
      <c r="H290" s="403"/>
      <c r="I290" s="403"/>
      <c r="J290" s="403"/>
      <c r="K290" s="403"/>
      <c r="L290" s="403"/>
      <c r="M290" s="403"/>
      <c r="N290" s="403"/>
      <c r="O290" s="403"/>
      <c r="P290" s="403"/>
      <c r="Q290" s="403"/>
      <c r="R290" s="6"/>
      <c r="V290" s="400">
        <f>osw_EKO!O290</f>
        <v>0</v>
      </c>
      <c r="W290" s="6"/>
    </row>
    <row r="291" spans="1:23">
      <c r="A291" s="4"/>
      <c r="B291" s="4"/>
      <c r="C291" s="404"/>
      <c r="D291" s="403"/>
      <c r="E291" s="403"/>
      <c r="F291" s="403"/>
      <c r="G291" s="403"/>
      <c r="H291" s="403"/>
      <c r="I291" s="403"/>
      <c r="J291" s="403"/>
      <c r="K291" s="403"/>
      <c r="L291" s="403"/>
      <c r="M291" s="403"/>
      <c r="N291" s="403"/>
      <c r="O291" s="403"/>
      <c r="P291" s="403"/>
      <c r="Q291" s="403"/>
      <c r="R291" s="6"/>
      <c r="V291" s="400">
        <f>osw_EKO!O291</f>
        <v>0</v>
      </c>
      <c r="W291" s="6"/>
    </row>
    <row r="292" spans="1:23">
      <c r="A292" s="4"/>
      <c r="B292" s="4"/>
      <c r="C292" s="404"/>
      <c r="D292" s="403"/>
      <c r="E292" s="403"/>
      <c r="F292" s="403"/>
      <c r="G292" s="403"/>
      <c r="H292" s="403"/>
      <c r="I292" s="403"/>
      <c r="J292" s="403"/>
      <c r="K292" s="403"/>
      <c r="L292" s="403"/>
      <c r="M292" s="403"/>
      <c r="N292" s="403"/>
      <c r="O292" s="403"/>
      <c r="P292" s="403"/>
      <c r="Q292" s="403"/>
      <c r="R292" s="6"/>
      <c r="V292" s="400">
        <f>osw_EKO!O292</f>
        <v>0</v>
      </c>
      <c r="W292" s="6"/>
    </row>
    <row r="293" spans="1:23">
      <c r="A293" s="4"/>
      <c r="B293" s="4"/>
      <c r="C293" s="404"/>
      <c r="D293" s="403"/>
      <c r="E293" s="403"/>
      <c r="F293" s="403"/>
      <c r="G293" s="403"/>
      <c r="H293" s="403"/>
      <c r="I293" s="403"/>
      <c r="J293" s="403"/>
      <c r="K293" s="403"/>
      <c r="L293" s="403"/>
      <c r="M293" s="403"/>
      <c r="N293" s="403"/>
      <c r="O293" s="403"/>
      <c r="P293" s="403"/>
      <c r="Q293" s="403"/>
      <c r="R293" s="6"/>
      <c r="V293" s="400">
        <f>osw_EKO!O293</f>
        <v>0</v>
      </c>
      <c r="W293" s="6"/>
    </row>
    <row r="294" spans="1:23">
      <c r="A294" s="4"/>
      <c r="B294" s="4"/>
      <c r="C294" s="404"/>
      <c r="D294" s="403"/>
      <c r="E294" s="403"/>
      <c r="F294" s="403"/>
      <c r="G294" s="403"/>
      <c r="H294" s="403"/>
      <c r="I294" s="403"/>
      <c r="J294" s="403"/>
      <c r="K294" s="403"/>
      <c r="L294" s="403"/>
      <c r="M294" s="403"/>
      <c r="N294" s="403"/>
      <c r="O294" s="403"/>
      <c r="P294" s="403"/>
      <c r="Q294" s="403"/>
      <c r="R294" s="6"/>
      <c r="V294" s="400">
        <f>osw_EKO!O294</f>
        <v>0</v>
      </c>
      <c r="W294" s="6"/>
    </row>
    <row r="295" spans="1:23">
      <c r="A295" s="4"/>
      <c r="B295" s="4"/>
      <c r="C295" s="404"/>
      <c r="D295" s="403"/>
      <c r="E295" s="403"/>
      <c r="F295" s="403"/>
      <c r="G295" s="40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6"/>
      <c r="V295" s="400">
        <f>osw_EKO!O295</f>
        <v>0</v>
      </c>
      <c r="W295" s="6"/>
    </row>
    <row r="296" spans="1:23">
      <c r="A296" s="4"/>
      <c r="B296" s="4"/>
      <c r="C296" s="404"/>
      <c r="D296" s="403"/>
      <c r="E296" s="403"/>
      <c r="F296" s="403"/>
      <c r="G296" s="403"/>
      <c r="H296" s="403"/>
      <c r="I296" s="403"/>
      <c r="J296" s="403"/>
      <c r="K296" s="403"/>
      <c r="L296" s="403"/>
      <c r="M296" s="403"/>
      <c r="N296" s="403"/>
      <c r="O296" s="403"/>
      <c r="P296" s="403"/>
      <c r="Q296" s="403"/>
      <c r="R296" s="6"/>
      <c r="V296" s="400">
        <f>osw_EKO!O296</f>
        <v>0</v>
      </c>
      <c r="W296" s="6"/>
    </row>
    <row r="297" spans="1:23">
      <c r="A297" s="4"/>
      <c r="B297" s="4"/>
      <c r="C297" s="404"/>
      <c r="D297" s="403"/>
      <c r="E297" s="403"/>
      <c r="F297" s="403"/>
      <c r="G297" s="403"/>
      <c r="H297" s="403"/>
      <c r="I297" s="403"/>
      <c r="J297" s="403"/>
      <c r="K297" s="403"/>
      <c r="L297" s="403"/>
      <c r="M297" s="403"/>
      <c r="N297" s="403"/>
      <c r="O297" s="403"/>
      <c r="P297" s="403"/>
      <c r="Q297" s="403"/>
      <c r="R297" s="6"/>
      <c r="V297" s="400">
        <f>osw_EKO!O297</f>
        <v>0</v>
      </c>
      <c r="W297" s="6"/>
    </row>
    <row r="298" spans="1:23">
      <c r="A298" s="4"/>
      <c r="B298" s="4"/>
      <c r="C298" s="404"/>
      <c r="D298" s="403"/>
      <c r="E298" s="403"/>
      <c r="F298" s="403"/>
      <c r="G298" s="403"/>
      <c r="H298" s="403"/>
      <c r="I298" s="403"/>
      <c r="J298" s="403"/>
      <c r="K298" s="403"/>
      <c r="L298" s="403"/>
      <c r="M298" s="403"/>
      <c r="N298" s="403"/>
      <c r="O298" s="403"/>
      <c r="P298" s="403"/>
      <c r="Q298" s="403"/>
      <c r="R298" s="6"/>
      <c r="V298" s="400">
        <f>osw_EKO!O298</f>
        <v>0</v>
      </c>
      <c r="W298" s="6"/>
    </row>
    <row r="299" spans="1:23">
      <c r="A299" s="4"/>
      <c r="B299" s="4"/>
      <c r="C299" s="404"/>
      <c r="D299" s="403"/>
      <c r="E299" s="403"/>
      <c r="F299" s="403"/>
      <c r="G299" s="403"/>
      <c r="H299" s="403"/>
      <c r="I299" s="403"/>
      <c r="J299" s="403"/>
      <c r="K299" s="403"/>
      <c r="L299" s="403"/>
      <c r="M299" s="403"/>
      <c r="N299" s="403"/>
      <c r="O299" s="403"/>
      <c r="P299" s="403"/>
      <c r="Q299" s="403"/>
      <c r="R299" s="6"/>
      <c r="V299" s="400">
        <f>osw_EKO!O299</f>
        <v>0</v>
      </c>
      <c r="W299" s="6"/>
    </row>
    <row r="300" spans="1:23">
      <c r="A300" s="4"/>
      <c r="B300" s="4"/>
      <c r="C300" s="404"/>
      <c r="D300" s="403"/>
      <c r="E300" s="403"/>
      <c r="F300" s="403"/>
      <c r="G300" s="403"/>
      <c r="H300" s="403"/>
      <c r="I300" s="403"/>
      <c r="J300" s="403"/>
      <c r="K300" s="403"/>
      <c r="L300" s="403"/>
      <c r="M300" s="403"/>
      <c r="N300" s="403"/>
      <c r="O300" s="403"/>
      <c r="P300" s="403"/>
      <c r="Q300" s="403"/>
      <c r="R300" s="6"/>
      <c r="V300" s="400">
        <f>osw_EKO!O300</f>
        <v>0</v>
      </c>
      <c r="W300" s="6"/>
    </row>
    <row r="301" spans="1:23">
      <c r="A301" s="4"/>
      <c r="B301" s="4"/>
      <c r="C301" s="404"/>
      <c r="D301" s="403"/>
      <c r="E301" s="403"/>
      <c r="F301" s="403"/>
      <c r="G301" s="403"/>
      <c r="H301" s="403"/>
      <c r="I301" s="403"/>
      <c r="J301" s="403"/>
      <c r="K301" s="403"/>
      <c r="L301" s="403"/>
      <c r="M301" s="403"/>
      <c r="N301" s="403"/>
      <c r="O301" s="403"/>
      <c r="P301" s="403"/>
      <c r="Q301" s="403"/>
      <c r="R301" s="6"/>
      <c r="V301" s="400">
        <f>osw_EKO!O301</f>
        <v>0</v>
      </c>
      <c r="W301" s="6"/>
    </row>
    <row r="302" spans="1:23">
      <c r="A302" s="4"/>
      <c r="B302" s="4"/>
      <c r="C302" s="404"/>
      <c r="D302" s="403"/>
      <c r="E302" s="403"/>
      <c r="F302" s="403"/>
      <c r="G302" s="403"/>
      <c r="H302" s="403"/>
      <c r="I302" s="403"/>
      <c r="J302" s="403"/>
      <c r="K302" s="403"/>
      <c r="L302" s="403"/>
      <c r="M302" s="403"/>
      <c r="N302" s="403"/>
      <c r="O302" s="403"/>
      <c r="P302" s="403"/>
      <c r="Q302" s="403"/>
      <c r="R302" s="6"/>
      <c r="V302" s="400">
        <f>osw_EKO!O302</f>
        <v>0</v>
      </c>
      <c r="W302" s="6"/>
    </row>
    <row r="303" spans="1:23">
      <c r="A303" s="4"/>
      <c r="B303" s="4"/>
      <c r="C303" s="404"/>
      <c r="D303" s="403"/>
      <c r="E303" s="403"/>
      <c r="F303" s="403"/>
      <c r="G303" s="403"/>
      <c r="H303" s="403"/>
      <c r="I303" s="403"/>
      <c r="J303" s="403"/>
      <c r="K303" s="403"/>
      <c r="L303" s="403"/>
      <c r="M303" s="403"/>
      <c r="N303" s="403"/>
      <c r="O303" s="403"/>
      <c r="P303" s="403"/>
      <c r="Q303" s="403"/>
      <c r="R303" s="6"/>
      <c r="V303" s="400">
        <f>osw_EKO!O303</f>
        <v>0</v>
      </c>
      <c r="W303" s="6"/>
    </row>
    <row r="304" spans="1:23">
      <c r="A304" s="4"/>
      <c r="B304" s="4"/>
      <c r="C304" s="404"/>
      <c r="D304" s="403"/>
      <c r="E304" s="403"/>
      <c r="F304" s="403"/>
      <c r="G304" s="403"/>
      <c r="H304" s="403"/>
      <c r="I304" s="403"/>
      <c r="J304" s="403"/>
      <c r="K304" s="403"/>
      <c r="L304" s="403"/>
      <c r="M304" s="403"/>
      <c r="N304" s="403"/>
      <c r="O304" s="403"/>
      <c r="P304" s="403"/>
      <c r="Q304" s="403"/>
      <c r="R304" s="6"/>
      <c r="V304" s="400">
        <f>osw_EKO!O304</f>
        <v>0</v>
      </c>
      <c r="W304" s="6"/>
    </row>
    <row r="305" spans="1:23">
      <c r="A305" s="4"/>
      <c r="B305" s="4"/>
      <c r="C305" s="404"/>
      <c r="D305" s="403"/>
      <c r="E305" s="403"/>
      <c r="F305" s="403"/>
      <c r="G305" s="403"/>
      <c r="H305" s="403"/>
      <c r="I305" s="403"/>
      <c r="J305" s="403"/>
      <c r="K305" s="403"/>
      <c r="L305" s="403"/>
      <c r="M305" s="403"/>
      <c r="N305" s="403"/>
      <c r="O305" s="403"/>
      <c r="P305" s="403"/>
      <c r="Q305" s="403"/>
      <c r="R305" s="6"/>
      <c r="V305" s="400">
        <f>osw_EKO!O305</f>
        <v>0</v>
      </c>
      <c r="W305" s="6"/>
    </row>
    <row r="306" spans="1:23">
      <c r="A306" s="4"/>
      <c r="B306" s="4"/>
      <c r="C306" s="404"/>
      <c r="D306" s="403"/>
      <c r="E306" s="403"/>
      <c r="F306" s="403"/>
      <c r="G306" s="403"/>
      <c r="H306" s="403"/>
      <c r="I306" s="403"/>
      <c r="J306" s="403"/>
      <c r="K306" s="403"/>
      <c r="L306" s="403"/>
      <c r="M306" s="403"/>
      <c r="N306" s="403"/>
      <c r="O306" s="403"/>
      <c r="P306" s="403"/>
      <c r="Q306" s="403"/>
      <c r="R306" s="6"/>
      <c r="V306" s="400">
        <f>osw_EKO!O306</f>
        <v>0</v>
      </c>
      <c r="W306" s="6"/>
    </row>
    <row r="307" spans="1:23">
      <c r="A307" s="4"/>
      <c r="B307" s="4"/>
      <c r="C307" s="404"/>
      <c r="D307" s="403"/>
      <c r="E307" s="403"/>
      <c r="F307" s="403"/>
      <c r="G307" s="403"/>
      <c r="H307" s="403"/>
      <c r="I307" s="403"/>
      <c r="J307" s="403"/>
      <c r="K307" s="403"/>
      <c r="L307" s="403"/>
      <c r="M307" s="403"/>
      <c r="N307" s="403"/>
      <c r="O307" s="403"/>
      <c r="P307" s="403"/>
      <c r="Q307" s="403"/>
      <c r="R307" s="6"/>
      <c r="V307" s="400">
        <f>osw_EKO!O307</f>
        <v>0</v>
      </c>
      <c r="W307" s="6"/>
    </row>
    <row r="308" spans="1:23">
      <c r="A308" s="4"/>
      <c r="B308" s="4"/>
      <c r="C308" s="404"/>
      <c r="D308" s="403"/>
      <c r="E308" s="403"/>
      <c r="F308" s="403"/>
      <c r="G308" s="403"/>
      <c r="H308" s="403"/>
      <c r="I308" s="403"/>
      <c r="J308" s="403"/>
      <c r="K308" s="403"/>
      <c r="L308" s="403"/>
      <c r="M308" s="403"/>
      <c r="N308" s="403"/>
      <c r="O308" s="403"/>
      <c r="P308" s="403"/>
      <c r="Q308" s="403"/>
      <c r="R308" s="6"/>
      <c r="V308" s="400">
        <f>osw_EKO!O308</f>
        <v>0</v>
      </c>
      <c r="W308" s="6"/>
    </row>
    <row r="309" spans="1:23">
      <c r="A309" s="4"/>
      <c r="B309" s="4"/>
      <c r="C309" s="404"/>
      <c r="D309" s="403"/>
      <c r="E309" s="403"/>
      <c r="F309" s="403"/>
      <c r="G309" s="403"/>
      <c r="H309" s="403"/>
      <c r="I309" s="403"/>
      <c r="J309" s="403"/>
      <c r="K309" s="403"/>
      <c r="L309" s="403"/>
      <c r="M309" s="403"/>
      <c r="N309" s="403"/>
      <c r="O309" s="403"/>
      <c r="P309" s="403"/>
      <c r="Q309" s="403"/>
      <c r="R309" s="6"/>
      <c r="V309" s="400">
        <f>osw_EKO!O309</f>
        <v>0</v>
      </c>
      <c r="W309" s="6"/>
    </row>
    <row r="310" spans="1:23">
      <c r="A310" s="4"/>
      <c r="B310" s="4"/>
      <c r="C310" s="404"/>
      <c r="D310" s="403"/>
      <c r="E310" s="403"/>
      <c r="F310" s="403"/>
      <c r="G310" s="403"/>
      <c r="H310" s="403"/>
      <c r="I310" s="403"/>
      <c r="J310" s="403"/>
      <c r="K310" s="403"/>
      <c r="L310" s="403"/>
      <c r="M310" s="403"/>
      <c r="N310" s="403"/>
      <c r="O310" s="403"/>
      <c r="P310" s="403"/>
      <c r="Q310" s="403"/>
      <c r="R310" s="6"/>
      <c r="V310" s="400">
        <f>osw_EKO!O310</f>
        <v>0</v>
      </c>
      <c r="W310" s="6"/>
    </row>
    <row r="311" spans="1:23">
      <c r="A311" s="4"/>
      <c r="B311" s="4"/>
      <c r="C311" s="404"/>
      <c r="D311" s="403"/>
      <c r="E311" s="403"/>
      <c r="F311" s="403"/>
      <c r="G311" s="403"/>
      <c r="H311" s="403"/>
      <c r="I311" s="403"/>
      <c r="J311" s="403"/>
      <c r="K311" s="403"/>
      <c r="L311" s="403"/>
      <c r="M311" s="403"/>
      <c r="N311" s="403"/>
      <c r="O311" s="403"/>
      <c r="P311" s="403"/>
      <c r="Q311" s="403"/>
      <c r="R311" s="6"/>
      <c r="V311" s="400">
        <f>osw_EKO!O311</f>
        <v>0</v>
      </c>
      <c r="W311" s="6"/>
    </row>
    <row r="312" spans="1:23">
      <c r="A312" s="4"/>
      <c r="B312" s="4"/>
      <c r="C312" s="404"/>
      <c r="D312" s="403"/>
      <c r="E312" s="403"/>
      <c r="F312" s="403"/>
      <c r="G312" s="403"/>
      <c r="H312" s="403"/>
      <c r="I312" s="403"/>
      <c r="J312" s="403"/>
      <c r="K312" s="403"/>
      <c r="L312" s="403"/>
      <c r="M312" s="403"/>
      <c r="N312" s="403"/>
      <c r="O312" s="403"/>
      <c r="P312" s="403"/>
      <c r="Q312" s="403"/>
      <c r="R312" s="6"/>
      <c r="V312" s="400">
        <f>osw_EKO!O312</f>
        <v>0</v>
      </c>
      <c r="W312" s="6"/>
    </row>
    <row r="313" spans="1:23">
      <c r="A313" s="4"/>
      <c r="B313" s="4"/>
      <c r="C313" s="404"/>
      <c r="D313" s="403"/>
      <c r="E313" s="403"/>
      <c r="F313" s="403"/>
      <c r="G313" s="403"/>
      <c r="H313" s="403"/>
      <c r="I313" s="403"/>
      <c r="J313" s="403"/>
      <c r="K313" s="403"/>
      <c r="L313" s="403"/>
      <c r="M313" s="403"/>
      <c r="N313" s="403"/>
      <c r="O313" s="403"/>
      <c r="P313" s="403"/>
      <c r="Q313" s="403"/>
      <c r="R313" s="6"/>
      <c r="V313" s="400">
        <f>osw_EKO!O313</f>
        <v>0</v>
      </c>
      <c r="W313" s="6"/>
    </row>
    <row r="314" spans="1:23">
      <c r="A314" s="4"/>
      <c r="B314" s="4"/>
      <c r="C314" s="404"/>
      <c r="D314" s="403"/>
      <c r="E314" s="403"/>
      <c r="F314" s="403"/>
      <c r="G314" s="403"/>
      <c r="H314" s="403"/>
      <c r="I314" s="403"/>
      <c r="J314" s="403"/>
      <c r="K314" s="403"/>
      <c r="L314" s="403"/>
      <c r="M314" s="403"/>
      <c r="N314" s="403"/>
      <c r="O314" s="403"/>
      <c r="P314" s="403"/>
      <c r="Q314" s="403"/>
      <c r="R314" s="6"/>
      <c r="V314" s="400">
        <f>osw_EKO!O314</f>
        <v>0</v>
      </c>
      <c r="W314" s="6"/>
    </row>
    <row r="315" spans="1:23">
      <c r="A315" s="4"/>
      <c r="B315" s="4"/>
      <c r="C315" s="404"/>
      <c r="D315" s="403"/>
      <c r="E315" s="403"/>
      <c r="F315" s="403"/>
      <c r="G315" s="403"/>
      <c r="H315" s="403"/>
      <c r="I315" s="403"/>
      <c r="J315" s="403"/>
      <c r="K315" s="403"/>
      <c r="L315" s="403"/>
      <c r="M315" s="403"/>
      <c r="N315" s="403"/>
      <c r="O315" s="403"/>
      <c r="P315" s="403"/>
      <c r="Q315" s="403"/>
      <c r="R315" s="6"/>
      <c r="V315" s="400">
        <f>osw_EKO!O315</f>
        <v>0</v>
      </c>
      <c r="W315" s="6"/>
    </row>
    <row r="316" spans="1:23">
      <c r="A316" s="4"/>
      <c r="B316" s="4"/>
      <c r="C316" s="404"/>
      <c r="D316" s="403"/>
      <c r="E316" s="403"/>
      <c r="F316" s="403"/>
      <c r="G316" s="403"/>
      <c r="H316" s="403"/>
      <c r="I316" s="403"/>
      <c r="J316" s="403"/>
      <c r="K316" s="403"/>
      <c r="L316" s="403"/>
      <c r="M316" s="403"/>
      <c r="N316" s="403"/>
      <c r="O316" s="403"/>
      <c r="P316" s="403"/>
      <c r="Q316" s="403"/>
      <c r="R316" s="6"/>
      <c r="V316" s="400">
        <f>osw_EKO!O316</f>
        <v>0</v>
      </c>
      <c r="W316" s="6"/>
    </row>
    <row r="317" spans="1:23">
      <c r="A317" s="4"/>
      <c r="B317" s="4"/>
      <c r="C317" s="404"/>
      <c r="D317" s="403"/>
      <c r="E317" s="403"/>
      <c r="F317" s="403"/>
      <c r="G317" s="403"/>
      <c r="H317" s="403"/>
      <c r="I317" s="403"/>
      <c r="J317" s="403"/>
      <c r="K317" s="403"/>
      <c r="L317" s="403"/>
      <c r="M317" s="403"/>
      <c r="N317" s="403"/>
      <c r="O317" s="403"/>
      <c r="P317" s="403"/>
      <c r="Q317" s="403"/>
      <c r="R317" s="6"/>
      <c r="V317" s="400">
        <f>osw_EKO!O317</f>
        <v>0</v>
      </c>
      <c r="W317" s="6"/>
    </row>
    <row r="318" spans="1:23">
      <c r="A318" s="4"/>
      <c r="B318" s="4"/>
      <c r="C318" s="404"/>
      <c r="D318" s="403"/>
      <c r="E318" s="403"/>
      <c r="F318" s="403"/>
      <c r="G318" s="403"/>
      <c r="H318" s="403"/>
      <c r="I318" s="403"/>
      <c r="J318" s="403"/>
      <c r="K318" s="403"/>
      <c r="L318" s="403"/>
      <c r="M318" s="403"/>
      <c r="N318" s="403"/>
      <c r="O318" s="403"/>
      <c r="P318" s="403"/>
      <c r="Q318" s="403"/>
      <c r="R318" s="6"/>
      <c r="V318" s="400">
        <f>osw_EKO!O318</f>
        <v>0</v>
      </c>
      <c r="W318" s="6"/>
    </row>
    <row r="319" spans="1:23">
      <c r="A319" s="4"/>
      <c r="B319" s="4"/>
      <c r="C319" s="404"/>
      <c r="D319" s="403"/>
      <c r="E319" s="403"/>
      <c r="F319" s="403"/>
      <c r="G319" s="403"/>
      <c r="H319" s="403"/>
      <c r="I319" s="403"/>
      <c r="J319" s="403"/>
      <c r="K319" s="403"/>
      <c r="L319" s="403"/>
      <c r="M319" s="403"/>
      <c r="N319" s="403"/>
      <c r="O319" s="403"/>
      <c r="P319" s="403"/>
      <c r="Q319" s="403"/>
      <c r="R319" s="6"/>
      <c r="V319" s="400">
        <f>osw_EKO!O319</f>
        <v>0</v>
      </c>
      <c r="W319" s="6"/>
    </row>
    <row r="320" spans="1:23">
      <c r="A320" s="4"/>
      <c r="B320" s="4"/>
      <c r="C320" s="404"/>
      <c r="D320" s="403"/>
      <c r="E320" s="403"/>
      <c r="F320" s="403"/>
      <c r="G320" s="403"/>
      <c r="H320" s="403"/>
      <c r="I320" s="403"/>
      <c r="J320" s="403"/>
      <c r="K320" s="403"/>
      <c r="L320" s="403"/>
      <c r="M320" s="403"/>
      <c r="N320" s="403"/>
      <c r="O320" s="403"/>
      <c r="P320" s="403"/>
      <c r="Q320" s="403"/>
      <c r="R320" s="6"/>
      <c r="V320" s="400">
        <f>osw_EKO!O320</f>
        <v>0</v>
      </c>
      <c r="W320" s="6"/>
    </row>
    <row r="321" spans="1:23">
      <c r="A321" s="4"/>
      <c r="B321" s="4"/>
      <c r="C321" s="404"/>
      <c r="D321" s="403"/>
      <c r="E321" s="403"/>
      <c r="F321" s="403"/>
      <c r="G321" s="403"/>
      <c r="H321" s="403"/>
      <c r="I321" s="403"/>
      <c r="J321" s="403"/>
      <c r="K321" s="403"/>
      <c r="L321" s="403"/>
      <c r="M321" s="403"/>
      <c r="N321" s="403"/>
      <c r="O321" s="403"/>
      <c r="P321" s="403"/>
      <c r="Q321" s="403"/>
      <c r="R321" s="6"/>
      <c r="V321" s="400">
        <f>osw_EKO!O321</f>
        <v>0</v>
      </c>
      <c r="W321" s="6"/>
    </row>
    <row r="322" spans="1:23">
      <c r="A322" s="4"/>
      <c r="B322" s="4"/>
      <c r="C322" s="404"/>
      <c r="D322" s="403"/>
      <c r="E322" s="403"/>
      <c r="F322" s="403"/>
      <c r="G322" s="403"/>
      <c r="H322" s="403"/>
      <c r="I322" s="403"/>
      <c r="J322" s="403"/>
      <c r="K322" s="403"/>
      <c r="L322" s="403"/>
      <c r="M322" s="403"/>
      <c r="N322" s="403"/>
      <c r="O322" s="403"/>
      <c r="P322" s="403"/>
      <c r="Q322" s="403"/>
      <c r="R322" s="6"/>
      <c r="V322" s="400">
        <f>osw_EKO!O322</f>
        <v>0</v>
      </c>
      <c r="W322" s="6"/>
    </row>
    <row r="323" spans="1:23">
      <c r="A323" s="4"/>
      <c r="B323" s="4"/>
      <c r="C323" s="404"/>
      <c r="D323" s="403"/>
      <c r="E323" s="403"/>
      <c r="F323" s="403"/>
      <c r="G323" s="403"/>
      <c r="H323" s="403"/>
      <c r="I323" s="403"/>
      <c r="J323" s="403"/>
      <c r="K323" s="403"/>
      <c r="L323" s="403"/>
      <c r="M323" s="403"/>
      <c r="N323" s="403"/>
      <c r="O323" s="403"/>
      <c r="P323" s="403"/>
      <c r="Q323" s="403"/>
      <c r="R323" s="6"/>
      <c r="V323" s="400">
        <f>osw_EKO!O323</f>
        <v>0</v>
      </c>
      <c r="W323" s="6"/>
    </row>
    <row r="324" spans="1:23">
      <c r="A324" s="4"/>
      <c r="B324" s="4"/>
      <c r="C324" s="404"/>
      <c r="D324" s="403"/>
      <c r="E324" s="403"/>
      <c r="F324" s="403"/>
      <c r="G324" s="403"/>
      <c r="H324" s="403"/>
      <c r="I324" s="403"/>
      <c r="J324" s="403"/>
      <c r="K324" s="403"/>
      <c r="L324" s="403"/>
      <c r="M324" s="403"/>
      <c r="N324" s="403"/>
      <c r="O324" s="403"/>
      <c r="P324" s="403"/>
      <c r="Q324" s="403"/>
      <c r="R324" s="6"/>
      <c r="V324" s="400">
        <f>osw_EKO!O324</f>
        <v>0</v>
      </c>
      <c r="W324" s="6"/>
    </row>
    <row r="325" spans="1:23">
      <c r="A325" s="4"/>
      <c r="B325" s="4"/>
      <c r="C325" s="404"/>
      <c r="D325" s="403"/>
      <c r="E325" s="403"/>
      <c r="F325" s="403"/>
      <c r="G325" s="403"/>
      <c r="H325" s="403"/>
      <c r="I325" s="403"/>
      <c r="J325" s="403"/>
      <c r="K325" s="403"/>
      <c r="L325" s="403"/>
      <c r="M325" s="403"/>
      <c r="N325" s="403"/>
      <c r="O325" s="403"/>
      <c r="P325" s="403"/>
      <c r="Q325" s="403"/>
      <c r="R325" s="6"/>
      <c r="V325" s="400">
        <f>osw_EKO!O325</f>
        <v>0</v>
      </c>
      <c r="W325" s="6"/>
    </row>
    <row r="326" spans="1:23">
      <c r="A326" s="4"/>
      <c r="B326" s="4"/>
      <c r="C326" s="404"/>
      <c r="D326" s="403"/>
      <c r="E326" s="403"/>
      <c r="F326" s="403"/>
      <c r="G326" s="403"/>
      <c r="H326" s="403"/>
      <c r="I326" s="403"/>
      <c r="J326" s="403"/>
      <c r="K326" s="403"/>
      <c r="L326" s="403"/>
      <c r="M326" s="403"/>
      <c r="N326" s="403"/>
      <c r="O326" s="403"/>
      <c r="P326" s="403"/>
      <c r="Q326" s="403"/>
      <c r="R326" s="6"/>
      <c r="V326" s="400">
        <f>osw_EKO!O326</f>
        <v>0</v>
      </c>
      <c r="W326" s="6"/>
    </row>
    <row r="327" spans="1:23">
      <c r="A327" s="4"/>
      <c r="B327" s="4"/>
      <c r="C327" s="404"/>
      <c r="D327" s="403"/>
      <c r="E327" s="403"/>
      <c r="F327" s="403"/>
      <c r="G327" s="403"/>
      <c r="H327" s="403"/>
      <c r="I327" s="403"/>
      <c r="J327" s="403"/>
      <c r="K327" s="403"/>
      <c r="L327" s="403"/>
      <c r="M327" s="403"/>
      <c r="N327" s="403"/>
      <c r="O327" s="403"/>
      <c r="P327" s="403"/>
      <c r="Q327" s="403"/>
      <c r="R327" s="6"/>
      <c r="V327" s="400">
        <f>osw_EKO!O327</f>
        <v>0</v>
      </c>
      <c r="W327" s="6"/>
    </row>
    <row r="328" spans="1:23">
      <c r="A328" s="4"/>
      <c r="B328" s="4"/>
      <c r="C328" s="404"/>
      <c r="D328" s="403"/>
      <c r="E328" s="403"/>
      <c r="F328" s="403"/>
      <c r="G328" s="403"/>
      <c r="H328" s="403"/>
      <c r="I328" s="403"/>
      <c r="J328" s="403"/>
      <c r="K328" s="403"/>
      <c r="L328" s="403"/>
      <c r="M328" s="403"/>
      <c r="N328" s="403"/>
      <c r="O328" s="403"/>
      <c r="P328" s="403"/>
      <c r="Q328" s="403"/>
      <c r="R328" s="6"/>
      <c r="V328" s="400">
        <f>osw_EKO!O328</f>
        <v>0</v>
      </c>
      <c r="W328" s="6"/>
    </row>
    <row r="329" spans="1:23">
      <c r="A329" s="4"/>
      <c r="B329" s="4"/>
      <c r="C329" s="404"/>
      <c r="D329" s="403"/>
      <c r="E329" s="403"/>
      <c r="F329" s="403"/>
      <c r="G329" s="403"/>
      <c r="H329" s="403"/>
      <c r="I329" s="403"/>
      <c r="J329" s="403"/>
      <c r="K329" s="403"/>
      <c r="L329" s="403"/>
      <c r="M329" s="403"/>
      <c r="N329" s="403"/>
      <c r="O329" s="403"/>
      <c r="P329" s="403"/>
      <c r="Q329" s="403"/>
      <c r="R329" s="6"/>
      <c r="V329" s="400">
        <f>osw_EKO!O329</f>
        <v>0</v>
      </c>
      <c r="W329" s="6"/>
    </row>
    <row r="330" spans="1:23">
      <c r="A330" s="4"/>
      <c r="B330" s="4"/>
      <c r="C330" s="404"/>
      <c r="D330" s="403"/>
      <c r="E330" s="403"/>
      <c r="F330" s="403"/>
      <c r="G330" s="403"/>
      <c r="H330" s="403"/>
      <c r="I330" s="403"/>
      <c r="J330" s="403"/>
      <c r="K330" s="403"/>
      <c r="L330" s="403"/>
      <c r="M330" s="403"/>
      <c r="N330" s="403"/>
      <c r="O330" s="403"/>
      <c r="P330" s="403"/>
      <c r="Q330" s="403"/>
      <c r="R330" s="6"/>
      <c r="V330" s="400">
        <f>osw_EKO!O330</f>
        <v>0</v>
      </c>
      <c r="W330" s="6"/>
    </row>
    <row r="331" spans="1:23">
      <c r="A331" s="4"/>
      <c r="B331" s="4"/>
      <c r="C331" s="404"/>
      <c r="D331" s="403"/>
      <c r="E331" s="403"/>
      <c r="F331" s="403"/>
      <c r="G331" s="403"/>
      <c r="H331" s="403"/>
      <c r="I331" s="403"/>
      <c r="J331" s="403"/>
      <c r="K331" s="403"/>
      <c r="L331" s="403"/>
      <c r="M331" s="403"/>
      <c r="N331" s="403"/>
      <c r="O331" s="403"/>
      <c r="P331" s="403"/>
      <c r="Q331" s="403"/>
      <c r="R331" s="6"/>
      <c r="V331" s="400">
        <f>osw_EKO!O331</f>
        <v>0</v>
      </c>
      <c r="W331" s="6"/>
    </row>
    <row r="332" spans="1:23">
      <c r="A332" s="4"/>
      <c r="B332" s="4"/>
      <c r="C332" s="404"/>
      <c r="D332" s="403"/>
      <c r="E332" s="403"/>
      <c r="F332" s="403"/>
      <c r="G332" s="403"/>
      <c r="H332" s="403"/>
      <c r="I332" s="403"/>
      <c r="J332" s="403"/>
      <c r="K332" s="403"/>
      <c r="L332" s="403"/>
      <c r="M332" s="403"/>
      <c r="N332" s="403"/>
      <c r="O332" s="403"/>
      <c r="P332" s="403"/>
      <c r="Q332" s="403"/>
      <c r="R332" s="6"/>
      <c r="V332" s="400">
        <f>osw_EKO!O332</f>
        <v>0</v>
      </c>
      <c r="W332" s="6"/>
    </row>
    <row r="333" spans="1:23">
      <c r="A333" s="4"/>
      <c r="B333" s="4"/>
      <c r="C333" s="404"/>
      <c r="D333" s="403"/>
      <c r="E333" s="403"/>
      <c r="F333" s="403"/>
      <c r="G333" s="403"/>
      <c r="H333" s="403"/>
      <c r="I333" s="403"/>
      <c r="J333" s="403"/>
      <c r="K333" s="403"/>
      <c r="L333" s="403"/>
      <c r="M333" s="403"/>
      <c r="N333" s="403"/>
      <c r="O333" s="403"/>
      <c r="P333" s="403"/>
      <c r="Q333" s="403"/>
      <c r="R333" s="6"/>
      <c r="V333" s="400">
        <f>osw_EKO!O333</f>
        <v>0</v>
      </c>
      <c r="W333" s="6"/>
    </row>
    <row r="334" spans="1:23">
      <c r="A334" s="4"/>
      <c r="B334" s="4"/>
      <c r="C334" s="404"/>
      <c r="D334" s="403"/>
      <c r="E334" s="403"/>
      <c r="F334" s="403"/>
      <c r="G334" s="403"/>
      <c r="H334" s="403"/>
      <c r="I334" s="403"/>
      <c r="J334" s="403"/>
      <c r="K334" s="403"/>
      <c r="L334" s="403"/>
      <c r="M334" s="403"/>
      <c r="N334" s="403"/>
      <c r="O334" s="403"/>
      <c r="P334" s="403"/>
      <c r="Q334" s="403"/>
      <c r="R334" s="6"/>
      <c r="V334" s="400">
        <f>osw_EKO!O334</f>
        <v>0</v>
      </c>
      <c r="W334" s="6"/>
    </row>
    <row r="335" spans="1:23">
      <c r="A335" s="4"/>
      <c r="B335" s="4"/>
      <c r="C335" s="404"/>
      <c r="D335" s="403"/>
      <c r="E335" s="403"/>
      <c r="F335" s="403"/>
      <c r="G335" s="403"/>
      <c r="H335" s="403"/>
      <c r="I335" s="403"/>
      <c r="J335" s="403"/>
      <c r="K335" s="403"/>
      <c r="L335" s="403"/>
      <c r="M335" s="403"/>
      <c r="N335" s="403"/>
      <c r="O335" s="403"/>
      <c r="P335" s="403"/>
      <c r="Q335" s="403"/>
      <c r="R335" s="6"/>
      <c r="V335" s="400">
        <f>osw_EKO!O335</f>
        <v>0</v>
      </c>
      <c r="W335" s="6"/>
    </row>
    <row r="336" spans="1:23">
      <c r="A336" s="4"/>
      <c r="B336" s="4"/>
      <c r="C336" s="404"/>
      <c r="D336" s="403"/>
      <c r="E336" s="403"/>
      <c r="F336" s="403"/>
      <c r="G336" s="403"/>
      <c r="H336" s="403"/>
      <c r="I336" s="403"/>
      <c r="J336" s="403"/>
      <c r="K336" s="403"/>
      <c r="L336" s="403"/>
      <c r="M336" s="403"/>
      <c r="N336" s="403"/>
      <c r="O336" s="403"/>
      <c r="P336" s="403"/>
      <c r="Q336" s="403"/>
      <c r="R336" s="6"/>
      <c r="V336" s="400">
        <f>osw_EKO!O336</f>
        <v>0</v>
      </c>
      <c r="W336" s="6"/>
    </row>
    <row r="337" spans="1:23">
      <c r="A337" s="4"/>
      <c r="B337" s="4"/>
      <c r="C337" s="404"/>
      <c r="D337" s="403"/>
      <c r="E337" s="403"/>
      <c r="F337" s="403"/>
      <c r="G337" s="403"/>
      <c r="H337" s="403"/>
      <c r="I337" s="403"/>
      <c r="J337" s="403"/>
      <c r="K337" s="403"/>
      <c r="L337" s="403"/>
      <c r="M337" s="403"/>
      <c r="N337" s="403"/>
      <c r="O337" s="403"/>
      <c r="P337" s="403"/>
      <c r="Q337" s="403"/>
      <c r="R337" s="6"/>
      <c r="V337" s="400">
        <f>osw_EKO!O337</f>
        <v>0</v>
      </c>
      <c r="W337" s="6"/>
    </row>
    <row r="338" spans="1:23">
      <c r="A338" s="4"/>
      <c r="B338" s="4"/>
      <c r="C338" s="404"/>
      <c r="D338" s="403"/>
      <c r="E338" s="403"/>
      <c r="F338" s="403"/>
      <c r="G338" s="403"/>
      <c r="H338" s="403"/>
      <c r="I338" s="403"/>
      <c r="J338" s="403"/>
      <c r="K338" s="403"/>
      <c r="L338" s="403"/>
      <c r="M338" s="403"/>
      <c r="N338" s="403"/>
      <c r="O338" s="403"/>
      <c r="P338" s="403"/>
      <c r="Q338" s="403"/>
      <c r="R338" s="6"/>
      <c r="V338" s="400">
        <f>osw_EKO!O338</f>
        <v>0</v>
      </c>
      <c r="W338" s="6"/>
    </row>
    <row r="339" spans="1:23">
      <c r="A339" s="4"/>
      <c r="B339" s="4"/>
      <c r="C339" s="404"/>
      <c r="D339" s="403"/>
      <c r="E339" s="403"/>
      <c r="F339" s="403"/>
      <c r="G339" s="403"/>
      <c r="H339" s="403"/>
      <c r="I339" s="403"/>
      <c r="J339" s="403"/>
      <c r="K339" s="403"/>
      <c r="L339" s="403"/>
      <c r="M339" s="403"/>
      <c r="N339" s="403"/>
      <c r="O339" s="403"/>
      <c r="P339" s="403"/>
      <c r="Q339" s="403"/>
      <c r="R339" s="6"/>
      <c r="V339" s="400">
        <f>osw_EKO!O339</f>
        <v>0</v>
      </c>
      <c r="W339" s="6"/>
    </row>
    <row r="340" spans="1:23">
      <c r="A340" s="4"/>
      <c r="B340" s="4"/>
      <c r="C340" s="404"/>
      <c r="D340" s="403"/>
      <c r="E340" s="403"/>
      <c r="F340" s="403"/>
      <c r="G340" s="403"/>
      <c r="H340" s="403"/>
      <c r="I340" s="403"/>
      <c r="J340" s="403"/>
      <c r="K340" s="403"/>
      <c r="L340" s="403"/>
      <c r="M340" s="403"/>
      <c r="N340" s="403"/>
      <c r="O340" s="403"/>
      <c r="P340" s="403"/>
      <c r="Q340" s="403"/>
      <c r="R340" s="6"/>
      <c r="V340" s="400">
        <f>osw_EKO!O340</f>
        <v>0</v>
      </c>
      <c r="W340" s="6"/>
    </row>
    <row r="341" spans="1:23">
      <c r="A341" s="4"/>
      <c r="B341" s="4"/>
      <c r="C341" s="404"/>
      <c r="D341" s="403"/>
      <c r="E341" s="403"/>
      <c r="F341" s="403"/>
      <c r="G341" s="403"/>
      <c r="H341" s="403"/>
      <c r="I341" s="403"/>
      <c r="J341" s="403"/>
      <c r="K341" s="403"/>
      <c r="L341" s="403"/>
      <c r="M341" s="403"/>
      <c r="N341" s="403"/>
      <c r="O341" s="403"/>
      <c r="P341" s="403"/>
      <c r="Q341" s="403"/>
      <c r="R341" s="6"/>
      <c r="V341" s="400">
        <f>osw_EKO!O341</f>
        <v>0</v>
      </c>
      <c r="W341" s="6"/>
    </row>
    <row r="342" spans="1:23">
      <c r="A342" s="4"/>
      <c r="B342" s="4"/>
      <c r="C342" s="404"/>
      <c r="D342" s="403"/>
      <c r="E342" s="403"/>
      <c r="F342" s="403"/>
      <c r="G342" s="403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6"/>
      <c r="V342" s="400">
        <f>osw_EKO!O342</f>
        <v>0</v>
      </c>
      <c r="W342" s="6"/>
    </row>
    <row r="343" spans="1:23">
      <c r="A343" s="4"/>
      <c r="B343" s="4"/>
      <c r="C343" s="404"/>
      <c r="D343" s="403"/>
      <c r="E343" s="403"/>
      <c r="F343" s="403"/>
      <c r="G343" s="403"/>
      <c r="H343" s="403"/>
      <c r="I343" s="403"/>
      <c r="J343" s="403"/>
      <c r="K343" s="403"/>
      <c r="L343" s="403"/>
      <c r="M343" s="403"/>
      <c r="N343" s="403"/>
      <c r="O343" s="403"/>
      <c r="P343" s="403"/>
      <c r="Q343" s="403"/>
      <c r="R343" s="6"/>
      <c r="V343" s="400">
        <f>osw_EKO!O343</f>
        <v>0</v>
      </c>
      <c r="W343" s="6"/>
    </row>
    <row r="344" spans="1:23">
      <c r="A344" s="4"/>
      <c r="B344" s="4"/>
      <c r="C344" s="404"/>
      <c r="D344" s="403"/>
      <c r="E344" s="403"/>
      <c r="F344" s="403"/>
      <c r="G344" s="403"/>
      <c r="H344" s="403"/>
      <c r="I344" s="403"/>
      <c r="J344" s="403"/>
      <c r="K344" s="403"/>
      <c r="L344" s="403"/>
      <c r="M344" s="403"/>
      <c r="N344" s="403"/>
      <c r="O344" s="403"/>
      <c r="P344" s="403"/>
      <c r="Q344" s="403"/>
      <c r="R344" s="6"/>
      <c r="V344" s="400">
        <f>osw_EKO!O344</f>
        <v>0</v>
      </c>
      <c r="W344" s="6"/>
    </row>
    <row r="345" spans="1:23">
      <c r="A345" s="4"/>
      <c r="B345" s="4"/>
      <c r="C345" s="404"/>
      <c r="D345" s="403"/>
      <c r="E345" s="403"/>
      <c r="F345" s="403"/>
      <c r="G345" s="403"/>
      <c r="H345" s="403"/>
      <c r="I345" s="403"/>
      <c r="J345" s="403"/>
      <c r="K345" s="403"/>
      <c r="L345" s="403"/>
      <c r="M345" s="403"/>
      <c r="N345" s="403"/>
      <c r="O345" s="403"/>
      <c r="P345" s="403"/>
      <c r="Q345" s="403"/>
      <c r="R345" s="6"/>
      <c r="V345" s="400">
        <f>osw_EKO!O345</f>
        <v>0</v>
      </c>
      <c r="W345" s="6"/>
    </row>
    <row r="346" spans="1:23">
      <c r="A346" s="4"/>
      <c r="B346" s="4"/>
      <c r="C346" s="404"/>
      <c r="D346" s="403"/>
      <c r="E346" s="403"/>
      <c r="F346" s="403"/>
      <c r="G346" s="403"/>
      <c r="H346" s="403"/>
      <c r="I346" s="403"/>
      <c r="J346" s="403"/>
      <c r="K346" s="403"/>
      <c r="L346" s="403"/>
      <c r="M346" s="403"/>
      <c r="N346" s="403"/>
      <c r="O346" s="403"/>
      <c r="P346" s="403"/>
      <c r="Q346" s="403"/>
      <c r="R346" s="6"/>
      <c r="V346" s="400">
        <f>osw_EKO!O346</f>
        <v>0</v>
      </c>
      <c r="W346" s="6"/>
    </row>
    <row r="347" spans="1:23">
      <c r="A347" s="4"/>
      <c r="B347" s="4"/>
      <c r="C347" s="404"/>
      <c r="D347" s="403"/>
      <c r="E347" s="403"/>
      <c r="F347" s="403"/>
      <c r="G347" s="403"/>
      <c r="H347" s="403"/>
      <c r="I347" s="403"/>
      <c r="J347" s="403"/>
      <c r="K347" s="403"/>
      <c r="L347" s="403"/>
      <c r="M347" s="403"/>
      <c r="N347" s="403"/>
      <c r="O347" s="403"/>
      <c r="P347" s="403"/>
      <c r="Q347" s="403"/>
      <c r="R347" s="6"/>
      <c r="V347" s="400">
        <f>osw_EKO!O347</f>
        <v>0</v>
      </c>
      <c r="W347" s="6"/>
    </row>
    <row r="348" spans="1:23">
      <c r="A348" s="4"/>
      <c r="B348" s="4"/>
      <c r="C348" s="404"/>
      <c r="D348" s="40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403"/>
      <c r="P348" s="403"/>
      <c r="Q348" s="403"/>
      <c r="R348" s="6"/>
      <c r="V348" s="400">
        <f>osw_EKO!O348</f>
        <v>0</v>
      </c>
      <c r="W348" s="6"/>
    </row>
    <row r="349" spans="1:23">
      <c r="A349" s="4"/>
      <c r="B349" s="4"/>
      <c r="C349" s="404"/>
      <c r="D349" s="403"/>
      <c r="E349" s="403"/>
      <c r="F349" s="403"/>
      <c r="G349" s="403"/>
      <c r="H349" s="403"/>
      <c r="I349" s="403"/>
      <c r="J349" s="403"/>
      <c r="K349" s="403"/>
      <c r="L349" s="403"/>
      <c r="M349" s="403"/>
      <c r="N349" s="403"/>
      <c r="O349" s="403"/>
      <c r="P349" s="403"/>
      <c r="Q349" s="403"/>
      <c r="R349" s="6"/>
      <c r="V349" s="400">
        <f>osw_EKO!O349</f>
        <v>0</v>
      </c>
      <c r="W349" s="6"/>
    </row>
    <row r="350" spans="1:23">
      <c r="A350" s="4"/>
      <c r="B350" s="4"/>
      <c r="C350" s="404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3"/>
      <c r="Q350" s="403"/>
      <c r="R350" s="6"/>
      <c r="V350" s="400">
        <f>osw_EKO!O350</f>
        <v>0</v>
      </c>
      <c r="W350" s="6"/>
    </row>
    <row r="351" spans="1:23">
      <c r="A351" s="4"/>
      <c r="B351" s="4"/>
      <c r="C351" s="404"/>
      <c r="D351" s="403"/>
      <c r="E351" s="403"/>
      <c r="F351" s="403"/>
      <c r="G351" s="403"/>
      <c r="H351" s="403"/>
      <c r="I351" s="403"/>
      <c r="J351" s="403"/>
      <c r="K351" s="403"/>
      <c r="L351" s="403"/>
      <c r="M351" s="403"/>
      <c r="N351" s="403"/>
      <c r="O351" s="403"/>
      <c r="P351" s="403"/>
      <c r="Q351" s="403"/>
      <c r="R351" s="6"/>
      <c r="V351" s="400">
        <f>osw_EKO!O351</f>
        <v>0</v>
      </c>
      <c r="W351" s="6"/>
    </row>
    <row r="352" spans="1:23">
      <c r="A352" s="4"/>
      <c r="B352" s="4"/>
      <c r="C352" s="404"/>
      <c r="D352" s="403"/>
      <c r="E352" s="403"/>
      <c r="F352" s="403"/>
      <c r="G352" s="403"/>
      <c r="H352" s="403"/>
      <c r="I352" s="403"/>
      <c r="J352" s="403"/>
      <c r="K352" s="403"/>
      <c r="L352" s="403"/>
      <c r="M352" s="403"/>
      <c r="N352" s="403"/>
      <c r="O352" s="403"/>
      <c r="P352" s="403"/>
      <c r="Q352" s="403"/>
      <c r="R352" s="6"/>
      <c r="V352" s="400">
        <f>osw_EKO!O352</f>
        <v>0</v>
      </c>
      <c r="W352" s="6"/>
    </row>
    <row r="353" spans="1:23">
      <c r="A353" s="4"/>
      <c r="B353" s="4"/>
      <c r="C353" s="404"/>
      <c r="D353" s="403"/>
      <c r="E353" s="403"/>
      <c r="F353" s="403"/>
      <c r="G353" s="403"/>
      <c r="H353" s="403"/>
      <c r="I353" s="403"/>
      <c r="J353" s="403"/>
      <c r="K353" s="403"/>
      <c r="L353" s="403"/>
      <c r="M353" s="403"/>
      <c r="N353" s="403"/>
      <c r="O353" s="403"/>
      <c r="P353" s="403"/>
      <c r="Q353" s="403"/>
      <c r="R353" s="6"/>
      <c r="V353" s="400">
        <f>osw_EKO!O353</f>
        <v>0</v>
      </c>
      <c r="W353" s="6"/>
    </row>
    <row r="354" spans="1:23">
      <c r="A354" s="4"/>
      <c r="B354" s="4"/>
      <c r="C354" s="404"/>
      <c r="D354" s="403"/>
      <c r="E354" s="403"/>
      <c r="F354" s="403"/>
      <c r="G354" s="403"/>
      <c r="H354" s="403"/>
      <c r="I354" s="403"/>
      <c r="J354" s="403"/>
      <c r="K354" s="403"/>
      <c r="L354" s="403"/>
      <c r="M354" s="403"/>
      <c r="N354" s="403"/>
      <c r="O354" s="403"/>
      <c r="P354" s="403"/>
      <c r="Q354" s="403"/>
      <c r="R354" s="6"/>
      <c r="V354" s="400">
        <f>osw_EKO!O354</f>
        <v>0</v>
      </c>
      <c r="W354" s="6"/>
    </row>
    <row r="355" spans="1:23">
      <c r="A355" s="4"/>
      <c r="B355" s="4"/>
      <c r="C355" s="404"/>
      <c r="D355" s="403"/>
      <c r="E355" s="403"/>
      <c r="F355" s="403"/>
      <c r="G355" s="403"/>
      <c r="H355" s="403"/>
      <c r="I355" s="403"/>
      <c r="J355" s="403"/>
      <c r="K355" s="403"/>
      <c r="L355" s="403"/>
      <c r="M355" s="403"/>
      <c r="N355" s="403"/>
      <c r="O355" s="403"/>
      <c r="P355" s="403"/>
      <c r="Q355" s="403"/>
      <c r="R355" s="6"/>
      <c r="V355" s="400">
        <f>osw_EKO!O355</f>
        <v>0</v>
      </c>
      <c r="W355" s="6"/>
    </row>
    <row r="356" spans="1:23">
      <c r="A356" s="4"/>
      <c r="B356" s="4"/>
      <c r="C356" s="404"/>
      <c r="D356" s="403"/>
      <c r="E356" s="403"/>
      <c r="F356" s="403"/>
      <c r="G356" s="403"/>
      <c r="H356" s="403"/>
      <c r="I356" s="403"/>
      <c r="J356" s="403"/>
      <c r="K356" s="403"/>
      <c r="L356" s="403"/>
      <c r="M356" s="403"/>
      <c r="N356" s="403"/>
      <c r="O356" s="403"/>
      <c r="P356" s="403"/>
      <c r="Q356" s="403"/>
      <c r="R356" s="6"/>
      <c r="V356" s="400">
        <f>osw_EKO!O356</f>
        <v>0</v>
      </c>
      <c r="W356" s="6"/>
    </row>
    <row r="357" spans="1:23">
      <c r="A357" s="4"/>
      <c r="B357" s="4"/>
      <c r="C357" s="404"/>
      <c r="D357" s="403"/>
      <c r="E357" s="403"/>
      <c r="F357" s="403"/>
      <c r="G357" s="403"/>
      <c r="H357" s="403"/>
      <c r="I357" s="403"/>
      <c r="J357" s="403"/>
      <c r="K357" s="403"/>
      <c r="L357" s="403"/>
      <c r="M357" s="403"/>
      <c r="N357" s="403"/>
      <c r="O357" s="403"/>
      <c r="P357" s="403"/>
      <c r="Q357" s="403"/>
      <c r="R357" s="6"/>
      <c r="V357" s="400">
        <f>osw_EKO!O357</f>
        <v>0</v>
      </c>
      <c r="W357" s="6"/>
    </row>
    <row r="358" spans="1:23">
      <c r="A358" s="4"/>
      <c r="B358" s="4"/>
      <c r="C358" s="404"/>
      <c r="D358" s="403"/>
      <c r="E358" s="403"/>
      <c r="F358" s="403"/>
      <c r="G358" s="403"/>
      <c r="H358" s="403"/>
      <c r="I358" s="403"/>
      <c r="J358" s="403"/>
      <c r="K358" s="403"/>
      <c r="L358" s="403"/>
      <c r="M358" s="403"/>
      <c r="N358" s="403"/>
      <c r="O358" s="403"/>
      <c r="P358" s="403"/>
      <c r="Q358" s="403"/>
      <c r="R358" s="6"/>
      <c r="V358" s="400">
        <f>osw_EKO!O358</f>
        <v>0</v>
      </c>
      <c r="W358" s="6"/>
    </row>
    <row r="359" spans="1:23">
      <c r="A359" s="4"/>
      <c r="B359" s="4"/>
      <c r="C359" s="404"/>
      <c r="D359" s="403"/>
      <c r="E359" s="403"/>
      <c r="F359" s="403"/>
      <c r="G359" s="403"/>
      <c r="H359" s="403"/>
      <c r="I359" s="403"/>
      <c r="J359" s="403"/>
      <c r="K359" s="403"/>
      <c r="L359" s="403"/>
      <c r="M359" s="403"/>
      <c r="N359" s="403"/>
      <c r="O359" s="403"/>
      <c r="P359" s="403"/>
      <c r="Q359" s="403"/>
      <c r="R359" s="6"/>
      <c r="V359" s="400">
        <f>osw_EKO!O359</f>
        <v>0</v>
      </c>
      <c r="W359" s="6"/>
    </row>
    <row r="360" spans="1:23">
      <c r="A360" s="4"/>
      <c r="B360" s="4"/>
      <c r="C360" s="404"/>
      <c r="D360" s="403"/>
      <c r="E360" s="403"/>
      <c r="F360" s="403"/>
      <c r="G360" s="403"/>
      <c r="H360" s="403"/>
      <c r="I360" s="403"/>
      <c r="J360" s="403"/>
      <c r="K360" s="403"/>
      <c r="L360" s="403"/>
      <c r="M360" s="403"/>
      <c r="N360" s="403"/>
      <c r="O360" s="403"/>
      <c r="P360" s="403"/>
      <c r="Q360" s="403"/>
      <c r="R360" s="6"/>
      <c r="V360" s="400">
        <f>osw_EKO!O360</f>
        <v>0</v>
      </c>
      <c r="W360" s="6"/>
    </row>
    <row r="361" spans="1:23">
      <c r="A361" s="4"/>
      <c r="B361" s="4"/>
      <c r="C361" s="404"/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6"/>
      <c r="V361" s="400">
        <f>osw_EKO!O361</f>
        <v>0</v>
      </c>
      <c r="W361" s="6"/>
    </row>
    <row r="362" spans="1:23">
      <c r="A362" s="4"/>
      <c r="B362" s="4"/>
      <c r="C362" s="404"/>
      <c r="D362" s="403"/>
      <c r="E362" s="403"/>
      <c r="F362" s="403"/>
      <c r="G362" s="403"/>
      <c r="H362" s="403"/>
      <c r="I362" s="403"/>
      <c r="J362" s="403"/>
      <c r="K362" s="403"/>
      <c r="L362" s="403"/>
      <c r="M362" s="403"/>
      <c r="N362" s="403"/>
      <c r="O362" s="403"/>
      <c r="P362" s="403"/>
      <c r="Q362" s="403"/>
      <c r="R362" s="6"/>
      <c r="V362" s="400">
        <f>osw_EKO!O362</f>
        <v>0</v>
      </c>
      <c r="W362" s="6"/>
    </row>
    <row r="363" spans="1:23">
      <c r="A363" s="4"/>
      <c r="B363" s="4"/>
      <c r="C363" s="404"/>
      <c r="D363" s="403"/>
      <c r="E363" s="403"/>
      <c r="F363" s="403"/>
      <c r="G363" s="403"/>
      <c r="H363" s="403"/>
      <c r="I363" s="403"/>
      <c r="J363" s="403"/>
      <c r="K363" s="403"/>
      <c r="L363" s="403"/>
      <c r="M363" s="403"/>
      <c r="N363" s="403"/>
      <c r="O363" s="403"/>
      <c r="P363" s="403"/>
      <c r="Q363" s="403"/>
      <c r="R363" s="6"/>
      <c r="V363" s="400">
        <f>osw_EKO!O363</f>
        <v>0</v>
      </c>
      <c r="W363" s="6"/>
    </row>
    <row r="364" spans="1:23">
      <c r="A364" s="4"/>
      <c r="B364" s="4"/>
      <c r="C364" s="404"/>
      <c r="D364" s="403"/>
      <c r="E364" s="403"/>
      <c r="F364" s="403"/>
      <c r="G364" s="403"/>
      <c r="H364" s="403"/>
      <c r="I364" s="403"/>
      <c r="J364" s="403"/>
      <c r="K364" s="403"/>
      <c r="L364" s="403"/>
      <c r="M364" s="403"/>
      <c r="N364" s="403"/>
      <c r="O364" s="403"/>
      <c r="P364" s="403"/>
      <c r="Q364" s="403"/>
      <c r="R364" s="6"/>
      <c r="V364" s="400">
        <f>osw_EKO!O364</f>
        <v>0</v>
      </c>
      <c r="W364" s="6"/>
    </row>
    <row r="365" spans="1:23">
      <c r="A365" s="4"/>
      <c r="B365" s="4"/>
      <c r="C365" s="404"/>
      <c r="D365" s="403"/>
      <c r="E365" s="403"/>
      <c r="F365" s="403"/>
      <c r="G365" s="403"/>
      <c r="H365" s="403"/>
      <c r="I365" s="403"/>
      <c r="J365" s="403"/>
      <c r="K365" s="403"/>
      <c r="L365" s="403"/>
      <c r="M365" s="403"/>
      <c r="N365" s="403"/>
      <c r="O365" s="403"/>
      <c r="P365" s="403"/>
      <c r="Q365" s="403"/>
      <c r="R365" s="6"/>
      <c r="V365" s="400">
        <f>osw_EKO!O365</f>
        <v>0</v>
      </c>
      <c r="W365" s="6"/>
    </row>
    <row r="366" spans="1:23">
      <c r="A366" s="4"/>
      <c r="B366" s="4"/>
      <c r="C366" s="404"/>
      <c r="D366" s="403"/>
      <c r="E366" s="403"/>
      <c r="F366" s="403"/>
      <c r="G366" s="403"/>
      <c r="H366" s="403"/>
      <c r="I366" s="403"/>
      <c r="J366" s="403"/>
      <c r="K366" s="403"/>
      <c r="L366" s="403"/>
      <c r="M366" s="403"/>
      <c r="N366" s="403"/>
      <c r="O366" s="403"/>
      <c r="P366" s="403"/>
      <c r="Q366" s="403"/>
      <c r="R366" s="6"/>
      <c r="V366" s="400">
        <f>osw_EKO!O366</f>
        <v>0</v>
      </c>
      <c r="W366" s="6"/>
    </row>
    <row r="367" spans="1:23">
      <c r="A367" s="4"/>
      <c r="B367" s="4"/>
      <c r="C367" s="404"/>
      <c r="D367" s="403"/>
      <c r="E367" s="403"/>
      <c r="F367" s="403"/>
      <c r="G367" s="403"/>
      <c r="H367" s="403"/>
      <c r="I367" s="403"/>
      <c r="J367" s="403"/>
      <c r="K367" s="403"/>
      <c r="L367" s="403"/>
      <c r="M367" s="403"/>
      <c r="N367" s="403"/>
      <c r="O367" s="403"/>
      <c r="P367" s="403"/>
      <c r="Q367" s="403"/>
      <c r="R367" s="6"/>
      <c r="V367" s="400">
        <f>osw_EKO!O367</f>
        <v>0</v>
      </c>
      <c r="W367" s="6"/>
    </row>
    <row r="368" spans="1:23">
      <c r="A368" s="4"/>
      <c r="B368" s="4"/>
      <c r="C368" s="404"/>
      <c r="D368" s="40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3"/>
      <c r="O368" s="403"/>
      <c r="P368" s="403"/>
      <c r="Q368" s="403"/>
      <c r="R368" s="6"/>
      <c r="V368" s="400">
        <f>osw_EKO!O368</f>
        <v>0</v>
      </c>
      <c r="W368" s="6"/>
    </row>
    <row r="369" spans="1:23">
      <c r="A369" s="4"/>
      <c r="B369" s="4"/>
      <c r="C369" s="404"/>
      <c r="D369" s="403"/>
      <c r="E369" s="403"/>
      <c r="F369" s="403"/>
      <c r="G369" s="403"/>
      <c r="H369" s="403"/>
      <c r="I369" s="403"/>
      <c r="J369" s="403"/>
      <c r="K369" s="403"/>
      <c r="L369" s="403"/>
      <c r="M369" s="403"/>
      <c r="N369" s="403"/>
      <c r="O369" s="403"/>
      <c r="P369" s="403"/>
      <c r="Q369" s="403"/>
      <c r="R369" s="6"/>
      <c r="V369" s="400">
        <f>osw_EKO!O369</f>
        <v>0</v>
      </c>
      <c r="W369" s="6"/>
    </row>
    <row r="370" spans="1:23">
      <c r="A370" s="4"/>
      <c r="B370" s="4"/>
      <c r="C370" s="404"/>
      <c r="D370" s="403"/>
      <c r="E370" s="403"/>
      <c r="F370" s="403"/>
      <c r="G370" s="403"/>
      <c r="H370" s="403"/>
      <c r="I370" s="403"/>
      <c r="J370" s="403"/>
      <c r="K370" s="403"/>
      <c r="L370" s="403"/>
      <c r="M370" s="403"/>
      <c r="N370" s="403"/>
      <c r="O370" s="403"/>
      <c r="P370" s="403"/>
      <c r="Q370" s="403"/>
      <c r="R370" s="6"/>
      <c r="V370" s="400">
        <f>osw_EKO!O370</f>
        <v>0</v>
      </c>
      <c r="W370" s="6"/>
    </row>
    <row r="371" spans="1:23">
      <c r="A371" s="4"/>
      <c r="B371" s="4"/>
      <c r="C371" s="404"/>
      <c r="D371" s="403"/>
      <c r="E371" s="403"/>
      <c r="F371" s="403"/>
      <c r="G371" s="403"/>
      <c r="H371" s="403"/>
      <c r="I371" s="403"/>
      <c r="J371" s="403"/>
      <c r="K371" s="403"/>
      <c r="L371" s="403"/>
      <c r="M371" s="403"/>
      <c r="N371" s="403"/>
      <c r="O371" s="403"/>
      <c r="P371" s="403"/>
      <c r="Q371" s="403"/>
      <c r="R371" s="6"/>
      <c r="V371" s="400">
        <f>osw_EKO!O371</f>
        <v>0</v>
      </c>
      <c r="W371" s="6"/>
    </row>
    <row r="372" spans="1:23">
      <c r="A372" s="4"/>
      <c r="B372" s="4"/>
      <c r="C372" s="404"/>
      <c r="D372" s="403"/>
      <c r="E372" s="403"/>
      <c r="F372" s="403"/>
      <c r="G372" s="403"/>
      <c r="H372" s="403"/>
      <c r="I372" s="403"/>
      <c r="J372" s="403"/>
      <c r="K372" s="403"/>
      <c r="L372" s="403"/>
      <c r="M372" s="403"/>
      <c r="N372" s="403"/>
      <c r="O372" s="403"/>
      <c r="P372" s="403"/>
      <c r="Q372" s="403"/>
      <c r="R372" s="6"/>
      <c r="V372" s="400">
        <f>osw_EKO!O372</f>
        <v>0</v>
      </c>
      <c r="W372" s="6"/>
    </row>
    <row r="373" spans="1:23">
      <c r="A373" s="4"/>
      <c r="B373" s="4"/>
      <c r="C373" s="404"/>
      <c r="D373" s="403"/>
      <c r="E373" s="403"/>
      <c r="F373" s="403"/>
      <c r="G373" s="403"/>
      <c r="H373" s="403"/>
      <c r="I373" s="403"/>
      <c r="J373" s="403"/>
      <c r="K373" s="403"/>
      <c r="L373" s="403"/>
      <c r="M373" s="403"/>
      <c r="N373" s="403"/>
      <c r="O373" s="403"/>
      <c r="P373" s="403"/>
      <c r="Q373" s="403"/>
      <c r="R373" s="6"/>
      <c r="V373" s="400">
        <f>osw_EKO!O373</f>
        <v>0</v>
      </c>
      <c r="W373" s="6"/>
    </row>
    <row r="374" spans="1:23">
      <c r="A374" s="4"/>
      <c r="B374" s="4"/>
      <c r="C374" s="404"/>
      <c r="D374" s="403"/>
      <c r="E374" s="403"/>
      <c r="F374" s="403"/>
      <c r="G374" s="403"/>
      <c r="H374" s="403"/>
      <c r="I374" s="403"/>
      <c r="J374" s="403"/>
      <c r="K374" s="403"/>
      <c r="L374" s="403"/>
      <c r="M374" s="403"/>
      <c r="N374" s="403"/>
      <c r="O374" s="403"/>
      <c r="P374" s="403"/>
      <c r="Q374" s="403"/>
      <c r="R374" s="6"/>
      <c r="V374" s="400">
        <f>osw_EKO!O374</f>
        <v>0</v>
      </c>
      <c r="W374" s="6"/>
    </row>
    <row r="375" spans="1:23">
      <c r="A375" s="4"/>
      <c r="B375" s="4"/>
      <c r="C375" s="404"/>
      <c r="D375" s="403"/>
      <c r="E375" s="403"/>
      <c r="F375" s="403"/>
      <c r="G375" s="403"/>
      <c r="H375" s="403"/>
      <c r="I375" s="403"/>
      <c r="J375" s="403"/>
      <c r="K375" s="403"/>
      <c r="L375" s="403"/>
      <c r="M375" s="403"/>
      <c r="N375" s="403"/>
      <c r="O375" s="403"/>
      <c r="P375" s="403"/>
      <c r="Q375" s="403"/>
      <c r="R375" s="6"/>
      <c r="V375" s="400">
        <f>osw_EKO!O375</f>
        <v>0</v>
      </c>
      <c r="W375" s="6"/>
    </row>
    <row r="376" spans="1:23">
      <c r="A376" s="4"/>
      <c r="B376" s="4"/>
      <c r="C376" s="404"/>
      <c r="D376" s="403"/>
      <c r="E376" s="403"/>
      <c r="F376" s="403"/>
      <c r="G376" s="403"/>
      <c r="H376" s="403"/>
      <c r="I376" s="403"/>
      <c r="J376" s="403"/>
      <c r="K376" s="403"/>
      <c r="L376" s="403"/>
      <c r="M376" s="403"/>
      <c r="N376" s="403"/>
      <c r="O376" s="403"/>
      <c r="P376" s="403"/>
      <c r="Q376" s="403"/>
      <c r="R376" s="6"/>
      <c r="V376" s="400">
        <f>osw_EKO!O376</f>
        <v>0</v>
      </c>
      <c r="W376" s="6"/>
    </row>
    <row r="377" spans="1:23">
      <c r="A377" s="4"/>
      <c r="B377" s="4"/>
      <c r="C377" s="404"/>
      <c r="D377" s="403"/>
      <c r="E377" s="403"/>
      <c r="F377" s="403"/>
      <c r="G377" s="403"/>
      <c r="H377" s="403"/>
      <c r="I377" s="403"/>
      <c r="J377" s="403"/>
      <c r="K377" s="403"/>
      <c r="L377" s="403"/>
      <c r="M377" s="403"/>
      <c r="N377" s="403"/>
      <c r="O377" s="403"/>
      <c r="P377" s="403"/>
      <c r="Q377" s="403"/>
      <c r="R377" s="6"/>
      <c r="V377" s="400">
        <f>osw_EKO!O377</f>
        <v>0</v>
      </c>
      <c r="W377" s="6"/>
    </row>
    <row r="378" spans="1:23">
      <c r="A378" s="4"/>
      <c r="B378" s="4"/>
      <c r="C378" s="404"/>
      <c r="D378" s="403"/>
      <c r="E378" s="403"/>
      <c r="F378" s="403"/>
      <c r="G378" s="403"/>
      <c r="H378" s="403"/>
      <c r="I378" s="403"/>
      <c r="J378" s="403"/>
      <c r="K378" s="403"/>
      <c r="L378" s="403"/>
      <c r="M378" s="403"/>
      <c r="N378" s="403"/>
      <c r="O378" s="403"/>
      <c r="P378" s="403"/>
      <c r="Q378" s="403"/>
      <c r="R378" s="6"/>
      <c r="V378" s="400">
        <f>osw_EKO!O378</f>
        <v>0</v>
      </c>
      <c r="W378" s="6"/>
    </row>
    <row r="379" spans="1:23">
      <c r="A379" s="4"/>
      <c r="B379" s="4"/>
      <c r="C379" s="404"/>
      <c r="D379" s="403"/>
      <c r="E379" s="403"/>
      <c r="F379" s="403"/>
      <c r="G379" s="403"/>
      <c r="H379" s="403"/>
      <c r="I379" s="403"/>
      <c r="J379" s="403"/>
      <c r="K379" s="403"/>
      <c r="L379" s="403"/>
      <c r="M379" s="403"/>
      <c r="N379" s="403"/>
      <c r="O379" s="403"/>
      <c r="P379" s="403"/>
      <c r="Q379" s="403"/>
      <c r="R379" s="6"/>
      <c r="V379" s="400">
        <f>osw_EKO!O379</f>
        <v>0</v>
      </c>
      <c r="W379" s="6"/>
    </row>
    <row r="380" spans="1:23">
      <c r="A380" s="4"/>
      <c r="B380" s="4"/>
      <c r="C380" s="404"/>
      <c r="D380" s="403"/>
      <c r="E380" s="403"/>
      <c r="F380" s="403"/>
      <c r="G380" s="403"/>
      <c r="H380" s="403"/>
      <c r="I380" s="403"/>
      <c r="J380" s="403"/>
      <c r="K380" s="403"/>
      <c r="L380" s="403"/>
      <c r="M380" s="403"/>
      <c r="N380" s="403"/>
      <c r="O380" s="403"/>
      <c r="P380" s="403"/>
      <c r="Q380" s="403"/>
      <c r="R380" s="6"/>
      <c r="V380" s="400">
        <f>osw_EKO!O380</f>
        <v>0</v>
      </c>
      <c r="W380" s="6"/>
    </row>
    <row r="381" spans="1:23">
      <c r="A381" s="4"/>
      <c r="B381" s="4"/>
      <c r="C381" s="404"/>
      <c r="D381" s="403"/>
      <c r="E381" s="403"/>
      <c r="F381" s="403"/>
      <c r="G381" s="403"/>
      <c r="H381" s="403"/>
      <c r="I381" s="403"/>
      <c r="J381" s="403"/>
      <c r="K381" s="403"/>
      <c r="L381" s="403"/>
      <c r="M381" s="403"/>
      <c r="N381" s="403"/>
      <c r="O381" s="403"/>
      <c r="P381" s="403"/>
      <c r="Q381" s="403"/>
      <c r="R381" s="6"/>
      <c r="V381" s="400">
        <f>osw_EKO!O381</f>
        <v>0</v>
      </c>
      <c r="W381" s="6"/>
    </row>
    <row r="382" spans="1:23">
      <c r="A382" s="4"/>
      <c r="B382" s="4"/>
      <c r="C382" s="404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6"/>
      <c r="V382" s="400">
        <f>osw_EKO!O382</f>
        <v>0</v>
      </c>
      <c r="W382" s="6"/>
    </row>
    <row r="383" spans="1:23">
      <c r="A383" s="4"/>
      <c r="B383" s="4"/>
      <c r="C383" s="404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6"/>
      <c r="V383" s="400">
        <f>osw_EKO!O383</f>
        <v>0</v>
      </c>
      <c r="W383" s="6"/>
    </row>
    <row r="384" spans="1:23">
      <c r="A384" s="4"/>
      <c r="B384" s="4"/>
      <c r="C384" s="404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6"/>
      <c r="V384" s="400">
        <f>osw_EKO!O384</f>
        <v>0</v>
      </c>
      <c r="W384" s="6"/>
    </row>
    <row r="385" spans="1:23">
      <c r="A385" s="4"/>
      <c r="B385" s="4"/>
      <c r="C385" s="404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6"/>
      <c r="V385" s="400">
        <f>osw_EKO!O385</f>
        <v>0</v>
      </c>
      <c r="W385" s="6"/>
    </row>
    <row r="386" spans="1:23">
      <c r="A386" s="4"/>
      <c r="B386" s="4"/>
      <c r="C386" s="404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6"/>
      <c r="V386" s="400">
        <f>osw_EKO!O386</f>
        <v>0</v>
      </c>
      <c r="W386" s="6"/>
    </row>
    <row r="387" spans="1:23">
      <c r="A387" s="4"/>
      <c r="B387" s="4"/>
      <c r="C387" s="404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6"/>
      <c r="V387" s="400">
        <f>osw_EKO!O387</f>
        <v>0</v>
      </c>
      <c r="W387" s="6"/>
    </row>
    <row r="388" spans="1:23">
      <c r="A388" s="4"/>
      <c r="B388" s="4"/>
      <c r="C388" s="404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6"/>
      <c r="V388" s="400">
        <f>osw_EKO!O388</f>
        <v>0</v>
      </c>
      <c r="W388" s="6"/>
    </row>
    <row r="389" spans="1:23">
      <c r="A389" s="4"/>
      <c r="B389" s="4"/>
      <c r="C389" s="404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6"/>
      <c r="V389" s="400">
        <f>osw_EKO!O389</f>
        <v>0</v>
      </c>
      <c r="W389" s="6"/>
    </row>
    <row r="390" spans="1:23">
      <c r="A390" s="4"/>
      <c r="B390" s="4"/>
      <c r="C390" s="404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6"/>
      <c r="V390" s="400">
        <f>osw_EKO!O390</f>
        <v>0</v>
      </c>
      <c r="W390" s="6"/>
    </row>
    <row r="391" spans="1:23">
      <c r="A391" s="4"/>
      <c r="B391" s="4"/>
      <c r="C391" s="404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6"/>
      <c r="V391" s="400">
        <f>osw_EKO!O391</f>
        <v>0</v>
      </c>
      <c r="W391" s="6"/>
    </row>
    <row r="392" spans="1:23">
      <c r="A392" s="4"/>
      <c r="B392" s="4"/>
      <c r="C392" s="404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6"/>
      <c r="V392" s="400">
        <f>osw_EKO!O392</f>
        <v>0</v>
      </c>
      <c r="W392" s="6"/>
    </row>
    <row r="393" spans="1:23">
      <c r="A393" s="4"/>
      <c r="B393" s="4"/>
      <c r="C393" s="404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6"/>
      <c r="V393" s="400">
        <f>osw_EKO!O393</f>
        <v>0</v>
      </c>
      <c r="W393" s="6"/>
    </row>
    <row r="394" spans="1:23">
      <c r="A394" s="4"/>
      <c r="B394" s="4"/>
      <c r="C394" s="404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6"/>
      <c r="V394" s="400">
        <f>osw_EKO!O394</f>
        <v>0</v>
      </c>
      <c r="W394" s="6"/>
    </row>
    <row r="395" spans="1:23">
      <c r="A395" s="4"/>
      <c r="B395" s="4"/>
      <c r="C395" s="404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6"/>
      <c r="V395" s="400">
        <f>osw_EKO!O395</f>
        <v>0</v>
      </c>
      <c r="W395" s="6"/>
    </row>
    <row r="396" spans="1:23">
      <c r="A396" s="4"/>
      <c r="B396" s="4"/>
      <c r="C396" s="404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6"/>
      <c r="V396" s="400">
        <f>osw_EKO!O396</f>
        <v>0</v>
      </c>
      <c r="W396" s="6"/>
    </row>
    <row r="397" spans="1:23">
      <c r="A397" s="4"/>
      <c r="B397" s="4"/>
      <c r="C397" s="404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6"/>
      <c r="V397" s="400">
        <f>osw_EKO!O397</f>
        <v>0</v>
      </c>
      <c r="W397" s="6"/>
    </row>
    <row r="398" spans="1:23">
      <c r="A398" s="4"/>
      <c r="B398" s="4"/>
      <c r="C398" s="404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6"/>
      <c r="V398" s="400">
        <f>osw_EKO!O398</f>
        <v>0</v>
      </c>
      <c r="W398" s="6"/>
    </row>
    <row r="399" spans="1:23">
      <c r="A399" s="4"/>
      <c r="B399" s="4"/>
      <c r="C399" s="404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6"/>
      <c r="V399" s="400">
        <f>osw_EKO!O399</f>
        <v>0</v>
      </c>
      <c r="W399" s="6"/>
    </row>
    <row r="400" spans="1:23">
      <c r="A400" s="4"/>
      <c r="B400" s="4"/>
      <c r="C400" s="404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6"/>
      <c r="V400" s="400">
        <f>osw_EKO!O400</f>
        <v>0</v>
      </c>
      <c r="W400" s="6"/>
    </row>
    <row r="401" spans="1:23">
      <c r="A401" s="4"/>
      <c r="B401" s="4"/>
      <c r="C401" s="404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6"/>
      <c r="V401" s="400">
        <f>osw_EKO!O401</f>
        <v>0</v>
      </c>
      <c r="W401" s="6"/>
    </row>
    <row r="402" spans="1:23">
      <c r="A402" s="4"/>
      <c r="B402" s="4"/>
      <c r="C402" s="404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6"/>
      <c r="V402" s="400">
        <f>osw_EKO!O402</f>
        <v>0</v>
      </c>
      <c r="W402" s="6"/>
    </row>
    <row r="403" spans="1:23">
      <c r="A403" s="4"/>
      <c r="B403" s="4"/>
      <c r="C403" s="404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6"/>
      <c r="V403" s="400">
        <f>osw_EKO!O403</f>
        <v>0</v>
      </c>
      <c r="W403" s="6"/>
    </row>
    <row r="404" spans="1:23">
      <c r="A404" s="4"/>
      <c r="B404" s="4"/>
      <c r="C404" s="404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6"/>
      <c r="V404" s="400">
        <f>osw_EKO!O404</f>
        <v>0</v>
      </c>
      <c r="W404" s="6"/>
    </row>
    <row r="405" spans="1:23">
      <c r="A405" s="4"/>
      <c r="B405" s="4"/>
      <c r="C405" s="404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6"/>
      <c r="V405" s="400">
        <f>osw_EKO!O405</f>
        <v>0</v>
      </c>
      <c r="W405" s="6"/>
    </row>
    <row r="406" spans="1:23">
      <c r="A406" s="4"/>
      <c r="B406" s="4"/>
      <c r="C406" s="404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6"/>
      <c r="V406" s="400">
        <f>osw_EKO!O406</f>
        <v>0</v>
      </c>
      <c r="W406" s="6"/>
    </row>
    <row r="407" spans="1:23">
      <c r="A407" s="4"/>
      <c r="B407" s="4"/>
      <c r="C407" s="404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6"/>
      <c r="V407" s="400">
        <f>osw_EKO!O407</f>
        <v>0</v>
      </c>
      <c r="W407" s="6"/>
    </row>
    <row r="408" spans="1:23">
      <c r="A408" s="4"/>
      <c r="B408" s="4"/>
      <c r="C408" s="404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6"/>
      <c r="V408" s="400">
        <f>osw_EKO!O408</f>
        <v>0</v>
      </c>
      <c r="W408" s="6"/>
    </row>
    <row r="409" spans="1:23">
      <c r="A409" s="4"/>
      <c r="B409" s="4"/>
      <c r="C409" s="404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6"/>
      <c r="V409" s="400">
        <f>osw_EKO!O409</f>
        <v>0</v>
      </c>
      <c r="W409" s="6"/>
    </row>
    <row r="410" spans="1:23">
      <c r="A410" s="4"/>
      <c r="B410" s="4"/>
      <c r="C410" s="404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6"/>
      <c r="V410" s="400">
        <f>osw_EKO!O410</f>
        <v>0</v>
      </c>
      <c r="W410" s="6"/>
    </row>
    <row r="411" spans="1:23">
      <c r="A411" s="4"/>
      <c r="B411" s="4"/>
      <c r="C411" s="404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6"/>
      <c r="V411" s="400">
        <f>osw_EKO!O411</f>
        <v>0</v>
      </c>
      <c r="W411" s="6"/>
    </row>
    <row r="412" spans="1:23">
      <c r="A412" s="4"/>
      <c r="B412" s="4"/>
      <c r="C412" s="404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6"/>
      <c r="V412" s="400">
        <f>osw_EKO!O412</f>
        <v>0</v>
      </c>
      <c r="W412" s="6"/>
    </row>
    <row r="413" spans="1:23">
      <c r="A413" s="4"/>
      <c r="B413" s="4"/>
      <c r="C413" s="404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6"/>
      <c r="V413" s="400">
        <f>osw_EKO!O413</f>
        <v>0</v>
      </c>
      <c r="W413" s="6"/>
    </row>
    <row r="414" spans="1:23">
      <c r="A414" s="4"/>
      <c r="B414" s="4"/>
      <c r="C414" s="404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6"/>
      <c r="V414" s="400">
        <f>osw_EKO!O414</f>
        <v>0</v>
      </c>
      <c r="W414" s="6"/>
    </row>
    <row r="415" spans="1:23">
      <c r="A415" s="4"/>
      <c r="B415" s="4"/>
      <c r="C415" s="404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6"/>
      <c r="V415" s="400">
        <f>osw_EKO!O415</f>
        <v>0</v>
      </c>
      <c r="W415" s="6"/>
    </row>
    <row r="416" spans="1:23">
      <c r="A416" s="4"/>
      <c r="B416" s="4"/>
      <c r="C416" s="404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6"/>
      <c r="V416" s="400">
        <f>osw_EKO!O416</f>
        <v>0</v>
      </c>
      <c r="W416" s="6"/>
    </row>
    <row r="417" spans="1:23">
      <c r="A417" s="4"/>
      <c r="B417" s="4"/>
      <c r="C417" s="404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6"/>
      <c r="V417" s="400">
        <f>osw_EKO!O417</f>
        <v>0</v>
      </c>
      <c r="W417" s="6"/>
    </row>
    <row r="418" spans="1:23">
      <c r="A418" s="4"/>
      <c r="B418" s="4"/>
      <c r="C418" s="404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6"/>
      <c r="V418" s="400">
        <f>osw_EKO!O418</f>
        <v>0</v>
      </c>
      <c r="W418" s="6"/>
    </row>
    <row r="419" spans="1:23">
      <c r="A419" s="4"/>
      <c r="B419" s="4"/>
      <c r="C419" s="404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6"/>
      <c r="V419" s="400">
        <f>osw_EKO!O419</f>
        <v>0</v>
      </c>
      <c r="W419" s="6"/>
    </row>
    <row r="420" spans="1:23">
      <c r="A420" s="4"/>
      <c r="B420" s="4"/>
      <c r="C420" s="404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6"/>
      <c r="V420" s="400">
        <f>osw_EKO!O420</f>
        <v>0</v>
      </c>
      <c r="W420" s="6"/>
    </row>
    <row r="421" spans="1:23">
      <c r="A421" s="4"/>
      <c r="B421" s="4"/>
      <c r="C421" s="404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6"/>
      <c r="V421" s="400">
        <f>osw_EKO!O421</f>
        <v>0</v>
      </c>
      <c r="W421" s="6"/>
    </row>
    <row r="422" spans="1:23">
      <c r="A422" s="4"/>
      <c r="B422" s="4"/>
      <c r="C422" s="404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6"/>
      <c r="V422" s="400">
        <f>osw_EKO!O422</f>
        <v>0</v>
      </c>
      <c r="W422" s="6"/>
    </row>
    <row r="423" spans="1:23">
      <c r="A423" s="4"/>
      <c r="B423" s="4"/>
      <c r="C423" s="404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6"/>
      <c r="V423" s="400">
        <f>osw_EKO!O423</f>
        <v>0</v>
      </c>
      <c r="W423" s="6"/>
    </row>
    <row r="424" spans="1:23">
      <c r="A424" s="4"/>
      <c r="B424" s="4"/>
      <c r="C424" s="404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6"/>
      <c r="V424" s="400">
        <f>osw_EKO!O424</f>
        <v>0</v>
      </c>
      <c r="W424" s="6"/>
    </row>
    <row r="425" spans="1:23">
      <c r="A425" s="4"/>
      <c r="B425" s="4"/>
      <c r="C425" s="404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6"/>
      <c r="V425" s="400">
        <f>osw_EKO!O425</f>
        <v>0</v>
      </c>
      <c r="W425" s="6"/>
    </row>
    <row r="426" spans="1:23">
      <c r="A426" s="4"/>
      <c r="B426" s="4"/>
      <c r="C426" s="404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6"/>
      <c r="V426" s="400">
        <f>osw_EKO!O426</f>
        <v>0</v>
      </c>
      <c r="W426" s="6"/>
    </row>
    <row r="427" spans="1:23">
      <c r="A427" s="4"/>
      <c r="B427" s="4"/>
      <c r="C427" s="404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6"/>
      <c r="V427" s="400">
        <f>osw_EKO!O427</f>
        <v>0</v>
      </c>
      <c r="W427" s="6"/>
    </row>
    <row r="428" spans="1:23">
      <c r="A428" s="4"/>
      <c r="B428" s="4"/>
      <c r="C428" s="404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6"/>
      <c r="V428" s="400">
        <f>osw_EKO!O428</f>
        <v>0</v>
      </c>
      <c r="W428" s="6"/>
    </row>
    <row r="429" spans="1:23">
      <c r="A429" s="4"/>
      <c r="B429" s="4"/>
      <c r="C429" s="404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6"/>
      <c r="V429" s="400">
        <f>osw_EKO!O429</f>
        <v>0</v>
      </c>
      <c r="W429" s="6"/>
    </row>
    <row r="430" spans="1:23">
      <c r="A430" s="4"/>
      <c r="B430" s="4"/>
      <c r="C430" s="404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6"/>
      <c r="V430" s="400">
        <f>osw_EKO!O430</f>
        <v>0</v>
      </c>
      <c r="W430" s="6"/>
    </row>
    <row r="431" spans="1:23">
      <c r="A431" s="4"/>
      <c r="B431" s="4"/>
      <c r="C431" s="404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6"/>
      <c r="V431" s="400">
        <f>osw_EKO!O431</f>
        <v>0</v>
      </c>
      <c r="W431" s="6"/>
    </row>
    <row r="432" spans="1:23">
      <c r="A432" s="4"/>
      <c r="B432" s="4"/>
      <c r="C432" s="404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6"/>
      <c r="V432" s="400">
        <f>osw_EKO!O432</f>
        <v>0</v>
      </c>
      <c r="W432" s="6"/>
    </row>
    <row r="433" spans="1:23">
      <c r="A433" s="4"/>
      <c r="B433" s="4"/>
      <c r="C433" s="404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6"/>
      <c r="V433" s="400">
        <f>osw_EKO!O433</f>
        <v>0</v>
      </c>
      <c r="W433" s="6"/>
    </row>
    <row r="434" spans="1:23">
      <c r="A434" s="4"/>
      <c r="B434" s="4"/>
      <c r="C434" s="404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6"/>
      <c r="V434" s="400">
        <f>osw_EKO!O434</f>
        <v>0</v>
      </c>
      <c r="W434" s="6"/>
    </row>
    <row r="435" spans="1:23">
      <c r="A435" s="4"/>
      <c r="B435" s="4"/>
      <c r="C435" s="404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6"/>
      <c r="V435" s="400">
        <f>osw_EKO!O435</f>
        <v>0</v>
      </c>
      <c r="W435" s="6"/>
    </row>
    <row r="436" spans="1:23">
      <c r="A436" s="4"/>
      <c r="B436" s="4"/>
      <c r="C436" s="404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6"/>
      <c r="V436" s="400">
        <f>osw_EKO!O436</f>
        <v>0</v>
      </c>
      <c r="W436" s="6"/>
    </row>
    <row r="437" spans="1:23">
      <c r="A437" s="4"/>
      <c r="B437" s="4"/>
      <c r="C437" s="404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6"/>
      <c r="V437" s="400">
        <f>osw_EKO!O437</f>
        <v>0</v>
      </c>
      <c r="W437" s="6"/>
    </row>
    <row r="438" spans="1:23">
      <c r="A438" s="4"/>
      <c r="B438" s="4"/>
      <c r="C438" s="404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6"/>
      <c r="V438" s="400">
        <f>osw_EKO!O438</f>
        <v>0</v>
      </c>
      <c r="W438" s="6"/>
    </row>
    <row r="439" spans="1:23">
      <c r="A439" s="4"/>
      <c r="B439" s="4"/>
      <c r="C439" s="404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6"/>
      <c r="V439" s="400">
        <f>osw_EKO!O439</f>
        <v>0</v>
      </c>
      <c r="W439" s="6"/>
    </row>
    <row r="440" spans="1:23">
      <c r="A440" s="4"/>
      <c r="B440" s="4"/>
      <c r="C440" s="404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6"/>
      <c r="V440" s="400">
        <f>osw_EKO!O440</f>
        <v>0</v>
      </c>
      <c r="W440" s="6"/>
    </row>
    <row r="441" spans="1:23">
      <c r="A441" s="4"/>
      <c r="B441" s="4"/>
      <c r="C441" s="404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6"/>
      <c r="V441" s="400">
        <f>osw_EKO!O441</f>
        <v>0</v>
      </c>
      <c r="W441" s="6"/>
    </row>
    <row r="442" spans="1:23">
      <c r="A442" s="4"/>
      <c r="B442" s="4"/>
      <c r="C442" s="404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6"/>
      <c r="V442" s="400">
        <f>osw_EKO!O442</f>
        <v>0</v>
      </c>
      <c r="W442" s="6"/>
    </row>
    <row r="443" spans="1:23">
      <c r="A443" s="4"/>
      <c r="B443" s="4"/>
      <c r="C443" s="404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6"/>
      <c r="V443" s="400">
        <f>osw_EKO!O443</f>
        <v>0</v>
      </c>
      <c r="W443" s="6"/>
    </row>
    <row r="444" spans="1:23">
      <c r="A444" s="4"/>
      <c r="B444" s="4"/>
      <c r="C444" s="404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6"/>
      <c r="V444" s="400">
        <f>osw_EKO!O444</f>
        <v>0</v>
      </c>
      <c r="W444" s="6"/>
    </row>
    <row r="445" spans="1:23">
      <c r="A445" s="4"/>
      <c r="B445" s="4"/>
      <c r="C445" s="404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6"/>
      <c r="V445" s="400">
        <f>osw_EKO!O445</f>
        <v>0</v>
      </c>
      <c r="W445" s="6"/>
    </row>
    <row r="446" spans="1:23">
      <c r="A446" s="4"/>
      <c r="B446" s="4"/>
      <c r="C446" s="404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6"/>
      <c r="V446" s="400">
        <f>osw_EKO!O446</f>
        <v>0</v>
      </c>
      <c r="W446" s="6"/>
    </row>
    <row r="447" spans="1:23">
      <c r="A447" s="4"/>
      <c r="B447" s="4"/>
      <c r="C447" s="404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6"/>
      <c r="V447" s="400">
        <f>osw_EKO!O447</f>
        <v>0</v>
      </c>
      <c r="W447" s="6"/>
    </row>
    <row r="448" spans="1:23">
      <c r="A448" s="4"/>
      <c r="B448" s="4"/>
      <c r="C448" s="404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6"/>
      <c r="V448" s="400">
        <f>osw_EKO!O448</f>
        <v>0</v>
      </c>
      <c r="W448" s="6"/>
    </row>
    <row r="449" spans="1:23">
      <c r="A449" s="4"/>
      <c r="B449" s="4"/>
      <c r="C449" s="404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6"/>
      <c r="V449" s="400">
        <f>osw_EKO!O449</f>
        <v>0</v>
      </c>
      <c r="W449" s="6"/>
    </row>
    <row r="450" spans="1:23">
      <c r="A450" s="4"/>
      <c r="B450" s="4"/>
      <c r="C450" s="404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6"/>
      <c r="V450" s="400">
        <f>osw_EKO!O450</f>
        <v>0</v>
      </c>
      <c r="W450" s="6"/>
    </row>
    <row r="451" spans="1:23">
      <c r="A451" s="4"/>
      <c r="B451" s="4"/>
      <c r="C451" s="404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6"/>
      <c r="V451" s="400">
        <f>osw_EKO!O451</f>
        <v>0</v>
      </c>
      <c r="W451" s="6"/>
    </row>
    <row r="452" spans="1:23">
      <c r="A452" s="4"/>
      <c r="B452" s="4"/>
      <c r="C452" s="404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6"/>
      <c r="V452" s="400">
        <f>osw_EKO!O452</f>
        <v>0</v>
      </c>
      <c r="W452" s="6"/>
    </row>
    <row r="453" spans="1:23">
      <c r="A453" s="4"/>
      <c r="B453" s="4"/>
      <c r="C453" s="404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6"/>
      <c r="V453" s="400">
        <f>osw_EKO!O453</f>
        <v>0</v>
      </c>
      <c r="W453" s="6"/>
    </row>
    <row r="454" spans="1:23">
      <c r="A454" s="4"/>
      <c r="B454" s="4"/>
      <c r="C454" s="404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6"/>
      <c r="V454" s="400">
        <f>osw_EKO!O454</f>
        <v>0</v>
      </c>
      <c r="W454" s="6"/>
    </row>
    <row r="455" spans="1:23">
      <c r="A455" s="4"/>
      <c r="B455" s="4"/>
      <c r="C455" s="404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6"/>
      <c r="V455" s="400">
        <f>osw_EKO!O455</f>
        <v>0</v>
      </c>
      <c r="W455" s="6"/>
    </row>
    <row r="456" spans="1:23">
      <c r="A456" s="4"/>
      <c r="B456" s="4"/>
      <c r="C456" s="404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6"/>
      <c r="V456" s="400">
        <f>osw_EKO!O456</f>
        <v>0</v>
      </c>
      <c r="W456" s="6"/>
    </row>
    <row r="457" spans="1:23">
      <c r="A457" s="4"/>
      <c r="B457" s="4"/>
      <c r="C457" s="404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6"/>
      <c r="V457" s="400">
        <f>osw_EKO!O457</f>
        <v>0</v>
      </c>
      <c r="W457" s="6"/>
    </row>
    <row r="458" spans="1:23">
      <c r="A458" s="4"/>
      <c r="B458" s="4"/>
      <c r="C458" s="404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6"/>
      <c r="V458" s="400">
        <f>osw_EKO!O458</f>
        <v>0</v>
      </c>
      <c r="W458" s="6"/>
    </row>
    <row r="459" spans="1:23">
      <c r="A459" s="4"/>
      <c r="B459" s="4"/>
      <c r="C459" s="404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6"/>
      <c r="V459" s="400">
        <f>osw_EKO!O459</f>
        <v>0</v>
      </c>
      <c r="W459" s="6"/>
    </row>
    <row r="460" spans="1:23">
      <c r="A460" s="4"/>
      <c r="B460" s="4"/>
      <c r="C460" s="404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6"/>
      <c r="V460" s="400">
        <f>osw_EKO!O460</f>
        <v>0</v>
      </c>
      <c r="W460" s="6"/>
    </row>
    <row r="461" spans="1:23">
      <c r="A461" s="4"/>
      <c r="B461" s="4"/>
      <c r="C461" s="404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6"/>
      <c r="V461" s="400">
        <f>osw_EKO!O461</f>
        <v>0</v>
      </c>
      <c r="W461" s="6"/>
    </row>
    <row r="462" spans="1:23">
      <c r="A462" s="4"/>
      <c r="B462" s="4"/>
      <c r="C462" s="404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6"/>
      <c r="V462" s="400">
        <f>osw_EKO!O462</f>
        <v>0</v>
      </c>
      <c r="W462" s="6"/>
    </row>
    <row r="463" spans="1:23">
      <c r="A463" s="4"/>
      <c r="B463" s="4"/>
      <c r="C463" s="404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6"/>
      <c r="V463" s="400">
        <f>osw_EKO!O463</f>
        <v>0</v>
      </c>
      <c r="W463" s="6"/>
    </row>
    <row r="464" spans="1:23">
      <c r="A464" s="4"/>
      <c r="B464" s="4"/>
      <c r="C464" s="404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6"/>
      <c r="V464" s="400">
        <f>osw_EKO!O464</f>
        <v>0</v>
      </c>
      <c r="W464" s="6"/>
    </row>
    <row r="465" spans="1:23">
      <c r="A465" s="4"/>
      <c r="B465" s="4"/>
      <c r="C465" s="404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6"/>
      <c r="V465" s="400">
        <f>osw_EKO!O465</f>
        <v>0</v>
      </c>
      <c r="W465" s="6"/>
    </row>
    <row r="466" spans="1:23">
      <c r="A466" s="4"/>
      <c r="B466" s="4"/>
      <c r="C466" s="404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6"/>
      <c r="V466" s="400">
        <f>osw_EKO!O466</f>
        <v>0</v>
      </c>
      <c r="W466" s="6"/>
    </row>
    <row r="467" spans="1:23">
      <c r="A467" s="4"/>
      <c r="B467" s="4"/>
      <c r="C467" s="404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6"/>
      <c r="V467" s="400">
        <f>osw_EKO!O467</f>
        <v>0</v>
      </c>
      <c r="W467" s="6"/>
    </row>
    <row r="468" spans="1:23">
      <c r="A468" s="4"/>
      <c r="B468" s="4"/>
      <c r="C468" s="404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6"/>
      <c r="V468" s="400">
        <f>osw_EKO!O468</f>
        <v>0</v>
      </c>
      <c r="W468" s="6"/>
    </row>
    <row r="469" spans="1:23">
      <c r="A469" s="4"/>
      <c r="B469" s="4"/>
      <c r="C469" s="404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6"/>
      <c r="V469" s="400">
        <f>osw_EKO!O469</f>
        <v>0</v>
      </c>
      <c r="W469" s="6"/>
    </row>
    <row r="470" spans="1:23">
      <c r="A470" s="4"/>
      <c r="B470" s="4"/>
      <c r="C470" s="404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6"/>
      <c r="V470" s="400">
        <f>osw_EKO!O470</f>
        <v>0</v>
      </c>
      <c r="W470" s="6"/>
    </row>
    <row r="471" spans="1:23">
      <c r="A471" s="4"/>
      <c r="B471" s="4"/>
      <c r="C471" s="404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6"/>
      <c r="V471" s="400">
        <f>osw_EKO!O471</f>
        <v>0</v>
      </c>
      <c r="W471" s="6"/>
    </row>
    <row r="472" spans="1:23">
      <c r="A472" s="4"/>
      <c r="B472" s="4"/>
      <c r="C472" s="404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6"/>
      <c r="V472" s="400">
        <f>osw_EKO!O472</f>
        <v>0</v>
      </c>
      <c r="W472" s="6"/>
    </row>
    <row r="473" spans="1:23">
      <c r="A473" s="4"/>
      <c r="B473" s="4"/>
      <c r="C473" s="404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6"/>
      <c r="V473" s="400">
        <f>osw_EKO!O473</f>
        <v>0</v>
      </c>
      <c r="W473" s="6"/>
    </row>
    <row r="474" spans="1:23">
      <c r="A474" s="4"/>
      <c r="B474" s="4"/>
      <c r="C474" s="404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6"/>
      <c r="V474" s="400">
        <f>osw_EKO!O474</f>
        <v>0</v>
      </c>
      <c r="W474" s="6"/>
    </row>
    <row r="475" spans="1:23">
      <c r="A475" s="4"/>
      <c r="B475" s="4"/>
      <c r="C475" s="404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6"/>
      <c r="V475" s="400">
        <f>osw_EKO!O475</f>
        <v>0</v>
      </c>
      <c r="W475" s="6"/>
    </row>
    <row r="476" spans="1:23">
      <c r="A476" s="4"/>
      <c r="B476" s="4"/>
      <c r="C476" s="404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6"/>
      <c r="V476" s="400">
        <f>osw_EKO!O476</f>
        <v>0</v>
      </c>
      <c r="W476" s="6"/>
    </row>
    <row r="477" spans="1:23">
      <c r="A477" s="4"/>
      <c r="B477" s="4"/>
      <c r="C477" s="404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6"/>
      <c r="V477" s="400">
        <f>osw_EKO!O477</f>
        <v>0</v>
      </c>
      <c r="W477" s="6"/>
    </row>
    <row r="478" spans="1:23">
      <c r="A478" s="4"/>
      <c r="B478" s="4"/>
      <c r="C478" s="404"/>
      <c r="D478" s="403"/>
      <c r="E478" s="403"/>
      <c r="F478" s="403"/>
      <c r="G478" s="403"/>
      <c r="H478" s="403"/>
      <c r="I478" s="403"/>
      <c r="J478" s="403"/>
      <c r="K478" s="403"/>
      <c r="L478" s="403"/>
      <c r="M478" s="403"/>
      <c r="N478" s="403"/>
      <c r="O478" s="403"/>
      <c r="P478" s="403"/>
      <c r="Q478" s="403"/>
      <c r="R478" s="6"/>
      <c r="V478" s="400">
        <f>osw_EKO!O478</f>
        <v>0</v>
      </c>
      <c r="W478" s="6"/>
    </row>
    <row r="479" spans="1:23">
      <c r="A479" s="4"/>
      <c r="B479" s="4"/>
      <c r="C479" s="404"/>
      <c r="D479" s="403"/>
      <c r="E479" s="403"/>
      <c r="F479" s="403"/>
      <c r="G479" s="403"/>
      <c r="H479" s="403"/>
      <c r="I479" s="403"/>
      <c r="J479" s="403"/>
      <c r="K479" s="403"/>
      <c r="L479" s="403"/>
      <c r="M479" s="403"/>
      <c r="N479" s="403"/>
      <c r="O479" s="403"/>
      <c r="P479" s="403"/>
      <c r="Q479" s="403"/>
      <c r="R479" s="6"/>
      <c r="V479" s="400">
        <f>osw_EKO!O479</f>
        <v>0</v>
      </c>
      <c r="W479" s="6"/>
    </row>
    <row r="480" spans="1:23">
      <c r="A480" s="4"/>
      <c r="B480" s="4"/>
      <c r="C480" s="404"/>
      <c r="D480" s="403"/>
      <c r="E480" s="403"/>
      <c r="F480" s="403"/>
      <c r="G480" s="403"/>
      <c r="H480" s="403"/>
      <c r="I480" s="403"/>
      <c r="J480" s="403"/>
      <c r="K480" s="403"/>
      <c r="L480" s="403"/>
      <c r="M480" s="403"/>
      <c r="N480" s="403"/>
      <c r="O480" s="403"/>
      <c r="P480" s="403"/>
      <c r="Q480" s="403"/>
      <c r="R480" s="6"/>
      <c r="V480" s="400">
        <f>osw_EKO!O480</f>
        <v>0</v>
      </c>
      <c r="W480" s="6"/>
    </row>
    <row r="481" spans="1:23">
      <c r="A481" s="4"/>
      <c r="B481" s="4"/>
      <c r="C481" s="404"/>
      <c r="D481" s="403"/>
      <c r="E481" s="403"/>
      <c r="F481" s="403"/>
      <c r="G481" s="403"/>
      <c r="H481" s="403"/>
      <c r="I481" s="403"/>
      <c r="J481" s="403"/>
      <c r="K481" s="403"/>
      <c r="L481" s="403"/>
      <c r="M481" s="403"/>
      <c r="N481" s="403"/>
      <c r="O481" s="403"/>
      <c r="P481" s="403"/>
      <c r="Q481" s="403"/>
      <c r="R481" s="6"/>
      <c r="V481" s="400">
        <f>osw_EKO!O481</f>
        <v>0</v>
      </c>
      <c r="W481" s="6"/>
    </row>
    <row r="482" spans="1:23">
      <c r="A482" s="4"/>
      <c r="B482" s="4"/>
      <c r="C482" s="404"/>
      <c r="D482" s="403"/>
      <c r="E482" s="403"/>
      <c r="F482" s="403"/>
      <c r="G482" s="403"/>
      <c r="H482" s="403"/>
      <c r="I482" s="403"/>
      <c r="J482" s="403"/>
      <c r="K482" s="403"/>
      <c r="L482" s="403"/>
      <c r="M482" s="403"/>
      <c r="N482" s="403"/>
      <c r="O482" s="403"/>
      <c r="P482" s="403"/>
      <c r="Q482" s="403"/>
      <c r="R482" s="6"/>
      <c r="V482" s="400">
        <f>osw_EKO!O482</f>
        <v>0</v>
      </c>
      <c r="W482" s="6"/>
    </row>
    <row r="483" spans="1:23">
      <c r="A483" s="4"/>
      <c r="B483" s="4"/>
      <c r="C483" s="404"/>
      <c r="D483" s="403"/>
      <c r="E483" s="403"/>
      <c r="F483" s="403"/>
      <c r="G483" s="403"/>
      <c r="H483" s="403"/>
      <c r="I483" s="403"/>
      <c r="J483" s="403"/>
      <c r="K483" s="403"/>
      <c r="L483" s="403"/>
      <c r="M483" s="403"/>
      <c r="N483" s="403"/>
      <c r="O483" s="403"/>
      <c r="P483" s="403"/>
      <c r="Q483" s="403"/>
      <c r="R483" s="6"/>
      <c r="V483" s="400">
        <f>osw_EKO!O483</f>
        <v>0</v>
      </c>
      <c r="W483" s="6"/>
    </row>
    <row r="484" spans="1:23">
      <c r="A484" s="4"/>
      <c r="B484" s="4"/>
      <c r="C484" s="404"/>
      <c r="D484" s="403"/>
      <c r="E484" s="403"/>
      <c r="F484" s="403"/>
      <c r="G484" s="403"/>
      <c r="H484" s="403"/>
      <c r="I484" s="403"/>
      <c r="J484" s="403"/>
      <c r="K484" s="403"/>
      <c r="L484" s="403"/>
      <c r="M484" s="403"/>
      <c r="N484" s="403"/>
      <c r="O484" s="403"/>
      <c r="P484" s="403"/>
      <c r="Q484" s="403"/>
      <c r="R484" s="6"/>
      <c r="V484" s="400">
        <f>osw_EKO!O484</f>
        <v>0</v>
      </c>
      <c r="W484" s="6"/>
    </row>
    <row r="485" spans="1:23">
      <c r="A485" s="4"/>
      <c r="B485" s="4"/>
      <c r="C485" s="404"/>
      <c r="D485" s="403"/>
      <c r="E485" s="403"/>
      <c r="F485" s="403"/>
      <c r="G485" s="403"/>
      <c r="H485" s="403"/>
      <c r="I485" s="403"/>
      <c r="J485" s="403"/>
      <c r="K485" s="403"/>
      <c r="L485" s="403"/>
      <c r="M485" s="403"/>
      <c r="N485" s="403"/>
      <c r="O485" s="403"/>
      <c r="P485" s="403"/>
      <c r="Q485" s="403"/>
      <c r="R485" s="6"/>
      <c r="V485" s="400">
        <f>osw_EKO!O485</f>
        <v>0</v>
      </c>
      <c r="W485" s="6"/>
    </row>
    <row r="486" spans="1:23">
      <c r="A486" s="4"/>
      <c r="B486" s="4"/>
      <c r="C486" s="404"/>
      <c r="D486" s="403"/>
      <c r="E486" s="403"/>
      <c r="F486" s="403"/>
      <c r="G486" s="403"/>
      <c r="H486" s="403"/>
      <c r="I486" s="403"/>
      <c r="J486" s="403"/>
      <c r="K486" s="403"/>
      <c r="L486" s="403"/>
      <c r="M486" s="403"/>
      <c r="N486" s="403"/>
      <c r="O486" s="403"/>
      <c r="P486" s="403"/>
      <c r="Q486" s="403"/>
      <c r="R486" s="6"/>
      <c r="V486" s="400">
        <f>osw_EKO!O486</f>
        <v>0</v>
      </c>
      <c r="W486" s="6"/>
    </row>
    <row r="487" spans="1:23">
      <c r="A487" s="4"/>
      <c r="B487" s="4"/>
      <c r="C487" s="404"/>
      <c r="D487" s="403"/>
      <c r="E487" s="403"/>
      <c r="F487" s="403"/>
      <c r="G487" s="403"/>
      <c r="H487" s="403"/>
      <c r="I487" s="403"/>
      <c r="J487" s="403"/>
      <c r="K487" s="403"/>
      <c r="L487" s="403"/>
      <c r="M487" s="403"/>
      <c r="N487" s="403"/>
      <c r="O487" s="403"/>
      <c r="P487" s="403"/>
      <c r="Q487" s="403"/>
      <c r="R487" s="6"/>
      <c r="V487" s="400">
        <f>osw_EKO!O487</f>
        <v>0</v>
      </c>
      <c r="W487" s="6"/>
    </row>
    <row r="488" spans="1:23">
      <c r="A488" s="4"/>
      <c r="B488" s="4"/>
      <c r="C488" s="404"/>
      <c r="D488" s="403"/>
      <c r="E488" s="403"/>
      <c r="F488" s="403"/>
      <c r="G488" s="403"/>
      <c r="H488" s="403"/>
      <c r="I488" s="403"/>
      <c r="J488" s="403"/>
      <c r="K488" s="403"/>
      <c r="L488" s="403"/>
      <c r="M488" s="403"/>
      <c r="N488" s="403"/>
      <c r="O488" s="403"/>
      <c r="P488" s="403"/>
      <c r="Q488" s="403"/>
      <c r="R488" s="6"/>
      <c r="V488" s="400">
        <f>osw_EKO!O488</f>
        <v>0</v>
      </c>
      <c r="W488" s="6"/>
    </row>
    <row r="489" spans="1:23">
      <c r="A489" s="4"/>
      <c r="B489" s="4"/>
      <c r="C489" s="404"/>
      <c r="D489" s="403"/>
      <c r="E489" s="403"/>
      <c r="F489" s="403"/>
      <c r="G489" s="403"/>
      <c r="H489" s="403"/>
      <c r="I489" s="403"/>
      <c r="J489" s="403"/>
      <c r="K489" s="403"/>
      <c r="L489" s="403"/>
      <c r="M489" s="403"/>
      <c r="N489" s="403"/>
      <c r="O489" s="403"/>
      <c r="P489" s="403"/>
      <c r="Q489" s="403"/>
      <c r="R489" s="6"/>
      <c r="V489" s="400">
        <f>osw_EKO!O489</f>
        <v>0</v>
      </c>
      <c r="W489" s="6"/>
    </row>
    <row r="490" spans="1:23">
      <c r="A490" s="4"/>
      <c r="B490" s="4"/>
      <c r="C490" s="404"/>
      <c r="D490" s="403"/>
      <c r="E490" s="403"/>
      <c r="F490" s="403"/>
      <c r="G490" s="403"/>
      <c r="H490" s="403"/>
      <c r="I490" s="403"/>
      <c r="J490" s="403"/>
      <c r="K490" s="403"/>
      <c r="L490" s="403"/>
      <c r="M490" s="403"/>
      <c r="N490" s="403"/>
      <c r="O490" s="403"/>
      <c r="P490" s="403"/>
      <c r="Q490" s="403"/>
      <c r="R490" s="6"/>
      <c r="V490" s="400">
        <f>osw_EKO!O490</f>
        <v>0</v>
      </c>
      <c r="W490" s="6"/>
    </row>
    <row r="491" spans="1:23">
      <c r="A491" s="4"/>
      <c r="B491" s="4"/>
      <c r="C491" s="404"/>
      <c r="D491" s="403"/>
      <c r="E491" s="403"/>
      <c r="F491" s="403"/>
      <c r="G491" s="403"/>
      <c r="H491" s="403"/>
      <c r="I491" s="403"/>
      <c r="J491" s="403"/>
      <c r="K491" s="403"/>
      <c r="L491" s="403"/>
      <c r="M491" s="403"/>
      <c r="N491" s="403"/>
      <c r="O491" s="403"/>
      <c r="P491" s="403"/>
      <c r="Q491" s="403"/>
      <c r="R491" s="6"/>
      <c r="V491" s="400">
        <f>osw_EKO!O491</f>
        <v>0</v>
      </c>
      <c r="W491" s="6"/>
    </row>
    <row r="492" spans="1:23">
      <c r="A492" s="4"/>
      <c r="B492" s="4"/>
      <c r="C492" s="404"/>
      <c r="D492" s="403"/>
      <c r="E492" s="403"/>
      <c r="F492" s="403"/>
      <c r="G492" s="403"/>
      <c r="H492" s="403"/>
      <c r="I492" s="403"/>
      <c r="J492" s="403"/>
      <c r="K492" s="403"/>
      <c r="L492" s="403"/>
      <c r="M492" s="403"/>
      <c r="N492" s="403"/>
      <c r="O492" s="403"/>
      <c r="P492" s="403"/>
      <c r="Q492" s="403"/>
      <c r="R492" s="6"/>
      <c r="V492" s="400">
        <f>osw_EKO!O492</f>
        <v>0</v>
      </c>
      <c r="W492" s="6"/>
    </row>
    <row r="493" spans="1:23">
      <c r="A493" s="4"/>
      <c r="B493" s="4"/>
      <c r="C493" s="404"/>
      <c r="D493" s="403"/>
      <c r="E493" s="403"/>
      <c r="F493" s="403"/>
      <c r="G493" s="403"/>
      <c r="H493" s="403"/>
      <c r="I493" s="403"/>
      <c r="J493" s="403"/>
      <c r="K493" s="403"/>
      <c r="L493" s="403"/>
      <c r="M493" s="403"/>
      <c r="N493" s="403"/>
      <c r="O493" s="403"/>
      <c r="P493" s="403"/>
      <c r="Q493" s="403"/>
      <c r="R493" s="6"/>
      <c r="V493" s="400">
        <f>osw_EKO!O493</f>
        <v>0</v>
      </c>
      <c r="W493" s="6"/>
    </row>
    <row r="494" spans="1:23">
      <c r="A494" s="4"/>
      <c r="B494" s="4"/>
      <c r="C494" s="404"/>
      <c r="D494" s="403"/>
      <c r="E494" s="403"/>
      <c r="F494" s="403"/>
      <c r="G494" s="403"/>
      <c r="H494" s="403"/>
      <c r="I494" s="403"/>
      <c r="J494" s="403"/>
      <c r="K494" s="403"/>
      <c r="L494" s="403"/>
      <c r="M494" s="403"/>
      <c r="N494" s="403"/>
      <c r="O494" s="403"/>
      <c r="P494" s="403"/>
      <c r="Q494" s="403"/>
      <c r="R494" s="6"/>
      <c r="V494" s="400">
        <f>osw_EKO!O494</f>
        <v>0</v>
      </c>
      <c r="W494" s="6"/>
    </row>
    <row r="495" spans="1:23">
      <c r="A495" s="4"/>
      <c r="B495" s="4"/>
      <c r="C495" s="404"/>
      <c r="D495" s="403"/>
      <c r="E495" s="403"/>
      <c r="F495" s="403"/>
      <c r="G495" s="403"/>
      <c r="H495" s="403"/>
      <c r="I495" s="403"/>
      <c r="J495" s="403"/>
      <c r="K495" s="403"/>
      <c r="L495" s="403"/>
      <c r="M495" s="403"/>
      <c r="N495" s="403"/>
      <c r="O495" s="403"/>
      <c r="P495" s="403"/>
      <c r="Q495" s="403"/>
      <c r="R495" s="6"/>
      <c r="V495" s="400">
        <f>osw_EKO!O495</f>
        <v>0</v>
      </c>
      <c r="W495" s="6"/>
    </row>
    <row r="496" spans="1:23">
      <c r="A496" s="4"/>
      <c r="B496" s="4"/>
      <c r="C496" s="404"/>
      <c r="D496" s="403"/>
      <c r="E496" s="403"/>
      <c r="F496" s="403"/>
      <c r="G496" s="403"/>
      <c r="H496" s="403"/>
      <c r="I496" s="403"/>
      <c r="J496" s="403"/>
      <c r="K496" s="403"/>
      <c r="L496" s="403"/>
      <c r="M496" s="403"/>
      <c r="N496" s="403"/>
      <c r="O496" s="403"/>
      <c r="P496" s="403"/>
      <c r="Q496" s="403"/>
      <c r="R496" s="6"/>
      <c r="V496" s="400">
        <f>osw_EKO!O496</f>
        <v>0</v>
      </c>
      <c r="W496" s="6"/>
    </row>
    <row r="497" spans="1:23">
      <c r="A497" s="4"/>
      <c r="B497" s="4"/>
      <c r="C497" s="404"/>
      <c r="D497" s="403"/>
      <c r="E497" s="403"/>
      <c r="F497" s="403"/>
      <c r="G497" s="403"/>
      <c r="H497" s="403"/>
      <c r="I497" s="403"/>
      <c r="J497" s="403"/>
      <c r="K497" s="403"/>
      <c r="L497" s="403"/>
      <c r="M497" s="403"/>
      <c r="N497" s="403"/>
      <c r="O497" s="403"/>
      <c r="P497" s="403"/>
      <c r="Q497" s="403"/>
      <c r="R497" s="6"/>
      <c r="V497" s="400">
        <f>osw_EKO!O497</f>
        <v>0</v>
      </c>
      <c r="W497" s="6"/>
    </row>
    <row r="498" spans="1:23">
      <c r="A498" s="4"/>
      <c r="B498" s="4"/>
      <c r="C498" s="404"/>
      <c r="D498" s="403"/>
      <c r="E498" s="403"/>
      <c r="F498" s="403"/>
      <c r="G498" s="403"/>
      <c r="H498" s="403"/>
      <c r="I498" s="403"/>
      <c r="J498" s="403"/>
      <c r="K498" s="403"/>
      <c r="L498" s="403"/>
      <c r="M498" s="403"/>
      <c r="N498" s="403"/>
      <c r="O498" s="403"/>
      <c r="P498" s="403"/>
      <c r="Q498" s="403"/>
      <c r="R498" s="6"/>
      <c r="V498" s="400">
        <f>osw_EKO!O498</f>
        <v>0</v>
      </c>
      <c r="W498" s="6"/>
    </row>
    <row r="499" spans="1:23">
      <c r="A499" s="4"/>
      <c r="B499" s="4"/>
      <c r="C499" s="404"/>
      <c r="D499" s="403"/>
      <c r="E499" s="403"/>
      <c r="F499" s="403"/>
      <c r="G499" s="403"/>
      <c r="H499" s="403"/>
      <c r="I499" s="403"/>
      <c r="J499" s="403"/>
      <c r="K499" s="403"/>
      <c r="L499" s="403"/>
      <c r="M499" s="403"/>
      <c r="N499" s="403"/>
      <c r="O499" s="403"/>
      <c r="P499" s="403"/>
      <c r="Q499" s="403"/>
      <c r="R499" s="6"/>
      <c r="V499" s="400">
        <f>osw_EKO!O499</f>
        <v>0</v>
      </c>
      <c r="W499" s="6"/>
    </row>
    <row r="500" spans="1:23">
      <c r="A500" s="4"/>
      <c r="B500" s="4"/>
      <c r="C500" s="404"/>
      <c r="D500" s="403"/>
      <c r="E500" s="403"/>
      <c r="F500" s="403"/>
      <c r="G500" s="403"/>
      <c r="H500" s="403"/>
      <c r="I500" s="403"/>
      <c r="J500" s="403"/>
      <c r="K500" s="403"/>
      <c r="L500" s="403"/>
      <c r="M500" s="403"/>
      <c r="N500" s="403"/>
      <c r="O500" s="403"/>
      <c r="P500" s="403"/>
      <c r="Q500" s="403"/>
      <c r="R500" s="6"/>
      <c r="V500" s="400">
        <f>osw_EKO!O500</f>
        <v>0</v>
      </c>
      <c r="W500" s="6"/>
    </row>
    <row r="501" spans="1:23">
      <c r="A501" s="4"/>
      <c r="B501" s="4"/>
      <c r="C501" s="404"/>
      <c r="D501" s="403"/>
      <c r="E501" s="403"/>
      <c r="F501" s="403"/>
      <c r="G501" s="403"/>
      <c r="H501" s="403"/>
      <c r="I501" s="403"/>
      <c r="J501" s="403"/>
      <c r="K501" s="403"/>
      <c r="L501" s="403"/>
      <c r="M501" s="403"/>
      <c r="N501" s="403"/>
      <c r="O501" s="403"/>
      <c r="P501" s="403"/>
      <c r="Q501" s="403"/>
      <c r="R501" s="6"/>
      <c r="V501" s="400">
        <f>osw_EKO!O501</f>
        <v>0</v>
      </c>
      <c r="W501" s="6"/>
    </row>
    <row r="502" spans="1:23">
      <c r="A502" s="4"/>
      <c r="B502" s="4"/>
      <c r="C502" s="404"/>
      <c r="D502" s="403"/>
      <c r="E502" s="403"/>
      <c r="F502" s="403"/>
      <c r="G502" s="403"/>
      <c r="H502" s="403"/>
      <c r="I502" s="403"/>
      <c r="J502" s="403"/>
      <c r="K502" s="403"/>
      <c r="L502" s="403"/>
      <c r="M502" s="403"/>
      <c r="N502" s="403"/>
      <c r="O502" s="403"/>
      <c r="P502" s="403"/>
      <c r="Q502" s="403"/>
      <c r="R502" s="6"/>
      <c r="V502" s="400">
        <f>osw_EKO!O502</f>
        <v>0</v>
      </c>
      <c r="W502" s="6"/>
    </row>
    <row r="503" spans="1:23">
      <c r="A503" s="4"/>
      <c r="B503" s="4"/>
      <c r="C503" s="404"/>
      <c r="D503" s="403"/>
      <c r="E503" s="403"/>
      <c r="F503" s="403"/>
      <c r="G503" s="403"/>
      <c r="H503" s="403"/>
      <c r="I503" s="403"/>
      <c r="J503" s="403"/>
      <c r="K503" s="403"/>
      <c r="L503" s="403"/>
      <c r="M503" s="403"/>
      <c r="N503" s="403"/>
      <c r="O503" s="403"/>
      <c r="P503" s="403"/>
      <c r="Q503" s="403"/>
      <c r="R503" s="6"/>
      <c r="V503" s="400">
        <f>osw_EKO!O503</f>
        <v>0</v>
      </c>
      <c r="W503" s="6"/>
    </row>
    <row r="504" spans="1:23">
      <c r="A504" s="4"/>
      <c r="B504" s="4"/>
      <c r="C504" s="404"/>
      <c r="D504" s="403"/>
      <c r="E504" s="403"/>
      <c r="F504" s="403"/>
      <c r="G504" s="403"/>
      <c r="H504" s="403"/>
      <c r="I504" s="403"/>
      <c r="J504" s="403"/>
      <c r="K504" s="403"/>
      <c r="L504" s="403"/>
      <c r="M504" s="403"/>
      <c r="N504" s="403"/>
      <c r="O504" s="403"/>
      <c r="P504" s="403"/>
      <c r="Q504" s="403"/>
      <c r="R504" s="6"/>
      <c r="V504" s="400">
        <f>osw_EKO!O504</f>
        <v>0</v>
      </c>
      <c r="W504" s="6"/>
    </row>
    <row r="505" spans="1:23">
      <c r="A505" s="4"/>
      <c r="B505" s="4"/>
      <c r="C505" s="404"/>
      <c r="D505" s="403"/>
      <c r="E505" s="403"/>
      <c r="F505" s="403"/>
      <c r="G505" s="403"/>
      <c r="H505" s="403"/>
      <c r="I505" s="403"/>
      <c r="J505" s="403"/>
      <c r="K505" s="403"/>
      <c r="L505" s="403"/>
      <c r="M505" s="403"/>
      <c r="N505" s="403"/>
      <c r="O505" s="403"/>
      <c r="P505" s="403"/>
      <c r="Q505" s="403"/>
      <c r="R505" s="6"/>
      <c r="V505" s="400">
        <f>osw_EKO!O505</f>
        <v>0</v>
      </c>
      <c r="W505" s="6"/>
    </row>
    <row r="506" spans="1:23">
      <c r="A506" s="4"/>
      <c r="B506" s="4"/>
      <c r="C506" s="404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6"/>
      <c r="V506" s="400">
        <f>osw_EKO!O506</f>
        <v>0</v>
      </c>
      <c r="W506" s="6"/>
    </row>
    <row r="507" spans="1:23">
      <c r="A507" s="4"/>
      <c r="B507" s="4"/>
      <c r="C507" s="404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6"/>
      <c r="V507" s="400">
        <f>osw_EKO!O507</f>
        <v>0</v>
      </c>
      <c r="W507" s="6"/>
    </row>
    <row r="508" spans="1:23">
      <c r="A508" s="4"/>
      <c r="B508" s="4"/>
      <c r="C508" s="404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6"/>
      <c r="V508" s="400">
        <f>osw_EKO!O508</f>
        <v>0</v>
      </c>
      <c r="W508" s="6"/>
    </row>
    <row r="509" spans="1:23">
      <c r="A509" s="4"/>
      <c r="B509" s="4"/>
      <c r="C509" s="404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6"/>
      <c r="V509" s="400">
        <f>osw_EKO!O509</f>
        <v>0</v>
      </c>
      <c r="W509" s="6"/>
    </row>
    <row r="510" spans="1:23">
      <c r="A510" s="4"/>
      <c r="B510" s="4"/>
      <c r="C510" s="404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6"/>
      <c r="V510" s="400">
        <f>osw_EKO!O510</f>
        <v>0</v>
      </c>
      <c r="W510" s="6"/>
    </row>
    <row r="511" spans="1:23">
      <c r="A511" s="4"/>
      <c r="B511" s="4"/>
      <c r="C511" s="404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6"/>
      <c r="V511" s="400">
        <f>osw_EKO!O511</f>
        <v>0</v>
      </c>
      <c r="W511" s="6"/>
    </row>
    <row r="512" spans="1:23">
      <c r="A512" s="4"/>
      <c r="B512" s="4"/>
      <c r="C512" s="404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6"/>
      <c r="V512" s="400">
        <f>osw_EKO!O512</f>
        <v>0</v>
      </c>
      <c r="W512" s="6"/>
    </row>
    <row r="513" spans="1:23">
      <c r="A513" s="4"/>
      <c r="B513" s="4"/>
      <c r="C513" s="404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6"/>
      <c r="V513" s="400">
        <f>osw_EKO!O513</f>
        <v>0</v>
      </c>
      <c r="W513" s="6"/>
    </row>
    <row r="514" spans="1:23">
      <c r="A514" s="4"/>
      <c r="B514" s="4"/>
      <c r="C514" s="404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6"/>
      <c r="V514" s="400">
        <f>osw_EKO!O514</f>
        <v>0</v>
      </c>
      <c r="W514" s="6"/>
    </row>
    <row r="515" spans="1:23">
      <c r="A515" s="4"/>
      <c r="B515" s="4"/>
      <c r="C515" s="404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6"/>
      <c r="V515" s="400">
        <f>osw_EKO!O515</f>
        <v>0</v>
      </c>
      <c r="W515" s="6"/>
    </row>
    <row r="516" spans="1:23">
      <c r="A516" s="4"/>
      <c r="B516" s="4"/>
      <c r="C516" s="404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6"/>
      <c r="V516" s="400">
        <f>osw_EKO!O516</f>
        <v>0</v>
      </c>
      <c r="W516" s="6"/>
    </row>
    <row r="517" spans="1:23">
      <c r="A517" s="4"/>
      <c r="B517" s="4"/>
      <c r="C517" s="404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6"/>
      <c r="V517" s="400">
        <f>osw_EKO!O517</f>
        <v>0</v>
      </c>
      <c r="W517" s="6"/>
    </row>
    <row r="518" spans="1:23">
      <c r="A518" s="4"/>
      <c r="B518" s="4"/>
      <c r="C518" s="404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6"/>
      <c r="V518" s="400">
        <f>osw_EKO!O518</f>
        <v>0</v>
      </c>
      <c r="W518" s="6"/>
    </row>
    <row r="519" spans="1:23">
      <c r="A519" s="4"/>
      <c r="B519" s="4"/>
      <c r="C519" s="404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6"/>
      <c r="V519" s="400">
        <f>osw_EKO!O519</f>
        <v>0</v>
      </c>
      <c r="W519" s="6"/>
    </row>
    <row r="520" spans="1:23">
      <c r="A520" s="4"/>
      <c r="B520" s="4"/>
      <c r="C520" s="404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6"/>
      <c r="V520" s="400">
        <f>osw_EKO!O520</f>
        <v>0</v>
      </c>
      <c r="W520" s="6"/>
    </row>
    <row r="521" spans="1:23">
      <c r="A521" s="4"/>
      <c r="B521" s="4"/>
      <c r="C521" s="404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6"/>
      <c r="V521" s="400">
        <f>osw_EKO!O521</f>
        <v>0</v>
      </c>
      <c r="W521" s="6"/>
    </row>
    <row r="522" spans="1:23">
      <c r="A522" s="4"/>
      <c r="B522" s="4"/>
      <c r="C522" s="404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6"/>
      <c r="V522" s="400">
        <f>osw_EKO!O522</f>
        <v>0</v>
      </c>
      <c r="W522" s="6"/>
    </row>
    <row r="523" spans="1:23">
      <c r="A523" s="4"/>
      <c r="B523" s="4"/>
      <c r="C523" s="404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6"/>
      <c r="V523" s="400">
        <f>osw_EKO!O523</f>
        <v>0</v>
      </c>
      <c r="W523" s="6"/>
    </row>
    <row r="524" spans="1:23">
      <c r="A524" s="4"/>
      <c r="B524" s="4"/>
      <c r="C524" s="404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6"/>
      <c r="V524" s="400">
        <f>osw_EKO!O524</f>
        <v>0</v>
      </c>
      <c r="W524" s="6"/>
    </row>
    <row r="525" spans="1:23">
      <c r="A525" s="4"/>
      <c r="B525" s="4"/>
      <c r="C525" s="404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6"/>
      <c r="V525" s="400">
        <f>osw_EKO!O525</f>
        <v>0</v>
      </c>
      <c r="W525" s="6"/>
    </row>
    <row r="526" spans="1:23">
      <c r="A526" s="4"/>
      <c r="B526" s="4"/>
      <c r="C526" s="404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6"/>
      <c r="V526" s="400">
        <f>osw_EKO!O526</f>
        <v>0</v>
      </c>
      <c r="W526" s="6"/>
    </row>
    <row r="527" spans="1:23">
      <c r="A527" s="4"/>
      <c r="B527" s="4"/>
      <c r="C527" s="404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6"/>
      <c r="V527" s="400">
        <f>osw_EKO!O527</f>
        <v>0</v>
      </c>
      <c r="W527" s="6"/>
    </row>
    <row r="528" spans="1:23">
      <c r="A528" s="4"/>
      <c r="B528" s="4"/>
      <c r="C528" s="404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6"/>
      <c r="V528" s="400">
        <f>osw_EKO!O528</f>
        <v>0</v>
      </c>
      <c r="W528" s="6"/>
    </row>
    <row r="529" spans="1:23">
      <c r="A529" s="4"/>
      <c r="B529" s="4"/>
      <c r="C529" s="404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6"/>
      <c r="V529" s="400">
        <f>osw_EKO!O529</f>
        <v>0</v>
      </c>
      <c r="W529" s="6"/>
    </row>
    <row r="530" spans="1:23">
      <c r="A530" s="4"/>
      <c r="B530" s="4"/>
      <c r="C530" s="404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6"/>
      <c r="V530" s="400">
        <f>osw_EKO!O530</f>
        <v>0</v>
      </c>
      <c r="W530" s="6"/>
    </row>
    <row r="531" spans="1:23">
      <c r="A531" s="4"/>
      <c r="B531" s="4"/>
      <c r="C531" s="404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6"/>
      <c r="V531" s="400">
        <f>osw_EKO!O531</f>
        <v>0</v>
      </c>
      <c r="W531" s="6"/>
    </row>
    <row r="532" spans="1:23">
      <c r="A532" s="4"/>
      <c r="B532" s="4"/>
      <c r="C532" s="404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6"/>
      <c r="V532" s="400">
        <f>osw_EKO!O532</f>
        <v>0</v>
      </c>
      <c r="W532" s="6"/>
    </row>
    <row r="533" spans="1:23">
      <c r="A533" s="4"/>
      <c r="B533" s="4"/>
      <c r="C533" s="404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6"/>
      <c r="V533" s="400">
        <f>osw_EKO!O533</f>
        <v>0</v>
      </c>
      <c r="W533" s="6"/>
    </row>
    <row r="534" spans="1:23">
      <c r="A534" s="4"/>
      <c r="B534" s="4"/>
      <c r="C534" s="404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6"/>
      <c r="V534" s="400">
        <f>osw_EKO!O534</f>
        <v>0</v>
      </c>
      <c r="W534" s="6"/>
    </row>
    <row r="535" spans="1:23">
      <c r="A535" s="4"/>
      <c r="B535" s="4"/>
      <c r="C535" s="404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6"/>
      <c r="V535" s="400">
        <f>osw_EKO!O535</f>
        <v>0</v>
      </c>
      <c r="W535" s="6"/>
    </row>
    <row r="536" spans="1:23">
      <c r="A536" s="4"/>
      <c r="B536" s="4"/>
      <c r="C536" s="404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6"/>
      <c r="V536" s="400">
        <f>osw_EKO!O536</f>
        <v>0</v>
      </c>
      <c r="W536" s="6"/>
    </row>
    <row r="537" spans="1:23">
      <c r="A537" s="4"/>
      <c r="B537" s="4"/>
      <c r="C537" s="404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6"/>
      <c r="V537" s="400">
        <f>osw_EKO!O537</f>
        <v>0</v>
      </c>
      <c r="W537" s="6"/>
    </row>
    <row r="538" spans="1:23">
      <c r="A538" s="4"/>
      <c r="B538" s="4"/>
      <c r="C538" s="404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6"/>
      <c r="V538" s="400">
        <f>osw_EKO!O538</f>
        <v>0</v>
      </c>
      <c r="W538" s="6"/>
    </row>
    <row r="539" spans="1:23">
      <c r="A539" s="4"/>
      <c r="B539" s="4"/>
      <c r="C539" s="404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6"/>
      <c r="V539" s="400">
        <f>osw_EKO!O539</f>
        <v>0</v>
      </c>
      <c r="W539" s="6"/>
    </row>
    <row r="540" spans="1:23">
      <c r="A540" s="4"/>
      <c r="B540" s="4"/>
      <c r="C540" s="404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6"/>
      <c r="V540" s="400">
        <f>osw_EKO!O540</f>
        <v>0</v>
      </c>
      <c r="W540" s="6"/>
    </row>
    <row r="541" spans="1:23">
      <c r="A541" s="4"/>
      <c r="B541" s="4"/>
      <c r="C541" s="404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6"/>
      <c r="V541" s="400">
        <f>osw_EKO!O541</f>
        <v>0</v>
      </c>
      <c r="W541" s="6"/>
    </row>
    <row r="542" spans="1:23">
      <c r="A542" s="4"/>
      <c r="B542" s="4"/>
      <c r="C542" s="404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6"/>
      <c r="V542" s="400">
        <f>osw_EKO!O542</f>
        <v>0</v>
      </c>
      <c r="W542" s="6"/>
    </row>
    <row r="543" spans="1:23">
      <c r="A543" s="4"/>
      <c r="B543" s="4"/>
      <c r="C543" s="404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6"/>
      <c r="V543" s="400">
        <f>osw_EKO!O543</f>
        <v>0</v>
      </c>
      <c r="W543" s="6"/>
    </row>
    <row r="544" spans="1:23">
      <c r="A544" s="4"/>
      <c r="B544" s="4"/>
      <c r="C544" s="404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6"/>
      <c r="V544" s="400">
        <f>osw_EKO!O544</f>
        <v>0</v>
      </c>
      <c r="W544" s="6"/>
    </row>
    <row r="545" spans="1:23">
      <c r="A545" s="4"/>
      <c r="B545" s="4"/>
      <c r="C545" s="404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6"/>
      <c r="V545" s="400">
        <f>osw_EKO!O545</f>
        <v>0</v>
      </c>
      <c r="W545" s="6"/>
    </row>
    <row r="546" spans="1:23">
      <c r="A546" s="4"/>
      <c r="B546" s="4"/>
      <c r="C546" s="404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6"/>
      <c r="V546" s="400">
        <f>osw_EKO!O546</f>
        <v>0</v>
      </c>
      <c r="W546" s="6"/>
    </row>
    <row r="547" spans="1:23">
      <c r="A547" s="4"/>
      <c r="B547" s="4"/>
      <c r="C547" s="404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6"/>
      <c r="V547" s="400">
        <f>osw_EKO!O547</f>
        <v>0</v>
      </c>
      <c r="W547" s="6"/>
    </row>
    <row r="548" spans="1:23">
      <c r="A548" s="4"/>
      <c r="B548" s="4"/>
      <c r="C548" s="404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6"/>
      <c r="V548" s="400">
        <f>osw_EKO!O548</f>
        <v>0</v>
      </c>
      <c r="W548" s="6"/>
    </row>
    <row r="549" spans="1:23">
      <c r="A549" s="4"/>
      <c r="B549" s="4"/>
      <c r="C549" s="404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6"/>
      <c r="V549" s="400">
        <f>osw_EKO!O549</f>
        <v>0</v>
      </c>
      <c r="W549" s="6"/>
    </row>
    <row r="550" spans="1:23">
      <c r="A550" s="4"/>
      <c r="B550" s="4"/>
      <c r="C550" s="404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6"/>
      <c r="V550" s="400">
        <f>osw_EKO!O550</f>
        <v>0</v>
      </c>
      <c r="W550" s="6"/>
    </row>
    <row r="551" spans="1:23">
      <c r="A551" s="4"/>
      <c r="B551" s="4"/>
      <c r="C551" s="404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6"/>
      <c r="V551" s="400">
        <f>osw_EKO!O551</f>
        <v>0</v>
      </c>
      <c r="W551" s="6"/>
    </row>
    <row r="552" spans="1:23">
      <c r="A552" s="4"/>
      <c r="B552" s="4"/>
      <c r="C552" s="404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6"/>
      <c r="V552" s="400">
        <f>osw_EKO!O552</f>
        <v>0</v>
      </c>
      <c r="W552" s="6"/>
    </row>
    <row r="553" spans="1:23">
      <c r="A553" s="4"/>
      <c r="B553" s="4"/>
      <c r="C553" s="404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6"/>
      <c r="V553" s="400">
        <f>osw_EKO!O553</f>
        <v>0</v>
      </c>
      <c r="W553" s="6"/>
    </row>
    <row r="554" spans="1:23">
      <c r="A554" s="4"/>
      <c r="B554" s="4"/>
      <c r="C554" s="404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6"/>
      <c r="V554" s="400">
        <f>osw_EKO!O554</f>
        <v>0</v>
      </c>
      <c r="W554" s="6"/>
    </row>
    <row r="555" spans="1:23">
      <c r="A555" s="4"/>
      <c r="B555" s="4"/>
      <c r="C555" s="404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6"/>
      <c r="V555" s="400">
        <f>osw_EKO!O555</f>
        <v>0</v>
      </c>
      <c r="W555" s="6"/>
    </row>
    <row r="556" spans="1:23">
      <c r="A556" s="4"/>
      <c r="B556" s="4"/>
      <c r="C556" s="404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6"/>
      <c r="V556" s="400">
        <f>osw_EKO!O556</f>
        <v>0</v>
      </c>
      <c r="W556" s="6"/>
    </row>
    <row r="557" spans="1:23">
      <c r="A557" s="4"/>
      <c r="B557" s="4"/>
      <c r="C557" s="404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6"/>
      <c r="V557" s="400">
        <f>osw_EKO!O557</f>
        <v>0</v>
      </c>
      <c r="W557" s="6"/>
    </row>
    <row r="558" spans="1:23">
      <c r="A558" s="4"/>
      <c r="B558" s="4"/>
      <c r="C558" s="404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6"/>
      <c r="V558" s="400">
        <f>osw_EKO!O558</f>
        <v>0</v>
      </c>
      <c r="W558" s="6"/>
    </row>
    <row r="559" spans="1:23">
      <c r="A559" s="4"/>
      <c r="B559" s="4"/>
      <c r="C559" s="404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6"/>
      <c r="V559" s="400">
        <f>osw_EKO!O559</f>
        <v>0</v>
      </c>
      <c r="W559" s="6"/>
    </row>
    <row r="560" spans="1:23">
      <c r="A560" s="4"/>
      <c r="B560" s="4"/>
      <c r="C560" s="404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6"/>
      <c r="V560" s="400">
        <f>osw_EKO!O560</f>
        <v>0</v>
      </c>
      <c r="W560" s="6"/>
    </row>
    <row r="561" spans="1:23">
      <c r="A561" s="4"/>
      <c r="B561" s="4"/>
      <c r="C561" s="404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6"/>
      <c r="V561" s="400">
        <f>osw_EKO!O561</f>
        <v>0</v>
      </c>
      <c r="W561" s="6"/>
    </row>
    <row r="562" spans="1:23">
      <c r="A562" s="4"/>
      <c r="B562" s="4"/>
      <c r="C562" s="404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6"/>
      <c r="V562" s="400">
        <f>osw_EKO!O562</f>
        <v>0</v>
      </c>
      <c r="W562" s="6"/>
    </row>
    <row r="563" spans="1:23">
      <c r="A563" s="4"/>
      <c r="B563" s="4"/>
      <c r="C563" s="404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6"/>
      <c r="V563" s="400">
        <f>osw_EKO!O563</f>
        <v>0</v>
      </c>
      <c r="W563" s="6"/>
    </row>
    <row r="564" spans="1:23">
      <c r="A564" s="4"/>
      <c r="B564" s="4"/>
      <c r="C564" s="404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6"/>
      <c r="V564" s="400">
        <f>osw_EKO!O564</f>
        <v>0</v>
      </c>
      <c r="W564" s="6"/>
    </row>
    <row r="565" spans="1:23">
      <c r="A565" s="4"/>
      <c r="B565" s="4"/>
      <c r="C565" s="404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6"/>
      <c r="V565" s="400">
        <f>osw_EKO!O565</f>
        <v>0</v>
      </c>
      <c r="W565" s="6"/>
    </row>
    <row r="566" spans="1:23">
      <c r="A566" s="4"/>
      <c r="B566" s="4"/>
      <c r="C566" s="404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6"/>
      <c r="V566" s="400">
        <f>osw_EKO!O566</f>
        <v>0</v>
      </c>
      <c r="W566" s="6"/>
    </row>
    <row r="567" spans="1:23">
      <c r="A567" s="4"/>
      <c r="B567" s="4"/>
      <c r="C567" s="404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6"/>
      <c r="V567" s="400">
        <f>osw_EKO!O567</f>
        <v>0</v>
      </c>
      <c r="W567" s="6"/>
    </row>
    <row r="568" spans="1:23">
      <c r="A568" s="4"/>
      <c r="B568" s="4"/>
      <c r="C568" s="404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6"/>
      <c r="V568" s="400">
        <f>osw_EKO!O568</f>
        <v>0</v>
      </c>
      <c r="W568" s="6"/>
    </row>
    <row r="569" spans="1:23">
      <c r="A569" s="4"/>
      <c r="B569" s="4"/>
      <c r="C569" s="404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6"/>
      <c r="V569" s="400">
        <f>osw_EKO!O569</f>
        <v>0</v>
      </c>
      <c r="W569" s="6"/>
    </row>
    <row r="570" spans="1:23">
      <c r="A570" s="4"/>
      <c r="B570" s="4"/>
      <c r="C570" s="404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6"/>
      <c r="V570" s="400">
        <f>osw_EKO!O570</f>
        <v>0</v>
      </c>
      <c r="W570" s="6"/>
    </row>
    <row r="571" spans="1:23">
      <c r="A571" s="4"/>
      <c r="B571" s="4"/>
      <c r="C571" s="404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6"/>
      <c r="V571" s="400">
        <f>osw_EKO!O571</f>
        <v>0</v>
      </c>
      <c r="W571" s="6"/>
    </row>
    <row r="572" spans="1:23">
      <c r="A572" s="4"/>
      <c r="B572" s="4"/>
      <c r="C572" s="404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6"/>
      <c r="V572" s="400">
        <f>osw_EKO!O572</f>
        <v>0</v>
      </c>
      <c r="W572" s="6"/>
    </row>
    <row r="573" spans="1:23">
      <c r="A573" s="4"/>
      <c r="B573" s="4"/>
      <c r="C573" s="404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6"/>
      <c r="V573" s="400">
        <f>osw_EKO!O573</f>
        <v>0</v>
      </c>
      <c r="W573" s="6"/>
    </row>
    <row r="574" spans="1:23">
      <c r="A574" s="4"/>
      <c r="B574" s="4"/>
      <c r="C574" s="404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6"/>
      <c r="V574" s="400">
        <f>osw_EKO!O574</f>
        <v>0</v>
      </c>
      <c r="W574" s="6"/>
    </row>
    <row r="575" spans="1:23">
      <c r="A575" s="4"/>
      <c r="B575" s="4"/>
      <c r="C575" s="404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6"/>
      <c r="V575" s="400">
        <f>osw_EKO!O575</f>
        <v>0</v>
      </c>
      <c r="W575" s="6"/>
    </row>
    <row r="576" spans="1:23">
      <c r="A576" s="4"/>
      <c r="B576" s="4"/>
      <c r="C576" s="404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6"/>
      <c r="V576" s="400">
        <f>osw_EKO!O576</f>
        <v>0</v>
      </c>
      <c r="W576" s="6"/>
    </row>
    <row r="577" spans="1:23">
      <c r="A577" s="4"/>
      <c r="B577" s="4"/>
      <c r="C577" s="404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6"/>
      <c r="V577" s="400">
        <f>osw_EKO!O577</f>
        <v>0</v>
      </c>
      <c r="W577" s="6"/>
    </row>
    <row r="578" spans="1:23">
      <c r="A578" s="4"/>
      <c r="B578" s="4"/>
      <c r="C578" s="404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6"/>
      <c r="V578" s="400">
        <f>osw_EKO!O578</f>
        <v>0</v>
      </c>
      <c r="W578" s="6"/>
    </row>
    <row r="579" spans="1:23">
      <c r="A579" s="4"/>
      <c r="B579" s="4"/>
      <c r="C579" s="404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6"/>
      <c r="V579" s="400">
        <f>osw_EKO!O579</f>
        <v>0</v>
      </c>
      <c r="W579" s="6"/>
    </row>
    <row r="580" spans="1:23">
      <c r="A580" s="4"/>
      <c r="B580" s="4"/>
      <c r="C580" s="404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6"/>
      <c r="V580" s="400">
        <f>osw_EKO!O580</f>
        <v>0</v>
      </c>
      <c r="W580" s="6"/>
    </row>
    <row r="581" spans="1:23">
      <c r="A581" s="4"/>
      <c r="B581" s="4"/>
      <c r="C581" s="404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6"/>
      <c r="V581" s="400">
        <f>osw_EKO!O581</f>
        <v>0</v>
      </c>
      <c r="W581" s="6"/>
    </row>
    <row r="582" spans="1:23">
      <c r="A582" s="4"/>
      <c r="B582" s="4"/>
      <c r="C582" s="404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6"/>
      <c r="V582" s="400">
        <f>osw_EKO!O582</f>
        <v>0</v>
      </c>
      <c r="W582" s="6"/>
    </row>
    <row r="583" spans="1:23">
      <c r="A583" s="4"/>
      <c r="B583" s="4"/>
      <c r="C583" s="404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6"/>
      <c r="V583" s="400">
        <f>osw_EKO!O583</f>
        <v>0</v>
      </c>
      <c r="W583" s="6"/>
    </row>
    <row r="584" spans="1:23">
      <c r="A584" s="4"/>
      <c r="B584" s="4"/>
      <c r="C584" s="404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6"/>
      <c r="V584" s="400">
        <f>osw_EKO!O584</f>
        <v>0</v>
      </c>
      <c r="W584" s="6"/>
    </row>
    <row r="585" spans="1:23">
      <c r="A585" s="4"/>
      <c r="B585" s="4"/>
      <c r="C585" s="404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6"/>
      <c r="V585" s="400">
        <f>osw_EKO!O585</f>
        <v>0</v>
      </c>
      <c r="W585" s="6"/>
    </row>
    <row r="586" spans="1:23">
      <c r="A586" s="4"/>
      <c r="B586" s="4"/>
      <c r="C586" s="404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6"/>
      <c r="V586" s="400">
        <f>osw_EKO!O586</f>
        <v>0</v>
      </c>
      <c r="W586" s="6"/>
    </row>
    <row r="587" spans="1:23">
      <c r="A587" s="4"/>
      <c r="B587" s="4"/>
      <c r="C587" s="404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6"/>
      <c r="V587" s="400">
        <f>osw_EKO!O587</f>
        <v>0</v>
      </c>
      <c r="W587" s="6"/>
    </row>
    <row r="588" spans="1:23">
      <c r="A588" s="4"/>
      <c r="B588" s="4"/>
      <c r="C588" s="404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6"/>
      <c r="V588" s="400">
        <f>osw_EKO!O588</f>
        <v>0</v>
      </c>
      <c r="W588" s="6"/>
    </row>
    <row r="589" spans="1:23">
      <c r="A589" s="4"/>
      <c r="B589" s="4"/>
      <c r="C589" s="404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6"/>
      <c r="V589" s="400">
        <f>osw_EKO!O589</f>
        <v>0</v>
      </c>
      <c r="W589" s="6"/>
    </row>
    <row r="590" spans="1:23">
      <c r="A590" s="4"/>
      <c r="B590" s="4"/>
      <c r="C590" s="404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6"/>
      <c r="V590" s="400">
        <f>osw_EKO!O590</f>
        <v>0</v>
      </c>
      <c r="W590" s="6"/>
    </row>
    <row r="591" spans="1:23">
      <c r="A591" s="4"/>
      <c r="B591" s="4"/>
      <c r="C591" s="404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6"/>
      <c r="V591" s="400">
        <f>osw_EKO!O591</f>
        <v>0</v>
      </c>
      <c r="W591" s="6"/>
    </row>
    <row r="592" spans="1:23">
      <c r="A592" s="4"/>
      <c r="B592" s="4"/>
      <c r="C592" s="404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6"/>
      <c r="V592" s="400">
        <f>osw_EKO!O592</f>
        <v>0</v>
      </c>
      <c r="W592" s="6"/>
    </row>
    <row r="593" spans="1:23">
      <c r="A593" s="4"/>
      <c r="B593" s="4"/>
      <c r="C593" s="404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6"/>
      <c r="V593" s="400">
        <f>osw_EKO!O593</f>
        <v>0</v>
      </c>
      <c r="W593" s="6"/>
    </row>
    <row r="594" spans="1:23">
      <c r="A594" s="4"/>
      <c r="B594" s="4"/>
      <c r="C594" s="404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6"/>
      <c r="V594" s="400">
        <f>osw_EKO!O594</f>
        <v>0</v>
      </c>
      <c r="W594" s="6"/>
    </row>
    <row r="595" spans="1:23">
      <c r="A595" s="4"/>
      <c r="B595" s="4"/>
      <c r="C595" s="404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6"/>
      <c r="V595" s="400">
        <f>osw_EKO!O595</f>
        <v>0</v>
      </c>
      <c r="W595" s="6"/>
    </row>
    <row r="596" spans="1:23">
      <c r="A596" s="4"/>
      <c r="B596" s="4"/>
      <c r="C596" s="404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6"/>
      <c r="V596" s="400">
        <f>osw_EKO!O596</f>
        <v>0</v>
      </c>
      <c r="W596" s="6"/>
    </row>
    <row r="597" spans="1:23">
      <c r="A597" s="4"/>
      <c r="B597" s="4"/>
      <c r="C597" s="404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6"/>
      <c r="V597" s="400">
        <f>osw_EKO!O597</f>
        <v>0</v>
      </c>
      <c r="W597" s="6"/>
    </row>
    <row r="598" spans="1:23">
      <c r="A598" s="4"/>
      <c r="B598" s="4"/>
      <c r="C598" s="404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6"/>
      <c r="V598" s="400">
        <f>osw_EKO!O598</f>
        <v>0</v>
      </c>
      <c r="W598" s="6"/>
    </row>
    <row r="599" spans="1:23">
      <c r="A599" s="4"/>
      <c r="B599" s="4"/>
      <c r="C599" s="404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6"/>
      <c r="V599" s="400">
        <f>osw_EKO!O599</f>
        <v>0</v>
      </c>
      <c r="W599" s="6"/>
    </row>
    <row r="600" spans="1:23">
      <c r="A600" s="4"/>
      <c r="B600" s="4"/>
      <c r="C600" s="404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6"/>
      <c r="V600" s="400">
        <f>osw_EKO!O600</f>
        <v>0</v>
      </c>
      <c r="W600" s="6"/>
    </row>
    <row r="601" spans="1:23">
      <c r="A601" s="4"/>
      <c r="B601" s="4"/>
      <c r="C601" s="404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6"/>
      <c r="V601" s="400">
        <f>osw_EKO!O601</f>
        <v>0</v>
      </c>
      <c r="W601" s="6"/>
    </row>
    <row r="602" spans="1:23">
      <c r="A602" s="4"/>
      <c r="B602" s="4"/>
      <c r="C602" s="404"/>
      <c r="D602" s="403"/>
      <c r="E602" s="403"/>
      <c r="F602" s="403"/>
      <c r="G602" s="403"/>
      <c r="H602" s="403"/>
      <c r="I602" s="403"/>
      <c r="J602" s="403"/>
      <c r="K602" s="403"/>
      <c r="L602" s="403"/>
      <c r="M602" s="403"/>
      <c r="N602" s="403"/>
      <c r="O602" s="403"/>
      <c r="P602" s="403"/>
      <c r="Q602" s="403"/>
      <c r="R602" s="6"/>
      <c r="V602" s="400">
        <f>osw_EKO!O602</f>
        <v>0</v>
      </c>
      <c r="W602" s="6"/>
    </row>
    <row r="603" spans="1:23">
      <c r="A603" s="4"/>
      <c r="B603" s="4"/>
      <c r="C603" s="404"/>
      <c r="D603" s="403"/>
      <c r="E603" s="403"/>
      <c r="F603" s="403"/>
      <c r="G603" s="403"/>
      <c r="H603" s="403"/>
      <c r="I603" s="403"/>
      <c r="J603" s="403"/>
      <c r="K603" s="403"/>
      <c r="L603" s="403"/>
      <c r="M603" s="403"/>
      <c r="N603" s="403"/>
      <c r="O603" s="403"/>
      <c r="P603" s="403"/>
      <c r="Q603" s="403"/>
      <c r="R603" s="6"/>
      <c r="V603" s="400">
        <f>osw_EKO!O603</f>
        <v>0</v>
      </c>
      <c r="W603" s="6"/>
    </row>
    <row r="604" spans="1:23">
      <c r="A604" s="4"/>
      <c r="B604" s="4"/>
      <c r="C604" s="404"/>
      <c r="D604" s="403"/>
      <c r="E604" s="403"/>
      <c r="F604" s="403"/>
      <c r="G604" s="403"/>
      <c r="H604" s="403"/>
      <c r="I604" s="403"/>
      <c r="J604" s="403"/>
      <c r="K604" s="403"/>
      <c r="L604" s="403"/>
      <c r="M604" s="403"/>
      <c r="N604" s="403"/>
      <c r="O604" s="403"/>
      <c r="P604" s="403"/>
      <c r="Q604" s="403"/>
      <c r="R604" s="6"/>
      <c r="V604" s="400">
        <f>osw_EKO!O604</f>
        <v>0</v>
      </c>
      <c r="W604" s="6"/>
    </row>
    <row r="605" spans="1:23">
      <c r="A605" s="4"/>
      <c r="B605" s="4"/>
      <c r="C605" s="404"/>
      <c r="D605" s="403"/>
      <c r="E605" s="403"/>
      <c r="F605" s="403"/>
      <c r="G605" s="403"/>
      <c r="H605" s="403"/>
      <c r="I605" s="403"/>
      <c r="J605" s="403"/>
      <c r="K605" s="403"/>
      <c r="L605" s="403"/>
      <c r="M605" s="403"/>
      <c r="N605" s="403"/>
      <c r="O605" s="403"/>
      <c r="P605" s="403"/>
      <c r="Q605" s="403"/>
      <c r="R605" s="6"/>
      <c r="V605" s="400">
        <f>osw_EKO!O605</f>
        <v>0</v>
      </c>
      <c r="W605" s="6"/>
    </row>
    <row r="606" spans="1:23">
      <c r="A606" s="4"/>
      <c r="B606" s="4"/>
      <c r="C606" s="404"/>
      <c r="D606" s="403"/>
      <c r="E606" s="403"/>
      <c r="F606" s="403"/>
      <c r="G606" s="403"/>
      <c r="H606" s="403"/>
      <c r="I606" s="403"/>
      <c r="J606" s="403"/>
      <c r="K606" s="403"/>
      <c r="L606" s="403"/>
      <c r="M606" s="403"/>
      <c r="N606" s="403"/>
      <c r="O606" s="403"/>
      <c r="P606" s="403"/>
      <c r="Q606" s="403"/>
      <c r="R606" s="6"/>
      <c r="V606" s="400">
        <f>osw_EKO!O606</f>
        <v>0</v>
      </c>
      <c r="W606" s="6"/>
    </row>
    <row r="607" spans="1:23">
      <c r="A607" s="4"/>
      <c r="B607" s="4"/>
      <c r="C607" s="404"/>
      <c r="D607" s="403"/>
      <c r="E607" s="403"/>
      <c r="F607" s="403"/>
      <c r="G607" s="403"/>
      <c r="H607" s="403"/>
      <c r="I607" s="403"/>
      <c r="J607" s="403"/>
      <c r="K607" s="403"/>
      <c r="L607" s="403"/>
      <c r="M607" s="403"/>
      <c r="N607" s="403"/>
      <c r="O607" s="403"/>
      <c r="P607" s="403"/>
      <c r="Q607" s="403"/>
      <c r="R607" s="6"/>
      <c r="V607" s="400">
        <f>osw_EKO!O607</f>
        <v>0</v>
      </c>
      <c r="W607" s="6"/>
    </row>
    <row r="608" spans="1:23">
      <c r="A608" s="4"/>
      <c r="B608" s="4"/>
      <c r="C608" s="404"/>
      <c r="D608" s="403"/>
      <c r="E608" s="403"/>
      <c r="F608" s="403"/>
      <c r="G608" s="403"/>
      <c r="H608" s="403"/>
      <c r="I608" s="403"/>
      <c r="J608" s="403"/>
      <c r="K608" s="403"/>
      <c r="L608" s="403"/>
      <c r="M608" s="403"/>
      <c r="N608" s="403"/>
      <c r="O608" s="403"/>
      <c r="P608" s="403"/>
      <c r="Q608" s="403"/>
      <c r="R608" s="6"/>
      <c r="V608" s="400">
        <f>osw_EKO!O608</f>
        <v>0</v>
      </c>
      <c r="W608" s="6"/>
    </row>
    <row r="609" spans="1:23">
      <c r="A609" s="4"/>
      <c r="B609" s="4"/>
      <c r="C609" s="404"/>
      <c r="D609" s="403"/>
      <c r="E609" s="403"/>
      <c r="F609" s="403"/>
      <c r="G609" s="403"/>
      <c r="H609" s="403"/>
      <c r="I609" s="403"/>
      <c r="J609" s="403"/>
      <c r="K609" s="403"/>
      <c r="L609" s="403"/>
      <c r="M609" s="403"/>
      <c r="N609" s="403"/>
      <c r="O609" s="403"/>
      <c r="P609" s="403"/>
      <c r="Q609" s="403"/>
      <c r="R609" s="6"/>
      <c r="V609" s="400">
        <f>osw_EKO!O609</f>
        <v>0</v>
      </c>
      <c r="W609" s="6"/>
    </row>
    <row r="610" spans="1:23">
      <c r="A610" s="4"/>
      <c r="B610" s="4"/>
      <c r="C610" s="404"/>
      <c r="D610" s="403"/>
      <c r="E610" s="403"/>
      <c r="F610" s="403"/>
      <c r="G610" s="403"/>
      <c r="H610" s="403"/>
      <c r="I610" s="403"/>
      <c r="J610" s="403"/>
      <c r="K610" s="403"/>
      <c r="L610" s="403"/>
      <c r="M610" s="403"/>
      <c r="N610" s="403"/>
      <c r="O610" s="403"/>
      <c r="P610" s="403"/>
      <c r="Q610" s="403"/>
      <c r="R610" s="6"/>
      <c r="V610" s="400">
        <f>osw_EKO!O610</f>
        <v>0</v>
      </c>
      <c r="W610" s="6"/>
    </row>
    <row r="611" spans="1:23">
      <c r="A611" s="4"/>
      <c r="B611" s="4"/>
      <c r="C611" s="404"/>
      <c r="D611" s="403"/>
      <c r="E611" s="403"/>
      <c r="F611" s="403"/>
      <c r="G611" s="403"/>
      <c r="H611" s="403"/>
      <c r="I611" s="403"/>
      <c r="J611" s="403"/>
      <c r="K611" s="403"/>
      <c r="L611" s="403"/>
      <c r="M611" s="403"/>
      <c r="N611" s="403"/>
      <c r="O611" s="403"/>
      <c r="P611" s="403"/>
      <c r="Q611" s="403"/>
      <c r="R611" s="6"/>
      <c r="V611" s="400">
        <f>osw_EKO!O611</f>
        <v>0</v>
      </c>
      <c r="W611" s="6"/>
    </row>
    <row r="612" spans="1:23">
      <c r="A612" s="4"/>
      <c r="B612" s="4"/>
      <c r="C612" s="404"/>
      <c r="D612" s="403"/>
      <c r="E612" s="403"/>
      <c r="F612" s="403"/>
      <c r="G612" s="403"/>
      <c r="H612" s="403"/>
      <c r="I612" s="403"/>
      <c r="J612" s="403"/>
      <c r="K612" s="403"/>
      <c r="L612" s="403"/>
      <c r="M612" s="403"/>
      <c r="N612" s="403"/>
      <c r="O612" s="403"/>
      <c r="P612" s="403"/>
      <c r="Q612" s="403"/>
      <c r="R612" s="6"/>
      <c r="V612" s="400">
        <f>osw_EKO!O612</f>
        <v>0</v>
      </c>
      <c r="W612" s="6"/>
    </row>
    <row r="613" spans="1:23">
      <c r="A613" s="4"/>
      <c r="B613" s="4"/>
      <c r="C613" s="404"/>
      <c r="D613" s="403"/>
      <c r="E613" s="403"/>
      <c r="F613" s="403"/>
      <c r="G613" s="403"/>
      <c r="H613" s="403"/>
      <c r="I613" s="403"/>
      <c r="J613" s="403"/>
      <c r="K613" s="403"/>
      <c r="L613" s="403"/>
      <c r="M613" s="403"/>
      <c r="N613" s="403"/>
      <c r="O613" s="403"/>
      <c r="P613" s="403"/>
      <c r="Q613" s="403"/>
      <c r="R613" s="6"/>
      <c r="V613" s="400">
        <f>osw_EKO!O613</f>
        <v>0</v>
      </c>
      <c r="W613" s="6"/>
    </row>
    <row r="614" spans="1:23">
      <c r="A614" s="4"/>
      <c r="B614" s="4"/>
      <c r="C614" s="404"/>
      <c r="D614" s="403"/>
      <c r="E614" s="403"/>
      <c r="F614" s="403"/>
      <c r="G614" s="403"/>
      <c r="H614" s="403"/>
      <c r="I614" s="403"/>
      <c r="J614" s="403"/>
      <c r="K614" s="403"/>
      <c r="L614" s="403"/>
      <c r="M614" s="403"/>
      <c r="N614" s="403"/>
      <c r="O614" s="403"/>
      <c r="P614" s="403"/>
      <c r="Q614" s="403"/>
      <c r="R614" s="6"/>
      <c r="V614" s="400">
        <f>osw_EKO!O614</f>
        <v>0</v>
      </c>
      <c r="W614" s="6"/>
    </row>
    <row r="615" spans="1:23">
      <c r="A615" s="4"/>
      <c r="B615" s="4"/>
      <c r="C615" s="404"/>
      <c r="D615" s="403"/>
      <c r="E615" s="403"/>
      <c r="F615" s="403"/>
      <c r="G615" s="403"/>
      <c r="H615" s="403"/>
      <c r="I615" s="403"/>
      <c r="J615" s="403"/>
      <c r="K615" s="403"/>
      <c r="L615" s="403"/>
      <c r="M615" s="403"/>
      <c r="N615" s="403"/>
      <c r="O615" s="403"/>
      <c r="P615" s="403"/>
      <c r="Q615" s="403"/>
      <c r="R615" s="6"/>
      <c r="V615" s="400">
        <f>osw_EKO!O615</f>
        <v>0</v>
      </c>
      <c r="W615" s="6"/>
    </row>
    <row r="616" spans="1:23">
      <c r="A616" s="4"/>
      <c r="B616" s="4"/>
      <c r="C616" s="404"/>
      <c r="D616" s="403"/>
      <c r="E616" s="403"/>
      <c r="F616" s="403"/>
      <c r="G616" s="403"/>
      <c r="H616" s="403"/>
      <c r="I616" s="403"/>
      <c r="J616" s="403"/>
      <c r="K616" s="403"/>
      <c r="L616" s="403"/>
      <c r="M616" s="403"/>
      <c r="N616" s="403"/>
      <c r="O616" s="403"/>
      <c r="P616" s="403"/>
      <c r="Q616" s="403"/>
      <c r="R616" s="6"/>
      <c r="V616" s="400">
        <f>osw_EKO!O616</f>
        <v>0</v>
      </c>
      <c r="W616" s="6"/>
    </row>
    <row r="617" spans="1:23">
      <c r="A617" s="4"/>
      <c r="B617" s="4"/>
      <c r="C617" s="404"/>
      <c r="D617" s="403"/>
      <c r="E617" s="403"/>
      <c r="F617" s="403"/>
      <c r="G617" s="403"/>
      <c r="H617" s="403"/>
      <c r="I617" s="403"/>
      <c r="J617" s="403"/>
      <c r="K617" s="403"/>
      <c r="L617" s="403"/>
      <c r="M617" s="403"/>
      <c r="N617" s="403"/>
      <c r="O617" s="403"/>
      <c r="P617" s="403"/>
      <c r="Q617" s="403"/>
      <c r="R617" s="6"/>
      <c r="V617" s="400">
        <f>osw_EKO!O617</f>
        <v>0</v>
      </c>
      <c r="W617" s="6"/>
    </row>
    <row r="618" spans="1:23">
      <c r="A618" s="4"/>
      <c r="B618" s="4"/>
      <c r="C618" s="404"/>
      <c r="D618" s="403"/>
      <c r="E618" s="403"/>
      <c r="F618" s="403"/>
      <c r="G618" s="403"/>
      <c r="H618" s="403"/>
      <c r="I618" s="403"/>
      <c r="J618" s="403"/>
      <c r="K618" s="403"/>
      <c r="L618" s="403"/>
      <c r="M618" s="403"/>
      <c r="N618" s="403"/>
      <c r="O618" s="403"/>
      <c r="P618" s="403"/>
      <c r="Q618" s="403"/>
      <c r="R618" s="6"/>
      <c r="V618" s="400">
        <f>osw_EKO!O618</f>
        <v>0</v>
      </c>
      <c r="W618" s="6"/>
    </row>
    <row r="619" spans="1:23">
      <c r="A619" s="4"/>
      <c r="B619" s="4"/>
      <c r="C619" s="404"/>
      <c r="D619" s="403"/>
      <c r="E619" s="403"/>
      <c r="F619" s="403"/>
      <c r="G619" s="403"/>
      <c r="H619" s="403"/>
      <c r="I619" s="403"/>
      <c r="J619" s="403"/>
      <c r="K619" s="403"/>
      <c r="L619" s="403"/>
      <c r="M619" s="403"/>
      <c r="N619" s="403"/>
      <c r="O619" s="403"/>
      <c r="P619" s="403"/>
      <c r="Q619" s="403"/>
      <c r="R619" s="6"/>
      <c r="V619" s="400">
        <f>osw_EKO!O619</f>
        <v>0</v>
      </c>
      <c r="W619" s="6"/>
    </row>
    <row r="620" spans="1:23">
      <c r="A620" s="4"/>
      <c r="B620" s="4"/>
      <c r="C620" s="404"/>
      <c r="D620" s="403"/>
      <c r="E620" s="403"/>
      <c r="F620" s="403"/>
      <c r="G620" s="403"/>
      <c r="H620" s="403"/>
      <c r="I620" s="403"/>
      <c r="J620" s="403"/>
      <c r="K620" s="403"/>
      <c r="L620" s="403"/>
      <c r="M620" s="403"/>
      <c r="N620" s="403"/>
      <c r="O620" s="403"/>
      <c r="P620" s="403"/>
      <c r="Q620" s="403"/>
      <c r="R620" s="6"/>
      <c r="V620" s="400">
        <f>osw_EKO!O620</f>
        <v>0</v>
      </c>
      <c r="W620" s="6"/>
    </row>
    <row r="621" spans="1:23">
      <c r="A621" s="4"/>
      <c r="B621" s="4"/>
      <c r="C621" s="404"/>
      <c r="D621" s="403"/>
      <c r="E621" s="403"/>
      <c r="F621" s="403"/>
      <c r="G621" s="403"/>
      <c r="H621" s="403"/>
      <c r="I621" s="403"/>
      <c r="J621" s="403"/>
      <c r="K621" s="403"/>
      <c r="L621" s="403"/>
      <c r="M621" s="403"/>
      <c r="N621" s="403"/>
      <c r="O621" s="403"/>
      <c r="P621" s="403"/>
      <c r="Q621" s="403"/>
      <c r="R621" s="6"/>
      <c r="V621" s="400">
        <f>osw_EKO!O621</f>
        <v>0</v>
      </c>
      <c r="W621" s="6"/>
    </row>
    <row r="622" spans="1:23">
      <c r="A622" s="4"/>
      <c r="B622" s="4"/>
      <c r="C622" s="404"/>
      <c r="D622" s="403"/>
      <c r="E622" s="403"/>
      <c r="F622" s="403"/>
      <c r="G622" s="403"/>
      <c r="H622" s="403"/>
      <c r="I622" s="403"/>
      <c r="J622" s="403"/>
      <c r="K622" s="403"/>
      <c r="L622" s="403"/>
      <c r="M622" s="403"/>
      <c r="N622" s="403"/>
      <c r="O622" s="403"/>
      <c r="P622" s="403"/>
      <c r="Q622" s="403"/>
      <c r="R622" s="6"/>
      <c r="V622" s="400">
        <f>osw_EKO!O622</f>
        <v>0</v>
      </c>
      <c r="W622" s="6"/>
    </row>
    <row r="623" spans="1:23">
      <c r="A623" s="4"/>
      <c r="B623" s="4"/>
      <c r="C623" s="404"/>
      <c r="D623" s="403"/>
      <c r="E623" s="403"/>
      <c r="F623" s="403"/>
      <c r="G623" s="403"/>
      <c r="H623" s="403"/>
      <c r="I623" s="403"/>
      <c r="J623" s="403"/>
      <c r="K623" s="403"/>
      <c r="L623" s="403"/>
      <c r="M623" s="403"/>
      <c r="N623" s="403"/>
      <c r="O623" s="403"/>
      <c r="P623" s="403"/>
      <c r="Q623" s="403"/>
      <c r="R623" s="6"/>
      <c r="V623" s="400">
        <f>osw_EKO!O623</f>
        <v>0</v>
      </c>
      <c r="W623" s="6"/>
    </row>
    <row r="624" spans="1:23">
      <c r="A624" s="4"/>
      <c r="B624" s="4"/>
      <c r="C624" s="404"/>
      <c r="D624" s="403"/>
      <c r="E624" s="403"/>
      <c r="F624" s="403"/>
      <c r="G624" s="403"/>
      <c r="H624" s="403"/>
      <c r="I624" s="403"/>
      <c r="J624" s="403"/>
      <c r="K624" s="403"/>
      <c r="L624" s="403"/>
      <c r="M624" s="403"/>
      <c r="N624" s="403"/>
      <c r="O624" s="403"/>
      <c r="P624" s="403"/>
      <c r="Q624" s="403"/>
      <c r="R624" s="6"/>
      <c r="V624" s="400">
        <f>osw_EKO!O624</f>
        <v>0</v>
      </c>
      <c r="W624" s="6"/>
    </row>
    <row r="625" spans="1:23">
      <c r="A625" s="4"/>
      <c r="B625" s="4"/>
      <c r="C625" s="404"/>
      <c r="D625" s="403"/>
      <c r="E625" s="403"/>
      <c r="F625" s="403"/>
      <c r="G625" s="403"/>
      <c r="H625" s="403"/>
      <c r="I625" s="403"/>
      <c r="J625" s="403"/>
      <c r="K625" s="403"/>
      <c r="L625" s="403"/>
      <c r="M625" s="403"/>
      <c r="N625" s="403"/>
      <c r="O625" s="403"/>
      <c r="P625" s="403"/>
      <c r="Q625" s="403"/>
      <c r="R625" s="6"/>
      <c r="V625" s="400">
        <f>osw_EKO!O625</f>
        <v>0</v>
      </c>
      <c r="W625" s="6"/>
    </row>
    <row r="626" spans="1:23">
      <c r="A626" s="4"/>
      <c r="B626" s="4"/>
      <c r="C626" s="404"/>
      <c r="D626" s="403"/>
      <c r="E626" s="403"/>
      <c r="F626" s="403"/>
      <c r="G626" s="403"/>
      <c r="H626" s="403"/>
      <c r="I626" s="403"/>
      <c r="J626" s="403"/>
      <c r="K626" s="403"/>
      <c r="L626" s="403"/>
      <c r="M626" s="403"/>
      <c r="N626" s="403"/>
      <c r="O626" s="403"/>
      <c r="P626" s="403"/>
      <c r="Q626" s="403"/>
      <c r="R626" s="6"/>
      <c r="V626" s="400">
        <f>osw_EKO!O626</f>
        <v>0</v>
      </c>
      <c r="W626" s="6"/>
    </row>
    <row r="627" spans="1:23">
      <c r="A627" s="4"/>
      <c r="B627" s="4"/>
      <c r="C627" s="404"/>
      <c r="D627" s="403"/>
      <c r="E627" s="403"/>
      <c r="F627" s="403"/>
      <c r="G627" s="403"/>
      <c r="H627" s="403"/>
      <c r="I627" s="403"/>
      <c r="J627" s="403"/>
      <c r="K627" s="403"/>
      <c r="L627" s="403"/>
      <c r="M627" s="403"/>
      <c r="N627" s="403"/>
      <c r="O627" s="403"/>
      <c r="P627" s="403"/>
      <c r="Q627" s="403"/>
      <c r="R627" s="6"/>
      <c r="V627" s="400">
        <f>osw_EKO!O627</f>
        <v>0</v>
      </c>
      <c r="W627" s="6"/>
    </row>
    <row r="628" spans="1:23">
      <c r="A628" s="4"/>
      <c r="B628" s="4"/>
      <c r="C628" s="404"/>
      <c r="D628" s="403"/>
      <c r="E628" s="403"/>
      <c r="F628" s="403"/>
      <c r="G628" s="403"/>
      <c r="H628" s="403"/>
      <c r="I628" s="403"/>
      <c r="J628" s="403"/>
      <c r="K628" s="403"/>
      <c r="L628" s="403"/>
      <c r="M628" s="403"/>
      <c r="N628" s="403"/>
      <c r="O628" s="403"/>
      <c r="P628" s="403"/>
      <c r="Q628" s="403"/>
      <c r="R628" s="6"/>
      <c r="V628" s="400">
        <f>osw_EKO!O628</f>
        <v>0</v>
      </c>
      <c r="W628" s="6"/>
    </row>
    <row r="629" spans="1:23">
      <c r="A629" s="4"/>
      <c r="B629" s="4"/>
      <c r="C629" s="404"/>
      <c r="D629" s="403"/>
      <c r="E629" s="403"/>
      <c r="F629" s="403"/>
      <c r="G629" s="403"/>
      <c r="H629" s="403"/>
      <c r="I629" s="403"/>
      <c r="J629" s="403"/>
      <c r="K629" s="403"/>
      <c r="L629" s="403"/>
      <c r="M629" s="403"/>
      <c r="N629" s="403"/>
      <c r="O629" s="403"/>
      <c r="P629" s="403"/>
      <c r="Q629" s="403"/>
      <c r="R629" s="6"/>
      <c r="V629" s="400">
        <f>osw_EKO!O629</f>
        <v>0</v>
      </c>
      <c r="W629" s="6"/>
    </row>
    <row r="630" spans="1:23">
      <c r="A630" s="4"/>
      <c r="B630" s="4"/>
      <c r="C630" s="404"/>
      <c r="D630" s="403"/>
      <c r="E630" s="403"/>
      <c r="F630" s="403"/>
      <c r="G630" s="403"/>
      <c r="H630" s="403"/>
      <c r="I630" s="403"/>
      <c r="J630" s="403"/>
      <c r="K630" s="403"/>
      <c r="L630" s="403"/>
      <c r="M630" s="403"/>
      <c r="N630" s="403"/>
      <c r="O630" s="403"/>
      <c r="P630" s="403"/>
      <c r="Q630" s="403"/>
      <c r="R630" s="6"/>
      <c r="V630" s="400">
        <f>osw_EKO!O630</f>
        <v>0</v>
      </c>
      <c r="W630" s="6"/>
    </row>
    <row r="631" spans="1:23">
      <c r="A631" s="4"/>
      <c r="B631" s="4"/>
      <c r="C631" s="404"/>
      <c r="D631" s="403"/>
      <c r="E631" s="403"/>
      <c r="F631" s="403"/>
      <c r="G631" s="403"/>
      <c r="H631" s="403"/>
      <c r="I631" s="403"/>
      <c r="J631" s="403"/>
      <c r="K631" s="403"/>
      <c r="L631" s="403"/>
      <c r="M631" s="403"/>
      <c r="N631" s="403"/>
      <c r="O631" s="403"/>
      <c r="P631" s="403"/>
      <c r="Q631" s="403"/>
      <c r="R631" s="6"/>
      <c r="V631" s="400">
        <f>osw_EKO!O631</f>
        <v>0</v>
      </c>
      <c r="W631" s="6"/>
    </row>
    <row r="632" spans="1:23">
      <c r="A632" s="4"/>
      <c r="B632" s="4"/>
      <c r="C632" s="404"/>
      <c r="D632" s="403"/>
      <c r="E632" s="403"/>
      <c r="F632" s="403"/>
      <c r="G632" s="403"/>
      <c r="H632" s="403"/>
      <c r="I632" s="403"/>
      <c r="J632" s="403"/>
      <c r="K632" s="403"/>
      <c r="L632" s="403"/>
      <c r="M632" s="403"/>
      <c r="N632" s="403"/>
      <c r="O632" s="403"/>
      <c r="P632" s="403"/>
      <c r="Q632" s="403"/>
      <c r="R632" s="6"/>
      <c r="V632" s="400">
        <f>osw_EKO!O632</f>
        <v>0</v>
      </c>
      <c r="W632" s="6"/>
    </row>
    <row r="633" spans="1:23">
      <c r="A633" s="4"/>
      <c r="B633" s="4"/>
      <c r="C633" s="404"/>
      <c r="D633" s="403"/>
      <c r="E633" s="403"/>
      <c r="F633" s="403"/>
      <c r="G633" s="403"/>
      <c r="H633" s="403"/>
      <c r="I633" s="403"/>
      <c r="J633" s="403"/>
      <c r="K633" s="403"/>
      <c r="L633" s="403"/>
      <c r="M633" s="403"/>
      <c r="N633" s="403"/>
      <c r="O633" s="403"/>
      <c r="P633" s="403"/>
      <c r="Q633" s="403"/>
      <c r="R633" s="6"/>
      <c r="V633" s="400">
        <f>osw_EKO!O633</f>
        <v>0</v>
      </c>
      <c r="W633" s="6"/>
    </row>
    <row r="634" spans="1:23">
      <c r="A634" s="4"/>
      <c r="B634" s="4"/>
      <c r="C634" s="404"/>
      <c r="D634" s="403"/>
      <c r="E634" s="403"/>
      <c r="F634" s="403"/>
      <c r="G634" s="403"/>
      <c r="H634" s="403"/>
      <c r="I634" s="403"/>
      <c r="J634" s="403"/>
      <c r="K634" s="403"/>
      <c r="L634" s="403"/>
      <c r="M634" s="403"/>
      <c r="N634" s="403"/>
      <c r="O634" s="403"/>
      <c r="P634" s="403"/>
      <c r="Q634" s="403"/>
      <c r="R634" s="6"/>
      <c r="V634" s="400">
        <f>osw_EKO!O634</f>
        <v>0</v>
      </c>
      <c r="W634" s="6"/>
    </row>
    <row r="635" spans="1:23">
      <c r="A635" s="4"/>
      <c r="B635" s="4"/>
      <c r="C635" s="404"/>
      <c r="D635" s="403"/>
      <c r="E635" s="403"/>
      <c r="F635" s="403"/>
      <c r="G635" s="403"/>
      <c r="H635" s="403"/>
      <c r="I635" s="403"/>
      <c r="J635" s="403"/>
      <c r="K635" s="403"/>
      <c r="L635" s="403"/>
      <c r="M635" s="403"/>
      <c r="N635" s="403"/>
      <c r="O635" s="403"/>
      <c r="P635" s="403"/>
      <c r="Q635" s="403"/>
      <c r="R635" s="6"/>
      <c r="V635" s="400">
        <f>osw_EKO!O635</f>
        <v>0</v>
      </c>
      <c r="W635" s="6"/>
    </row>
    <row r="636" spans="1:23">
      <c r="A636" s="4"/>
      <c r="B636" s="4"/>
      <c r="C636" s="404"/>
      <c r="D636" s="403"/>
      <c r="E636" s="403"/>
      <c r="F636" s="403"/>
      <c r="G636" s="403"/>
      <c r="H636" s="403"/>
      <c r="I636" s="403"/>
      <c r="J636" s="403"/>
      <c r="K636" s="403"/>
      <c r="L636" s="403"/>
      <c r="M636" s="403"/>
      <c r="N636" s="403"/>
      <c r="O636" s="403"/>
      <c r="P636" s="403"/>
      <c r="Q636" s="403"/>
      <c r="R636" s="6"/>
      <c r="V636" s="400">
        <f>osw_EKO!O636</f>
        <v>0</v>
      </c>
      <c r="W636" s="6"/>
    </row>
    <row r="637" spans="1:23">
      <c r="A637" s="4"/>
      <c r="B637" s="4"/>
      <c r="C637" s="404"/>
      <c r="D637" s="403"/>
      <c r="E637" s="403"/>
      <c r="F637" s="403"/>
      <c r="G637" s="403"/>
      <c r="H637" s="403"/>
      <c r="I637" s="403"/>
      <c r="J637" s="403"/>
      <c r="K637" s="403"/>
      <c r="L637" s="403"/>
      <c r="M637" s="403"/>
      <c r="N637" s="403"/>
      <c r="O637" s="403"/>
      <c r="P637" s="403"/>
      <c r="Q637" s="403"/>
      <c r="R637" s="6"/>
      <c r="V637" s="400">
        <f>osw_EKO!O637</f>
        <v>0</v>
      </c>
      <c r="W637" s="6"/>
    </row>
    <row r="638" spans="1:23">
      <c r="A638" s="4"/>
      <c r="B638" s="4"/>
      <c r="C638" s="404"/>
      <c r="D638" s="403"/>
      <c r="E638" s="403"/>
      <c r="F638" s="403"/>
      <c r="G638" s="403"/>
      <c r="H638" s="403"/>
      <c r="I638" s="403"/>
      <c r="J638" s="403"/>
      <c r="K638" s="403"/>
      <c r="L638" s="403"/>
      <c r="M638" s="403"/>
      <c r="N638" s="403"/>
      <c r="O638" s="403"/>
      <c r="P638" s="403"/>
      <c r="Q638" s="403"/>
      <c r="R638" s="6"/>
      <c r="V638" s="400">
        <f>osw_EKO!O638</f>
        <v>0</v>
      </c>
      <c r="W638" s="6"/>
    </row>
    <row r="639" spans="1:23">
      <c r="A639" s="4"/>
      <c r="B639" s="4"/>
      <c r="C639" s="404"/>
      <c r="D639" s="403"/>
      <c r="E639" s="403"/>
      <c r="F639" s="403"/>
      <c r="G639" s="403"/>
      <c r="H639" s="403"/>
      <c r="I639" s="403"/>
      <c r="J639" s="403"/>
      <c r="K639" s="403"/>
      <c r="L639" s="403"/>
      <c r="M639" s="403"/>
      <c r="N639" s="403"/>
      <c r="O639" s="403"/>
      <c r="P639" s="403"/>
      <c r="Q639" s="403"/>
      <c r="R639" s="6"/>
      <c r="V639" s="400">
        <f>osw_EKO!O639</f>
        <v>0</v>
      </c>
      <c r="W639" s="6"/>
    </row>
    <row r="640" spans="1:23">
      <c r="A640" s="4"/>
      <c r="B640" s="4"/>
      <c r="C640" s="404"/>
      <c r="D640" s="403"/>
      <c r="E640" s="403"/>
      <c r="F640" s="403"/>
      <c r="G640" s="403"/>
      <c r="H640" s="403"/>
      <c r="I640" s="403"/>
      <c r="J640" s="403"/>
      <c r="K640" s="403"/>
      <c r="L640" s="403"/>
      <c r="M640" s="403"/>
      <c r="N640" s="403"/>
      <c r="O640" s="403"/>
      <c r="P640" s="403"/>
      <c r="Q640" s="403"/>
      <c r="R640" s="6"/>
      <c r="V640" s="400">
        <f>osw_EKO!O640</f>
        <v>0</v>
      </c>
      <c r="W640" s="6"/>
    </row>
    <row r="641" spans="1:23">
      <c r="A641" s="4"/>
      <c r="B641" s="4"/>
      <c r="C641" s="404"/>
      <c r="D641" s="403"/>
      <c r="E641" s="403"/>
      <c r="F641" s="403"/>
      <c r="G641" s="403"/>
      <c r="H641" s="403"/>
      <c r="I641" s="403"/>
      <c r="J641" s="403"/>
      <c r="K641" s="403"/>
      <c r="L641" s="403"/>
      <c r="M641" s="403"/>
      <c r="N641" s="403"/>
      <c r="O641" s="403"/>
      <c r="P641" s="403"/>
      <c r="Q641" s="403"/>
      <c r="R641" s="6"/>
      <c r="V641" s="400">
        <f>osw_EKO!O641</f>
        <v>0</v>
      </c>
      <c r="W641" s="6"/>
    </row>
    <row r="642" spans="1:23">
      <c r="A642" s="4"/>
      <c r="B642" s="4"/>
      <c r="C642" s="404"/>
      <c r="D642" s="403"/>
      <c r="E642" s="403"/>
      <c r="F642" s="403"/>
      <c r="G642" s="403"/>
      <c r="H642" s="403"/>
      <c r="I642" s="403"/>
      <c r="J642" s="403"/>
      <c r="K642" s="403"/>
      <c r="L642" s="403"/>
      <c r="M642" s="403"/>
      <c r="N642" s="403"/>
      <c r="O642" s="403"/>
      <c r="P642" s="403"/>
      <c r="Q642" s="403"/>
      <c r="R642" s="6"/>
      <c r="V642" s="400">
        <f>osw_EKO!O642</f>
        <v>0</v>
      </c>
      <c r="W642" s="6"/>
    </row>
    <row r="643" spans="1:23">
      <c r="A643" s="4"/>
      <c r="B643" s="4"/>
      <c r="C643" s="404"/>
      <c r="D643" s="403"/>
      <c r="E643" s="403"/>
      <c r="F643" s="403"/>
      <c r="G643" s="403"/>
      <c r="H643" s="403"/>
      <c r="I643" s="403"/>
      <c r="J643" s="403"/>
      <c r="K643" s="403"/>
      <c r="L643" s="403"/>
      <c r="M643" s="403"/>
      <c r="N643" s="403"/>
      <c r="O643" s="403"/>
      <c r="P643" s="403"/>
      <c r="Q643" s="403"/>
      <c r="R643" s="6"/>
      <c r="V643" s="400">
        <f>osw_EKO!O643</f>
        <v>0</v>
      </c>
      <c r="W643" s="6"/>
    </row>
    <row r="644" spans="1:23">
      <c r="A644" s="4"/>
      <c r="B644" s="4"/>
      <c r="C644" s="404"/>
      <c r="D644" s="403"/>
      <c r="E644" s="403"/>
      <c r="F644" s="403"/>
      <c r="G644" s="403"/>
      <c r="H644" s="403"/>
      <c r="I644" s="403"/>
      <c r="J644" s="403"/>
      <c r="K644" s="403"/>
      <c r="L644" s="403"/>
      <c r="M644" s="403"/>
      <c r="N644" s="403"/>
      <c r="O644" s="403"/>
      <c r="P644" s="403"/>
      <c r="Q644" s="403"/>
      <c r="R644" s="6"/>
      <c r="V644" s="400">
        <f>osw_EKO!O644</f>
        <v>0</v>
      </c>
      <c r="W644" s="6"/>
    </row>
    <row r="645" spans="1:23">
      <c r="A645" s="4"/>
      <c r="B645" s="4"/>
      <c r="C645" s="404"/>
      <c r="D645" s="403"/>
      <c r="E645" s="403"/>
      <c r="F645" s="403"/>
      <c r="G645" s="403"/>
      <c r="H645" s="403"/>
      <c r="I645" s="403"/>
      <c r="J645" s="403"/>
      <c r="K645" s="403"/>
      <c r="L645" s="403"/>
      <c r="M645" s="403"/>
      <c r="N645" s="403"/>
      <c r="O645" s="403"/>
      <c r="P645" s="403"/>
      <c r="Q645" s="403"/>
      <c r="R645" s="6"/>
      <c r="V645" s="400">
        <f>osw_EKO!O645</f>
        <v>0</v>
      </c>
      <c r="W645" s="6"/>
    </row>
    <row r="646" spans="1:23">
      <c r="A646" s="4"/>
      <c r="B646" s="4"/>
      <c r="C646" s="404"/>
      <c r="D646" s="403"/>
      <c r="E646" s="403"/>
      <c r="F646" s="403"/>
      <c r="G646" s="403"/>
      <c r="H646" s="403"/>
      <c r="I646" s="403"/>
      <c r="J646" s="403"/>
      <c r="K646" s="403"/>
      <c r="L646" s="403"/>
      <c r="M646" s="403"/>
      <c r="N646" s="403"/>
      <c r="O646" s="403"/>
      <c r="P646" s="403"/>
      <c r="Q646" s="403"/>
      <c r="R646" s="6"/>
      <c r="V646" s="400">
        <f>osw_EKO!O646</f>
        <v>0</v>
      </c>
      <c r="W646" s="6"/>
    </row>
    <row r="647" spans="1:23">
      <c r="A647" s="4"/>
      <c r="B647" s="4"/>
      <c r="C647" s="404"/>
      <c r="D647" s="403"/>
      <c r="E647" s="403"/>
      <c r="F647" s="403"/>
      <c r="G647" s="403"/>
      <c r="H647" s="403"/>
      <c r="I647" s="403"/>
      <c r="J647" s="403"/>
      <c r="K647" s="403"/>
      <c r="L647" s="403"/>
      <c r="M647" s="403"/>
      <c r="N647" s="403"/>
      <c r="O647" s="403"/>
      <c r="P647" s="403"/>
      <c r="Q647" s="403"/>
      <c r="R647" s="6"/>
      <c r="V647" s="400">
        <f>osw_EKO!O647</f>
        <v>0</v>
      </c>
      <c r="W647" s="6"/>
    </row>
    <row r="648" spans="1:23">
      <c r="A648" s="4"/>
      <c r="B648" s="4"/>
      <c r="C648" s="404"/>
      <c r="D648" s="403"/>
      <c r="E648" s="403"/>
      <c r="F648" s="403"/>
      <c r="G648" s="403"/>
      <c r="H648" s="403"/>
      <c r="I648" s="403"/>
      <c r="J648" s="403"/>
      <c r="K648" s="403"/>
      <c r="L648" s="403"/>
      <c r="M648" s="403"/>
      <c r="N648" s="403"/>
      <c r="O648" s="403"/>
      <c r="P648" s="403"/>
      <c r="Q648" s="403"/>
      <c r="R648" s="6"/>
      <c r="V648" s="400">
        <f>osw_EKO!O648</f>
        <v>0</v>
      </c>
      <c r="W648" s="6"/>
    </row>
    <row r="649" spans="1:23">
      <c r="A649" s="4"/>
      <c r="B649" s="4"/>
      <c r="C649" s="404"/>
      <c r="D649" s="403"/>
      <c r="E649" s="403"/>
      <c r="F649" s="403"/>
      <c r="G649" s="403"/>
      <c r="H649" s="403"/>
      <c r="I649" s="403"/>
      <c r="J649" s="403"/>
      <c r="K649" s="403"/>
      <c r="L649" s="403"/>
      <c r="M649" s="403"/>
      <c r="N649" s="403"/>
      <c r="O649" s="403"/>
      <c r="P649" s="403"/>
      <c r="Q649" s="403"/>
      <c r="R649" s="6"/>
      <c r="V649" s="400">
        <f>osw_EKO!O649</f>
        <v>0</v>
      </c>
      <c r="W649" s="6"/>
    </row>
    <row r="650" spans="1:23">
      <c r="A650" s="4"/>
      <c r="B650" s="4"/>
      <c r="C650" s="404"/>
      <c r="D650" s="403"/>
      <c r="E650" s="403"/>
      <c r="F650" s="403"/>
      <c r="G650" s="403"/>
      <c r="H650" s="403"/>
      <c r="I650" s="403"/>
      <c r="J650" s="403"/>
      <c r="K650" s="403"/>
      <c r="L650" s="403"/>
      <c r="M650" s="403"/>
      <c r="N650" s="403"/>
      <c r="O650" s="403"/>
      <c r="P650" s="403"/>
      <c r="Q650" s="403"/>
      <c r="R650" s="6"/>
      <c r="V650" s="400">
        <f>osw_EKO!O650</f>
        <v>0</v>
      </c>
      <c r="W650" s="6"/>
    </row>
    <row r="651" spans="1:23">
      <c r="A651" s="4"/>
      <c r="B651" s="4"/>
      <c r="C651" s="404"/>
      <c r="D651" s="403"/>
      <c r="E651" s="403"/>
      <c r="F651" s="403"/>
      <c r="G651" s="403"/>
      <c r="H651" s="403"/>
      <c r="I651" s="403"/>
      <c r="J651" s="403"/>
      <c r="K651" s="403"/>
      <c r="L651" s="403"/>
      <c r="M651" s="403"/>
      <c r="N651" s="403"/>
      <c r="O651" s="403"/>
      <c r="P651" s="403"/>
      <c r="Q651" s="403"/>
      <c r="R651" s="6"/>
      <c r="V651" s="400">
        <f>osw_EKO!O651</f>
        <v>0</v>
      </c>
      <c r="W651" s="6"/>
    </row>
    <row r="652" spans="1:23">
      <c r="A652" s="4"/>
      <c r="B652" s="4"/>
      <c r="C652" s="404"/>
      <c r="D652" s="403"/>
      <c r="E652" s="403"/>
      <c r="F652" s="403"/>
      <c r="G652" s="403"/>
      <c r="H652" s="403"/>
      <c r="I652" s="403"/>
      <c r="J652" s="403"/>
      <c r="K652" s="403"/>
      <c r="L652" s="403"/>
      <c r="M652" s="403"/>
      <c r="N652" s="403"/>
      <c r="O652" s="403"/>
      <c r="P652" s="403"/>
      <c r="Q652" s="403"/>
      <c r="R652" s="6"/>
      <c r="V652" s="400">
        <f>osw_EKO!O652</f>
        <v>0</v>
      </c>
      <c r="W652" s="6"/>
    </row>
    <row r="653" spans="1:23">
      <c r="A653" s="4"/>
      <c r="B653" s="4"/>
      <c r="C653" s="404"/>
      <c r="D653" s="403"/>
      <c r="E653" s="403"/>
      <c r="F653" s="403"/>
      <c r="G653" s="403"/>
      <c r="H653" s="403"/>
      <c r="I653" s="403"/>
      <c r="J653" s="403"/>
      <c r="K653" s="403"/>
      <c r="L653" s="403"/>
      <c r="M653" s="403"/>
      <c r="N653" s="403"/>
      <c r="O653" s="403"/>
      <c r="P653" s="403"/>
      <c r="Q653" s="403"/>
      <c r="R653" s="6"/>
      <c r="V653" s="400">
        <f>osw_EKO!O653</f>
        <v>0</v>
      </c>
      <c r="W653" s="6"/>
    </row>
    <row r="654" spans="1:23">
      <c r="A654" s="4"/>
      <c r="B654" s="4"/>
      <c r="C654" s="404"/>
      <c r="D654" s="403"/>
      <c r="E654" s="403"/>
      <c r="F654" s="403"/>
      <c r="G654" s="403"/>
      <c r="H654" s="403"/>
      <c r="I654" s="403"/>
      <c r="J654" s="403"/>
      <c r="K654" s="403"/>
      <c r="L654" s="403"/>
      <c r="M654" s="403"/>
      <c r="N654" s="403"/>
      <c r="O654" s="403"/>
      <c r="P654" s="403"/>
      <c r="Q654" s="403"/>
      <c r="R654" s="6"/>
      <c r="V654" s="400">
        <f>osw_EKO!O654</f>
        <v>0</v>
      </c>
      <c r="W654" s="6"/>
    </row>
    <row r="655" spans="1:23">
      <c r="A655" s="4"/>
      <c r="B655" s="4"/>
      <c r="C655" s="404"/>
      <c r="D655" s="403"/>
      <c r="E655" s="403"/>
      <c r="F655" s="403"/>
      <c r="G655" s="403"/>
      <c r="H655" s="403"/>
      <c r="I655" s="403"/>
      <c r="J655" s="403"/>
      <c r="K655" s="403"/>
      <c r="L655" s="403"/>
      <c r="M655" s="403"/>
      <c r="N655" s="403"/>
      <c r="O655" s="403"/>
      <c r="P655" s="403"/>
      <c r="Q655" s="403"/>
      <c r="R655" s="6"/>
      <c r="V655" s="400">
        <f>osw_EKO!O655</f>
        <v>0</v>
      </c>
      <c r="W655" s="6"/>
    </row>
    <row r="656" spans="1:23">
      <c r="A656" s="4"/>
      <c r="B656" s="4"/>
      <c r="C656" s="404"/>
      <c r="D656" s="403"/>
      <c r="E656" s="403"/>
      <c r="F656" s="403"/>
      <c r="G656" s="403"/>
      <c r="H656" s="403"/>
      <c r="I656" s="403"/>
      <c r="J656" s="403"/>
      <c r="K656" s="403"/>
      <c r="L656" s="403"/>
      <c r="M656" s="403"/>
      <c r="N656" s="403"/>
      <c r="O656" s="403"/>
      <c r="P656" s="403"/>
      <c r="Q656" s="403"/>
      <c r="R656" s="6"/>
      <c r="V656" s="400">
        <f>osw_EKO!O656</f>
        <v>0</v>
      </c>
      <c r="W656" s="6"/>
    </row>
    <row r="657" spans="1:23">
      <c r="A657" s="4"/>
      <c r="B657" s="4"/>
      <c r="C657" s="404"/>
      <c r="D657" s="403"/>
      <c r="E657" s="403"/>
      <c r="F657" s="403"/>
      <c r="G657" s="403"/>
      <c r="H657" s="403"/>
      <c r="I657" s="403"/>
      <c r="J657" s="403"/>
      <c r="K657" s="403"/>
      <c r="L657" s="403"/>
      <c r="M657" s="403"/>
      <c r="N657" s="403"/>
      <c r="O657" s="403"/>
      <c r="P657" s="403"/>
      <c r="Q657" s="403"/>
      <c r="R657" s="6"/>
      <c r="V657" s="400">
        <f>osw_EKO!O657</f>
        <v>0</v>
      </c>
      <c r="W657" s="6"/>
    </row>
    <row r="658" spans="1:23">
      <c r="A658" s="4"/>
      <c r="B658" s="4"/>
      <c r="C658" s="404"/>
      <c r="D658" s="403"/>
      <c r="E658" s="403"/>
      <c r="F658" s="403"/>
      <c r="G658" s="403"/>
      <c r="H658" s="403"/>
      <c r="I658" s="403"/>
      <c r="J658" s="403"/>
      <c r="K658" s="403"/>
      <c r="L658" s="403"/>
      <c r="M658" s="403"/>
      <c r="N658" s="403"/>
      <c r="O658" s="403"/>
      <c r="P658" s="403"/>
      <c r="Q658" s="403"/>
      <c r="R658" s="6"/>
      <c r="V658" s="400">
        <f>osw_EKO!O658</f>
        <v>0</v>
      </c>
      <c r="W658" s="6"/>
    </row>
    <row r="659" spans="1:23">
      <c r="A659" s="4"/>
      <c r="B659" s="4"/>
      <c r="C659" s="404"/>
      <c r="D659" s="403"/>
      <c r="E659" s="403"/>
      <c r="F659" s="403"/>
      <c r="G659" s="403"/>
      <c r="H659" s="403"/>
      <c r="I659" s="403"/>
      <c r="J659" s="403"/>
      <c r="K659" s="403"/>
      <c r="L659" s="403"/>
      <c r="M659" s="403"/>
      <c r="N659" s="403"/>
      <c r="O659" s="403"/>
      <c r="P659" s="403"/>
      <c r="Q659" s="403"/>
      <c r="R659" s="6"/>
      <c r="V659" s="400">
        <f>osw_EKO!O659</f>
        <v>0</v>
      </c>
      <c r="W659" s="6"/>
    </row>
    <row r="660" spans="1:23">
      <c r="A660" s="4"/>
      <c r="B660" s="4"/>
      <c r="C660" s="404"/>
      <c r="D660" s="403"/>
      <c r="E660" s="403"/>
      <c r="F660" s="403"/>
      <c r="G660" s="403"/>
      <c r="H660" s="403"/>
      <c r="I660" s="403"/>
      <c r="J660" s="403"/>
      <c r="K660" s="403"/>
      <c r="L660" s="403"/>
      <c r="M660" s="403"/>
      <c r="N660" s="403"/>
      <c r="O660" s="403"/>
      <c r="P660" s="403"/>
      <c r="Q660" s="403"/>
      <c r="R660" s="6"/>
      <c r="V660" s="400">
        <f>osw_EKO!O660</f>
        <v>0</v>
      </c>
      <c r="W660" s="6"/>
    </row>
    <row r="661" spans="1:23">
      <c r="A661" s="4"/>
      <c r="B661" s="4"/>
      <c r="C661" s="404"/>
      <c r="D661" s="403"/>
      <c r="E661" s="403"/>
      <c r="F661" s="403"/>
      <c r="G661" s="403"/>
      <c r="H661" s="403"/>
      <c r="I661" s="403"/>
      <c r="J661" s="403"/>
      <c r="K661" s="403"/>
      <c r="L661" s="403"/>
      <c r="M661" s="403"/>
      <c r="N661" s="403"/>
      <c r="O661" s="403"/>
      <c r="P661" s="403"/>
      <c r="Q661" s="403"/>
      <c r="R661" s="6"/>
      <c r="V661" s="400">
        <f>osw_EKO!O661</f>
        <v>0</v>
      </c>
      <c r="W661" s="6"/>
    </row>
    <row r="662" spans="1:23">
      <c r="A662" s="4"/>
      <c r="B662" s="4"/>
      <c r="C662" s="404"/>
      <c r="D662" s="403"/>
      <c r="E662" s="403"/>
      <c r="F662" s="403"/>
      <c r="G662" s="403"/>
      <c r="H662" s="403"/>
      <c r="I662" s="403"/>
      <c r="J662" s="403"/>
      <c r="K662" s="403"/>
      <c r="L662" s="403"/>
      <c r="M662" s="403"/>
      <c r="N662" s="403"/>
      <c r="O662" s="403"/>
      <c r="P662" s="403"/>
      <c r="Q662" s="403"/>
      <c r="R662" s="6"/>
      <c r="V662" s="400">
        <f>osw_EKO!O662</f>
        <v>0</v>
      </c>
      <c r="W662" s="6"/>
    </row>
    <row r="663" spans="1:23">
      <c r="A663" s="4"/>
      <c r="B663" s="4"/>
      <c r="C663" s="404"/>
      <c r="D663" s="403"/>
      <c r="E663" s="403"/>
      <c r="F663" s="403"/>
      <c r="G663" s="403"/>
      <c r="H663" s="403"/>
      <c r="I663" s="403"/>
      <c r="J663" s="403"/>
      <c r="K663" s="403"/>
      <c r="L663" s="403"/>
      <c r="M663" s="403"/>
      <c r="N663" s="403"/>
      <c r="O663" s="403"/>
      <c r="P663" s="403"/>
      <c r="Q663" s="403"/>
      <c r="R663" s="6"/>
      <c r="V663" s="400">
        <f>osw_EKO!O663</f>
        <v>0</v>
      </c>
      <c r="W663" s="6"/>
    </row>
    <row r="664" spans="1:23">
      <c r="A664" s="4"/>
      <c r="B664" s="4"/>
      <c r="C664" s="404"/>
      <c r="D664" s="403"/>
      <c r="E664" s="403"/>
      <c r="F664" s="403"/>
      <c r="G664" s="403"/>
      <c r="H664" s="403"/>
      <c r="I664" s="403"/>
      <c r="J664" s="403"/>
      <c r="K664" s="403"/>
      <c r="L664" s="403"/>
      <c r="M664" s="403"/>
      <c r="N664" s="403"/>
      <c r="O664" s="403"/>
      <c r="P664" s="403"/>
      <c r="Q664" s="403"/>
      <c r="R664" s="6"/>
      <c r="V664" s="400">
        <f>osw_EKO!O664</f>
        <v>0</v>
      </c>
      <c r="W664" s="6"/>
    </row>
    <row r="665" spans="1:23">
      <c r="A665" s="4"/>
      <c r="B665" s="4"/>
      <c r="C665" s="404"/>
      <c r="D665" s="403"/>
      <c r="E665" s="403"/>
      <c r="F665" s="403"/>
      <c r="G665" s="403"/>
      <c r="H665" s="403"/>
      <c r="I665" s="403"/>
      <c r="J665" s="403"/>
      <c r="K665" s="403"/>
      <c r="L665" s="403"/>
      <c r="M665" s="403"/>
      <c r="N665" s="403"/>
      <c r="O665" s="403"/>
      <c r="P665" s="403"/>
      <c r="Q665" s="403"/>
      <c r="R665" s="6"/>
      <c r="V665" s="400">
        <f>osw_EKO!O665</f>
        <v>0</v>
      </c>
      <c r="W665" s="6"/>
    </row>
    <row r="666" spans="1:23">
      <c r="A666" s="4"/>
      <c r="B666" s="4"/>
      <c r="C666" s="404"/>
      <c r="D666" s="403"/>
      <c r="E666" s="403"/>
      <c r="F666" s="403"/>
      <c r="G666" s="403"/>
      <c r="H666" s="403"/>
      <c r="I666" s="403"/>
      <c r="J666" s="403"/>
      <c r="K666" s="403"/>
      <c r="L666" s="403"/>
      <c r="M666" s="403"/>
      <c r="N666" s="403"/>
      <c r="O666" s="403"/>
      <c r="P666" s="403"/>
      <c r="Q666" s="403"/>
      <c r="R666" s="6"/>
      <c r="V666" s="400">
        <f>osw_EKO!O666</f>
        <v>0</v>
      </c>
      <c r="W666" s="6"/>
    </row>
    <row r="667" spans="1:23">
      <c r="A667" s="4"/>
      <c r="B667" s="4"/>
      <c r="C667" s="404"/>
      <c r="D667" s="403"/>
      <c r="E667" s="403"/>
      <c r="F667" s="403"/>
      <c r="G667" s="403"/>
      <c r="H667" s="403"/>
      <c r="I667" s="403"/>
      <c r="J667" s="403"/>
      <c r="K667" s="403"/>
      <c r="L667" s="403"/>
      <c r="M667" s="403"/>
      <c r="N667" s="403"/>
      <c r="O667" s="403"/>
      <c r="P667" s="403"/>
      <c r="Q667" s="403"/>
      <c r="R667" s="6"/>
      <c r="V667" s="400">
        <f>osw_EKO!O667</f>
        <v>0</v>
      </c>
      <c r="W667" s="6"/>
    </row>
    <row r="668" spans="1:23">
      <c r="A668" s="4"/>
      <c r="B668" s="4"/>
      <c r="C668" s="404"/>
      <c r="D668" s="403"/>
      <c r="E668" s="403"/>
      <c r="F668" s="403"/>
      <c r="G668" s="403"/>
      <c r="H668" s="403"/>
      <c r="I668" s="403"/>
      <c r="J668" s="403"/>
      <c r="K668" s="403"/>
      <c r="L668" s="403"/>
      <c r="M668" s="403"/>
      <c r="N668" s="403"/>
      <c r="O668" s="403"/>
      <c r="P668" s="403"/>
      <c r="Q668" s="403"/>
      <c r="R668" s="6"/>
      <c r="V668" s="400">
        <f>osw_EKO!O668</f>
        <v>0</v>
      </c>
      <c r="W668" s="6"/>
    </row>
    <row r="669" spans="1:23">
      <c r="A669" s="4"/>
      <c r="B669" s="4"/>
      <c r="C669" s="404"/>
      <c r="D669" s="403"/>
      <c r="E669" s="403"/>
      <c r="F669" s="403"/>
      <c r="G669" s="403"/>
      <c r="H669" s="403"/>
      <c r="I669" s="403"/>
      <c r="J669" s="403"/>
      <c r="K669" s="403"/>
      <c r="L669" s="403"/>
      <c r="M669" s="403"/>
      <c r="N669" s="403"/>
      <c r="O669" s="403"/>
      <c r="P669" s="403"/>
      <c r="Q669" s="403"/>
      <c r="R669" s="6"/>
      <c r="V669" s="400">
        <f>osw_EKO!O669</f>
        <v>0</v>
      </c>
      <c r="W669" s="6"/>
    </row>
    <row r="670" spans="1:23">
      <c r="A670" s="4"/>
      <c r="B670" s="4"/>
      <c r="C670" s="404"/>
      <c r="D670" s="403"/>
      <c r="E670" s="403"/>
      <c r="F670" s="403"/>
      <c r="G670" s="403"/>
      <c r="H670" s="403"/>
      <c r="I670" s="403"/>
      <c r="J670" s="403"/>
      <c r="K670" s="403"/>
      <c r="L670" s="403"/>
      <c r="M670" s="403"/>
      <c r="N670" s="403"/>
      <c r="O670" s="403"/>
      <c r="P670" s="403"/>
      <c r="Q670" s="403"/>
      <c r="R670" s="6"/>
      <c r="V670" s="400">
        <f>osw_EKO!O670</f>
        <v>0</v>
      </c>
      <c r="W670" s="6"/>
    </row>
    <row r="671" spans="1:23">
      <c r="A671" s="4"/>
      <c r="B671" s="4"/>
      <c r="C671" s="404"/>
      <c r="D671" s="403"/>
      <c r="E671" s="403"/>
      <c r="F671" s="403"/>
      <c r="G671" s="403"/>
      <c r="H671" s="403"/>
      <c r="I671" s="403"/>
      <c r="J671" s="403"/>
      <c r="K671" s="403"/>
      <c r="L671" s="403"/>
      <c r="M671" s="403"/>
      <c r="N671" s="403"/>
      <c r="O671" s="403"/>
      <c r="P671" s="403"/>
      <c r="Q671" s="403"/>
      <c r="R671" s="6"/>
      <c r="V671" s="400">
        <f>osw_EKO!O671</f>
        <v>0</v>
      </c>
      <c r="W671" s="6"/>
    </row>
    <row r="672" spans="1:23">
      <c r="A672" s="4"/>
      <c r="B672" s="4"/>
      <c r="C672" s="404"/>
      <c r="D672" s="403"/>
      <c r="E672" s="403"/>
      <c r="F672" s="403"/>
      <c r="G672" s="403"/>
      <c r="H672" s="403"/>
      <c r="I672" s="403"/>
      <c r="J672" s="403"/>
      <c r="K672" s="403"/>
      <c r="L672" s="403"/>
      <c r="M672" s="403"/>
      <c r="N672" s="403"/>
      <c r="O672" s="403"/>
      <c r="P672" s="403"/>
      <c r="Q672" s="403"/>
      <c r="R672" s="6"/>
      <c r="V672" s="400">
        <f>osw_EKO!O672</f>
        <v>0</v>
      </c>
      <c r="W672" s="6"/>
    </row>
    <row r="673" spans="1:23">
      <c r="A673" s="4"/>
      <c r="B673" s="4"/>
      <c r="C673" s="404"/>
      <c r="D673" s="403"/>
      <c r="E673" s="403"/>
      <c r="F673" s="403"/>
      <c r="G673" s="403"/>
      <c r="H673" s="403"/>
      <c r="I673" s="403"/>
      <c r="J673" s="403"/>
      <c r="K673" s="403"/>
      <c r="L673" s="403"/>
      <c r="M673" s="403"/>
      <c r="N673" s="403"/>
      <c r="O673" s="403"/>
      <c r="P673" s="403"/>
      <c r="Q673" s="403"/>
      <c r="R673" s="6"/>
      <c r="V673" s="400">
        <f>osw_EKO!O673</f>
        <v>0</v>
      </c>
      <c r="W673" s="6"/>
    </row>
    <row r="674" spans="1:23">
      <c r="A674" s="4"/>
      <c r="B674" s="4"/>
      <c r="C674" s="404"/>
      <c r="D674" s="403"/>
      <c r="E674" s="403"/>
      <c r="F674" s="403"/>
      <c r="G674" s="403"/>
      <c r="H674" s="403"/>
      <c r="I674" s="403"/>
      <c r="J674" s="403"/>
      <c r="K674" s="403"/>
      <c r="L674" s="403"/>
      <c r="M674" s="403"/>
      <c r="N674" s="403"/>
      <c r="O674" s="403"/>
      <c r="P674" s="403"/>
      <c r="Q674" s="403"/>
      <c r="R674" s="6"/>
      <c r="V674" s="400">
        <f>osw_EKO!O674</f>
        <v>0</v>
      </c>
      <c r="W674" s="6"/>
    </row>
    <row r="675" spans="1:23">
      <c r="A675" s="4"/>
      <c r="B675" s="4"/>
      <c r="C675" s="404"/>
      <c r="D675" s="403"/>
      <c r="E675" s="403"/>
      <c r="F675" s="403"/>
      <c r="G675" s="403"/>
      <c r="H675" s="403"/>
      <c r="I675" s="403"/>
      <c r="J675" s="403"/>
      <c r="K675" s="403"/>
      <c r="L675" s="403"/>
      <c r="M675" s="403"/>
      <c r="N675" s="403"/>
      <c r="O675" s="403"/>
      <c r="P675" s="403"/>
      <c r="Q675" s="403"/>
      <c r="R675" s="6"/>
      <c r="V675" s="400">
        <f>osw_EKO!O675</f>
        <v>0</v>
      </c>
      <c r="W675" s="6"/>
    </row>
    <row r="676" spans="1:23">
      <c r="A676" s="4"/>
      <c r="B676" s="4"/>
      <c r="C676" s="404"/>
      <c r="D676" s="403"/>
      <c r="E676" s="403"/>
      <c r="F676" s="403"/>
      <c r="G676" s="403"/>
      <c r="H676" s="403"/>
      <c r="I676" s="403"/>
      <c r="J676" s="403"/>
      <c r="K676" s="403"/>
      <c r="L676" s="403"/>
      <c r="M676" s="403"/>
      <c r="N676" s="403"/>
      <c r="O676" s="403"/>
      <c r="P676" s="403"/>
      <c r="Q676" s="403"/>
      <c r="R676" s="6"/>
      <c r="V676" s="400">
        <f>osw_EKO!O676</f>
        <v>0</v>
      </c>
      <c r="W676" s="6"/>
    </row>
    <row r="677" spans="1:23">
      <c r="A677" s="4"/>
      <c r="B677" s="4"/>
      <c r="C677" s="404"/>
      <c r="D677" s="403"/>
      <c r="E677" s="403"/>
      <c r="F677" s="403"/>
      <c r="G677" s="403"/>
      <c r="H677" s="403"/>
      <c r="I677" s="403"/>
      <c r="J677" s="403"/>
      <c r="K677" s="403"/>
      <c r="L677" s="403"/>
      <c r="M677" s="403"/>
      <c r="N677" s="403"/>
      <c r="O677" s="403"/>
      <c r="P677" s="403"/>
      <c r="Q677" s="403"/>
      <c r="R677" s="6"/>
      <c r="V677" s="400">
        <f>osw_EKO!O677</f>
        <v>0</v>
      </c>
      <c r="W677" s="6"/>
    </row>
    <row r="678" spans="1:23">
      <c r="A678" s="4"/>
      <c r="B678" s="4"/>
      <c r="C678" s="404"/>
      <c r="D678" s="403"/>
      <c r="E678" s="403"/>
      <c r="F678" s="403"/>
      <c r="G678" s="403"/>
      <c r="H678" s="403"/>
      <c r="I678" s="403"/>
      <c r="J678" s="403"/>
      <c r="K678" s="403"/>
      <c r="L678" s="403"/>
      <c r="M678" s="403"/>
      <c r="N678" s="403"/>
      <c r="O678" s="403"/>
      <c r="P678" s="403"/>
      <c r="Q678" s="403"/>
      <c r="R678" s="6"/>
      <c r="V678" s="400">
        <f>osw_EKO!O678</f>
        <v>0</v>
      </c>
      <c r="W678" s="6"/>
    </row>
    <row r="679" spans="1:23">
      <c r="A679" s="4"/>
      <c r="B679" s="4"/>
      <c r="C679" s="404"/>
      <c r="D679" s="403"/>
      <c r="E679" s="403"/>
      <c r="F679" s="403"/>
      <c r="G679" s="403"/>
      <c r="H679" s="403"/>
      <c r="I679" s="403"/>
      <c r="J679" s="403"/>
      <c r="K679" s="403"/>
      <c r="L679" s="403"/>
      <c r="M679" s="403"/>
      <c r="N679" s="403"/>
      <c r="O679" s="403"/>
      <c r="P679" s="403"/>
      <c r="Q679" s="403"/>
      <c r="R679" s="6"/>
      <c r="V679" s="400">
        <f>osw_EKO!O679</f>
        <v>0</v>
      </c>
      <c r="W679" s="6"/>
    </row>
    <row r="680" spans="1:23">
      <c r="A680" s="4"/>
      <c r="B680" s="4"/>
      <c r="C680" s="404"/>
      <c r="D680" s="403"/>
      <c r="E680" s="403"/>
      <c r="F680" s="403"/>
      <c r="G680" s="403"/>
      <c r="H680" s="403"/>
      <c r="I680" s="403"/>
      <c r="J680" s="403"/>
      <c r="K680" s="403"/>
      <c r="L680" s="403"/>
      <c r="M680" s="403"/>
      <c r="N680" s="403"/>
      <c r="O680" s="403"/>
      <c r="P680" s="403"/>
      <c r="Q680" s="403"/>
      <c r="R680" s="6"/>
      <c r="V680" s="400">
        <f>osw_EKO!O680</f>
        <v>0</v>
      </c>
      <c r="W680" s="6"/>
    </row>
    <row r="681" spans="1:23">
      <c r="A681" s="4"/>
      <c r="B681" s="4"/>
      <c r="C681" s="404"/>
      <c r="D681" s="403"/>
      <c r="E681" s="403"/>
      <c r="F681" s="403"/>
      <c r="G681" s="403"/>
      <c r="H681" s="403"/>
      <c r="I681" s="403"/>
      <c r="J681" s="403"/>
      <c r="K681" s="403"/>
      <c r="L681" s="403"/>
      <c r="M681" s="403"/>
      <c r="N681" s="403"/>
      <c r="O681" s="403"/>
      <c r="P681" s="403"/>
      <c r="Q681" s="403"/>
      <c r="R681" s="6"/>
      <c r="V681" s="400">
        <f>osw_EKO!O681</f>
        <v>0</v>
      </c>
      <c r="W681" s="6"/>
    </row>
    <row r="682" spans="1:23">
      <c r="A682" s="4"/>
      <c r="B682" s="4"/>
      <c r="C682" s="404"/>
      <c r="D682" s="403"/>
      <c r="E682" s="403"/>
      <c r="F682" s="403"/>
      <c r="G682" s="403"/>
      <c r="H682" s="403"/>
      <c r="I682" s="403"/>
      <c r="J682" s="403"/>
      <c r="K682" s="403"/>
      <c r="L682" s="403"/>
      <c r="M682" s="403"/>
      <c r="N682" s="403"/>
      <c r="O682" s="403"/>
      <c r="P682" s="403"/>
      <c r="Q682" s="403"/>
      <c r="R682" s="6"/>
      <c r="V682" s="400">
        <f>osw_EKO!O682</f>
        <v>0</v>
      </c>
      <c r="W682" s="6"/>
    </row>
    <row r="683" spans="1:23">
      <c r="A683" s="4"/>
      <c r="B683" s="4"/>
      <c r="C683" s="404"/>
      <c r="D683" s="403"/>
      <c r="E683" s="403"/>
      <c r="F683" s="403"/>
      <c r="G683" s="403"/>
      <c r="H683" s="403"/>
      <c r="I683" s="403"/>
      <c r="J683" s="403"/>
      <c r="K683" s="403"/>
      <c r="L683" s="403"/>
      <c r="M683" s="403"/>
      <c r="N683" s="403"/>
      <c r="O683" s="403"/>
      <c r="P683" s="403"/>
      <c r="Q683" s="403"/>
      <c r="R683" s="6"/>
      <c r="V683" s="400">
        <f>osw_EKO!O683</f>
        <v>0</v>
      </c>
      <c r="W683" s="6"/>
    </row>
    <row r="684" spans="1:23">
      <c r="A684" s="4"/>
      <c r="B684" s="4"/>
      <c r="C684" s="404"/>
      <c r="D684" s="403"/>
      <c r="E684" s="403"/>
      <c r="F684" s="403"/>
      <c r="G684" s="403"/>
      <c r="H684" s="403"/>
      <c r="I684" s="403"/>
      <c r="J684" s="403"/>
      <c r="K684" s="403"/>
      <c r="L684" s="403"/>
      <c r="M684" s="403"/>
      <c r="N684" s="403"/>
      <c r="O684" s="403"/>
      <c r="P684" s="403"/>
      <c r="Q684" s="403"/>
      <c r="R684" s="6"/>
      <c r="V684" s="400">
        <f>osw_EKO!O684</f>
        <v>0</v>
      </c>
      <c r="W684" s="6"/>
    </row>
    <row r="685" spans="1:23">
      <c r="A685" s="4"/>
      <c r="B685" s="4"/>
      <c r="C685" s="404"/>
      <c r="D685" s="403"/>
      <c r="E685" s="403"/>
      <c r="F685" s="403"/>
      <c r="G685" s="403"/>
      <c r="H685" s="403"/>
      <c r="I685" s="403"/>
      <c r="J685" s="403"/>
      <c r="K685" s="403"/>
      <c r="L685" s="403"/>
      <c r="M685" s="403"/>
      <c r="N685" s="403"/>
      <c r="O685" s="403"/>
      <c r="P685" s="403"/>
      <c r="Q685" s="403"/>
      <c r="R685" s="6"/>
      <c r="V685" s="400">
        <f>osw_EKO!O685</f>
        <v>0</v>
      </c>
      <c r="W685" s="6"/>
    </row>
    <row r="686" spans="1:23">
      <c r="A686" s="4"/>
      <c r="B686" s="4"/>
      <c r="C686" s="404"/>
      <c r="D686" s="403"/>
      <c r="E686" s="403"/>
      <c r="F686" s="403"/>
      <c r="G686" s="403"/>
      <c r="H686" s="403"/>
      <c r="I686" s="403"/>
      <c r="J686" s="403"/>
      <c r="K686" s="403"/>
      <c r="L686" s="403"/>
      <c r="M686" s="403"/>
      <c r="N686" s="403"/>
      <c r="O686" s="403"/>
      <c r="P686" s="403"/>
      <c r="Q686" s="403"/>
      <c r="R686" s="6"/>
      <c r="V686" s="400">
        <f>osw_EKO!O686</f>
        <v>0</v>
      </c>
      <c r="W686" s="6"/>
    </row>
    <row r="687" spans="1:23">
      <c r="A687" s="4"/>
      <c r="B687" s="4"/>
      <c r="C687" s="404"/>
      <c r="D687" s="403"/>
      <c r="E687" s="403"/>
      <c r="F687" s="403"/>
      <c r="G687" s="403"/>
      <c r="H687" s="403"/>
      <c r="I687" s="403"/>
      <c r="J687" s="403"/>
      <c r="K687" s="403"/>
      <c r="L687" s="403"/>
      <c r="M687" s="403"/>
      <c r="N687" s="403"/>
      <c r="O687" s="403"/>
      <c r="P687" s="403"/>
      <c r="Q687" s="403"/>
      <c r="R687" s="6"/>
      <c r="V687" s="400">
        <f>osw_EKO!O687</f>
        <v>0</v>
      </c>
      <c r="W687" s="6"/>
    </row>
    <row r="688" spans="1:23">
      <c r="A688" s="4"/>
      <c r="B688" s="4"/>
      <c r="C688" s="404"/>
      <c r="D688" s="403"/>
      <c r="E688" s="403"/>
      <c r="F688" s="403"/>
      <c r="G688" s="403"/>
      <c r="H688" s="403"/>
      <c r="I688" s="403"/>
      <c r="J688" s="403"/>
      <c r="K688" s="403"/>
      <c r="L688" s="403"/>
      <c r="M688" s="403"/>
      <c r="N688" s="403"/>
      <c r="O688" s="403"/>
      <c r="P688" s="403"/>
      <c r="Q688" s="403"/>
      <c r="R688" s="6"/>
      <c r="V688" s="400">
        <f>osw_EKO!O688</f>
        <v>0</v>
      </c>
      <c r="W688" s="6"/>
    </row>
    <row r="689" spans="1:23">
      <c r="A689" s="4"/>
      <c r="B689" s="4"/>
      <c r="C689" s="404"/>
      <c r="D689" s="403"/>
      <c r="E689" s="403"/>
      <c r="F689" s="403"/>
      <c r="G689" s="403"/>
      <c r="H689" s="403"/>
      <c r="I689" s="403"/>
      <c r="J689" s="403"/>
      <c r="K689" s="403"/>
      <c r="L689" s="403"/>
      <c r="M689" s="403"/>
      <c r="N689" s="403"/>
      <c r="O689" s="403"/>
      <c r="P689" s="403"/>
      <c r="Q689" s="403"/>
      <c r="R689" s="6"/>
      <c r="V689" s="400">
        <f>osw_EKO!O689</f>
        <v>0</v>
      </c>
      <c r="W689" s="6"/>
    </row>
    <row r="690" spans="1:23">
      <c r="A690" s="4"/>
      <c r="B690" s="4"/>
      <c r="C690" s="404"/>
      <c r="D690" s="403"/>
      <c r="E690" s="403"/>
      <c r="F690" s="403"/>
      <c r="G690" s="403"/>
      <c r="H690" s="403"/>
      <c r="I690" s="403"/>
      <c r="J690" s="403"/>
      <c r="K690" s="403"/>
      <c r="L690" s="403"/>
      <c r="M690" s="403"/>
      <c r="N690" s="403"/>
      <c r="O690" s="403"/>
      <c r="P690" s="403"/>
      <c r="Q690" s="403"/>
      <c r="R690" s="6"/>
      <c r="V690" s="400">
        <f>osw_EKO!O690</f>
        <v>0</v>
      </c>
      <c r="W690" s="6"/>
    </row>
    <row r="691" spans="1:23">
      <c r="A691" s="4"/>
      <c r="B691" s="4"/>
      <c r="C691" s="404"/>
      <c r="D691" s="403"/>
      <c r="E691" s="403"/>
      <c r="F691" s="403"/>
      <c r="G691" s="403"/>
      <c r="H691" s="403"/>
      <c r="I691" s="403"/>
      <c r="J691" s="403"/>
      <c r="K691" s="403"/>
      <c r="L691" s="403"/>
      <c r="M691" s="403"/>
      <c r="N691" s="403"/>
      <c r="O691" s="403"/>
      <c r="P691" s="403"/>
      <c r="Q691" s="403"/>
      <c r="R691" s="6"/>
      <c r="V691" s="400">
        <f>osw_EKO!O691</f>
        <v>0</v>
      </c>
      <c r="W691" s="6"/>
    </row>
    <row r="692" spans="1:23">
      <c r="A692" s="4"/>
      <c r="B692" s="4"/>
      <c r="C692" s="404"/>
      <c r="D692" s="403"/>
      <c r="E692" s="403"/>
      <c r="F692" s="403"/>
      <c r="G692" s="403"/>
      <c r="H692" s="403"/>
      <c r="I692" s="403"/>
      <c r="J692" s="403"/>
      <c r="K692" s="403"/>
      <c r="L692" s="403"/>
      <c r="M692" s="403"/>
      <c r="N692" s="403"/>
      <c r="O692" s="403"/>
      <c r="P692" s="403"/>
      <c r="Q692" s="403"/>
      <c r="R692" s="6"/>
      <c r="V692" s="400">
        <f>osw_EKO!O692</f>
        <v>0</v>
      </c>
      <c r="W692" s="6"/>
    </row>
    <row r="693" spans="1:23">
      <c r="A693" s="4"/>
      <c r="B693" s="4"/>
      <c r="C693" s="404"/>
      <c r="D693" s="403"/>
      <c r="E693" s="403"/>
      <c r="F693" s="403"/>
      <c r="G693" s="403"/>
      <c r="H693" s="403"/>
      <c r="I693" s="403"/>
      <c r="J693" s="403"/>
      <c r="K693" s="403"/>
      <c r="L693" s="403"/>
      <c r="M693" s="403"/>
      <c r="N693" s="403"/>
      <c r="O693" s="403"/>
      <c r="P693" s="403"/>
      <c r="Q693" s="403"/>
      <c r="R693" s="6"/>
      <c r="V693" s="400">
        <f>osw_EKO!O693</f>
        <v>0</v>
      </c>
      <c r="W693" s="6"/>
    </row>
    <row r="694" spans="1:23">
      <c r="A694" s="4"/>
      <c r="B694" s="4"/>
      <c r="C694" s="404"/>
      <c r="D694" s="403"/>
      <c r="E694" s="403"/>
      <c r="F694" s="403"/>
      <c r="G694" s="403"/>
      <c r="H694" s="403"/>
      <c r="I694" s="403"/>
      <c r="J694" s="403"/>
      <c r="K694" s="403"/>
      <c r="L694" s="403"/>
      <c r="M694" s="403"/>
      <c r="N694" s="403"/>
      <c r="O694" s="403"/>
      <c r="P694" s="403"/>
      <c r="Q694" s="403"/>
      <c r="R694" s="6"/>
      <c r="V694" s="400">
        <f>osw_EKO!O694</f>
        <v>0</v>
      </c>
      <c r="W694" s="6"/>
    </row>
    <row r="695" spans="1:23">
      <c r="A695" s="4"/>
      <c r="B695" s="4"/>
      <c r="C695" s="404"/>
      <c r="D695" s="403"/>
      <c r="E695" s="403"/>
      <c r="F695" s="403"/>
      <c r="G695" s="403"/>
      <c r="H695" s="403"/>
      <c r="I695" s="403"/>
      <c r="J695" s="403"/>
      <c r="K695" s="403"/>
      <c r="L695" s="403"/>
      <c r="M695" s="403"/>
      <c r="N695" s="403"/>
      <c r="O695" s="403"/>
      <c r="P695" s="403"/>
      <c r="Q695" s="403"/>
      <c r="R695" s="6"/>
      <c r="V695" s="400">
        <f>osw_EKO!O695</f>
        <v>0</v>
      </c>
      <c r="W695" s="6"/>
    </row>
    <row r="696" spans="1:23">
      <c r="A696" s="4"/>
      <c r="B696" s="4"/>
      <c r="C696" s="404"/>
      <c r="D696" s="403"/>
      <c r="E696" s="403"/>
      <c r="F696" s="403"/>
      <c r="G696" s="403"/>
      <c r="H696" s="403"/>
      <c r="I696" s="403"/>
      <c r="J696" s="403"/>
      <c r="K696" s="403"/>
      <c r="L696" s="403"/>
      <c r="M696" s="403"/>
      <c r="N696" s="403"/>
      <c r="O696" s="403"/>
      <c r="P696" s="403"/>
      <c r="Q696" s="403"/>
      <c r="R696" s="6"/>
      <c r="V696" s="400">
        <f>osw_EKO!O696</f>
        <v>0</v>
      </c>
      <c r="W696" s="6"/>
    </row>
    <row r="697" spans="1:23">
      <c r="A697" s="4"/>
      <c r="B697" s="4"/>
      <c r="C697" s="404"/>
      <c r="D697" s="403"/>
      <c r="E697" s="403"/>
      <c r="F697" s="403"/>
      <c r="G697" s="403"/>
      <c r="H697" s="403"/>
      <c r="I697" s="403"/>
      <c r="J697" s="403"/>
      <c r="K697" s="403"/>
      <c r="L697" s="403"/>
      <c r="M697" s="403"/>
      <c r="N697" s="403"/>
      <c r="O697" s="403"/>
      <c r="P697" s="403"/>
      <c r="Q697" s="403"/>
      <c r="R697" s="6"/>
      <c r="V697" s="400">
        <f>osw_EKO!O697</f>
        <v>0</v>
      </c>
      <c r="W697" s="6"/>
    </row>
    <row r="698" spans="1:23">
      <c r="A698" s="4"/>
      <c r="B698" s="4"/>
      <c r="C698" s="404"/>
      <c r="D698" s="403"/>
      <c r="E698" s="403"/>
      <c r="F698" s="403"/>
      <c r="G698" s="403"/>
      <c r="H698" s="403"/>
      <c r="I698" s="403"/>
      <c r="J698" s="403"/>
      <c r="K698" s="403"/>
      <c r="L698" s="403"/>
      <c r="M698" s="403"/>
      <c r="N698" s="403"/>
      <c r="O698" s="403"/>
      <c r="P698" s="403"/>
      <c r="Q698" s="403"/>
      <c r="R698" s="6"/>
      <c r="V698" s="400">
        <f>osw_EKO!O698</f>
        <v>0</v>
      </c>
      <c r="W698" s="6"/>
    </row>
    <row r="699" spans="1:23">
      <c r="A699" s="4"/>
      <c r="B699" s="4"/>
      <c r="C699" s="404"/>
      <c r="D699" s="403"/>
      <c r="E699" s="403"/>
      <c r="F699" s="403"/>
      <c r="G699" s="403"/>
      <c r="H699" s="403"/>
      <c r="I699" s="403"/>
      <c r="J699" s="403"/>
      <c r="K699" s="403"/>
      <c r="L699" s="403"/>
      <c r="M699" s="403"/>
      <c r="N699" s="403"/>
      <c r="O699" s="403"/>
      <c r="P699" s="403"/>
      <c r="Q699" s="403"/>
      <c r="R699" s="6"/>
      <c r="V699" s="400">
        <f>osw_EKO!O699</f>
        <v>0</v>
      </c>
      <c r="W699" s="6"/>
    </row>
    <row r="700" spans="1:23">
      <c r="A700" s="4"/>
      <c r="B700" s="4"/>
      <c r="C700" s="404"/>
      <c r="D700" s="403"/>
      <c r="E700" s="403"/>
      <c r="F700" s="403"/>
      <c r="G700" s="403"/>
      <c r="H700" s="403"/>
      <c r="I700" s="403"/>
      <c r="J700" s="403"/>
      <c r="K700" s="403"/>
      <c r="L700" s="403"/>
      <c r="M700" s="403"/>
      <c r="N700" s="403"/>
      <c r="O700" s="403"/>
      <c r="P700" s="403"/>
      <c r="Q700" s="403"/>
      <c r="R700" s="6"/>
      <c r="V700" s="400">
        <f>osw_EKO!O700</f>
        <v>0</v>
      </c>
      <c r="W700" s="6"/>
    </row>
    <row r="701" spans="1:23">
      <c r="A701" s="4"/>
      <c r="B701" s="4"/>
      <c r="C701" s="404"/>
      <c r="D701" s="403"/>
      <c r="E701" s="403"/>
      <c r="F701" s="403"/>
      <c r="G701" s="403"/>
      <c r="H701" s="403"/>
      <c r="I701" s="403"/>
      <c r="J701" s="403"/>
      <c r="K701" s="403"/>
      <c r="L701" s="403"/>
      <c r="M701" s="403"/>
      <c r="N701" s="403"/>
      <c r="O701" s="403"/>
      <c r="P701" s="403"/>
      <c r="Q701" s="403"/>
      <c r="R701" s="6"/>
      <c r="V701" s="400">
        <f>osw_EKO!O701</f>
        <v>0</v>
      </c>
      <c r="W701" s="6"/>
    </row>
    <row r="702" spans="1:23">
      <c r="A702" s="4"/>
      <c r="B702" s="4"/>
      <c r="C702" s="404"/>
      <c r="D702" s="403"/>
      <c r="E702" s="403"/>
      <c r="F702" s="403"/>
      <c r="G702" s="403"/>
      <c r="H702" s="403"/>
      <c r="I702" s="403"/>
      <c r="J702" s="403"/>
      <c r="K702" s="403"/>
      <c r="L702" s="403"/>
      <c r="M702" s="403"/>
      <c r="N702" s="403"/>
      <c r="O702" s="403"/>
      <c r="P702" s="403"/>
      <c r="Q702" s="403"/>
      <c r="R702" s="6"/>
      <c r="V702" s="400">
        <f>osw_EKO!O702</f>
        <v>0</v>
      </c>
      <c r="W702" s="6"/>
    </row>
    <row r="703" spans="1:23">
      <c r="A703" s="4"/>
      <c r="B703" s="4"/>
      <c r="C703" s="404"/>
      <c r="D703" s="403"/>
      <c r="E703" s="403"/>
      <c r="F703" s="403"/>
      <c r="G703" s="403"/>
      <c r="H703" s="403"/>
      <c r="I703" s="403"/>
      <c r="J703" s="403"/>
      <c r="K703" s="403"/>
      <c r="L703" s="403"/>
      <c r="M703" s="403"/>
      <c r="N703" s="403"/>
      <c r="O703" s="403"/>
      <c r="P703" s="403"/>
      <c r="Q703" s="403"/>
      <c r="R703" s="6"/>
      <c r="V703" s="400">
        <f>osw_EKO!O703</f>
        <v>0</v>
      </c>
      <c r="W703" s="6"/>
    </row>
    <row r="704" spans="1:2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</sheetData>
  <sheetProtection sheet="1" objects="1" scenarios="1" formatCells="0" formatRows="0" autoFilter="0"/>
  <mergeCells count="1">
    <mergeCell ref="A3:B9"/>
  </mergeCells>
  <phoneticPr fontId="20" type="noConversion"/>
  <conditionalFormatting sqref="D4">
    <cfRule type="expression" dxfId="50" priority="4" stopIfTrue="1">
      <formula>$V4=0</formula>
    </cfRule>
  </conditionalFormatting>
  <conditionalFormatting sqref="E4:Q4">
    <cfRule type="expression" dxfId="49" priority="3" stopIfTrue="1">
      <formula>$V4=0</formula>
    </cfRule>
  </conditionalFormatting>
  <conditionalFormatting sqref="D5:D703">
    <cfRule type="expression" dxfId="48" priority="2" stopIfTrue="1">
      <formula>$V5=0</formula>
    </cfRule>
  </conditionalFormatting>
  <conditionalFormatting sqref="E5:Q703">
    <cfRule type="expression" dxfId="47" priority="1" stopIfTrue="1">
      <formula>$V5=0</formula>
    </cfRule>
  </conditionalFormatting>
  <dataValidations count="2">
    <dataValidation allowBlank="1" showInputMessage="1" showErrorMessage="1" prompt="Nie masz komputerowego wnoisku na płatności RS? - zajrzyj na stronę: _x000a_http://kiedrowski.wordpress.com/_x000a_lub napisz:    bogdan.kiedrowski@op.pl   bogdan.kiedrowski@onet.eu" sqref="A1:Q1" xr:uid="{00000000-0002-0000-0000-000000000000}"/>
    <dataValidation allowBlank="1" showInputMessage="1" showErrorMessage="1" prompt="Nie masz komputerowego wnisku na płatności RS? - napisz:    bogdan.kiedrowski@op.pl    lub    bogdan.kiedrowski@onet.eu" sqref="A2:Q2" xr:uid="{00000000-0002-0000-0000-000001000000}"/>
  </dataValidations>
  <pageMargins left="0.75" right="0.75" top="1" bottom="1" header="0.5" footer="0.5"/>
  <pageSetup paperSize="9" orientation="portrait" horizontalDpi="4294967295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9"/>
  <sheetViews>
    <sheetView showZeros="0" topLeftCell="A19" workbookViewId="0">
      <selection activeCell="H8" sqref="H8"/>
    </sheetView>
  </sheetViews>
  <sheetFormatPr defaultRowHeight="12.75"/>
  <cols>
    <col min="1" max="1" width="1" style="56" customWidth="1"/>
    <col min="2" max="2" width="4.7109375" style="56" customWidth="1"/>
    <col min="3" max="3" width="6" style="56" customWidth="1"/>
    <col min="4" max="4" width="17" style="56" customWidth="1"/>
    <col min="5" max="6" width="9.140625" style="56"/>
    <col min="7" max="7" width="21.140625" style="56" customWidth="1"/>
    <col min="8" max="9" width="5.7109375" style="56" customWidth="1"/>
    <col min="10" max="10" width="6.28515625" style="56" customWidth="1"/>
    <col min="11" max="12" width="7.7109375" style="56" customWidth="1"/>
    <col min="13" max="13" width="11.140625" style="56" customWidth="1"/>
    <col min="14" max="15" width="7.7109375" style="56" customWidth="1"/>
    <col min="16" max="17" width="1.42578125" style="56" customWidth="1"/>
    <col min="18" max="16384" width="9.140625" style="56"/>
  </cols>
  <sheetData>
    <row r="1" spans="1:24" ht="3.7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ht="23.25">
      <c r="A2" s="230"/>
      <c r="B2" s="290"/>
      <c r="C2" s="283"/>
      <c r="D2" s="283"/>
      <c r="E2" s="291" t="s">
        <v>473</v>
      </c>
      <c r="F2" s="282"/>
      <c r="G2" s="292"/>
      <c r="H2" s="231"/>
      <c r="I2" s="232"/>
      <c r="J2" s="174" t="s">
        <v>334</v>
      </c>
      <c r="K2" s="1008">
        <f>Plan_prod_roslin.!E2</f>
        <v>0</v>
      </c>
      <c r="L2" s="1008"/>
      <c r="M2" s="1008"/>
      <c r="N2" s="1008"/>
      <c r="O2" s="1009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20.25" hidden="1">
      <c r="A3" s="230"/>
      <c r="B3" s="287"/>
      <c r="C3" s="233"/>
      <c r="D3" s="233"/>
      <c r="E3" s="233"/>
      <c r="F3" s="233"/>
      <c r="G3" s="293"/>
      <c r="H3" s="287"/>
      <c r="I3" s="233"/>
      <c r="J3" s="233"/>
      <c r="K3" s="233"/>
      <c r="L3" s="233"/>
      <c r="M3" s="176"/>
      <c r="N3" s="176"/>
      <c r="O3" s="288"/>
      <c r="P3" s="230"/>
      <c r="Q3" s="230"/>
      <c r="R3" s="230"/>
      <c r="S3" s="230"/>
      <c r="T3" s="230"/>
      <c r="U3" s="230"/>
      <c r="V3" s="230"/>
      <c r="W3" s="230"/>
      <c r="X3" s="230"/>
    </row>
    <row r="4" spans="1:24" ht="27.75" customHeight="1">
      <c r="A4" s="230"/>
      <c r="B4" s="294"/>
      <c r="C4" s="289"/>
      <c r="D4" s="289"/>
      <c r="E4" s="295" t="s">
        <v>336</v>
      </c>
      <c r="F4" s="1020">
        <f>Plan_prod_roslin.!E4</f>
        <v>0</v>
      </c>
      <c r="G4" s="1021"/>
      <c r="H4" s="231"/>
      <c r="I4" s="232"/>
      <c r="J4" s="232"/>
      <c r="K4" s="232"/>
      <c r="L4" s="232"/>
      <c r="M4" s="289" t="s">
        <v>486</v>
      </c>
      <c r="N4" s="762">
        <f>Plan_prod_roslin.!AE4</f>
        <v>2022</v>
      </c>
      <c r="O4" s="763"/>
      <c r="P4" s="230"/>
      <c r="Q4" s="230"/>
      <c r="R4" s="230"/>
      <c r="S4" s="230"/>
      <c r="T4" s="230"/>
      <c r="U4" s="230"/>
      <c r="V4" s="230"/>
      <c r="W4" s="230"/>
      <c r="X4" s="230"/>
    </row>
    <row r="5" spans="1:24" ht="29.25" customHeight="1" thickBot="1">
      <c r="A5" s="230"/>
      <c r="B5" s="981" t="s">
        <v>457</v>
      </c>
      <c r="C5" s="982"/>
      <c r="D5" s="982"/>
      <c r="E5" s="982"/>
      <c r="F5" s="982"/>
      <c r="G5" s="982"/>
      <c r="H5" s="982"/>
      <c r="I5" s="982"/>
      <c r="J5" s="982"/>
      <c r="K5" s="983"/>
      <c r="L5" s="983"/>
      <c r="M5" s="982"/>
      <c r="N5" s="983"/>
      <c r="O5" s="984"/>
      <c r="P5" s="230"/>
      <c r="Q5" s="230"/>
      <c r="R5" s="705" t="s">
        <v>86</v>
      </c>
      <c r="S5" s="705"/>
      <c r="T5" s="705"/>
      <c r="U5" s="705"/>
      <c r="V5" s="705"/>
      <c r="W5" s="230"/>
      <c r="X5" s="230"/>
    </row>
    <row r="6" spans="1:24" ht="49.5" customHeight="1">
      <c r="A6" s="230"/>
      <c r="B6" s="985" t="s">
        <v>467</v>
      </c>
      <c r="C6" s="986"/>
      <c r="D6" s="1004" t="s">
        <v>474</v>
      </c>
      <c r="E6" s="1002" t="s">
        <v>458</v>
      </c>
      <c r="F6" s="1003"/>
      <c r="G6" s="1004" t="s">
        <v>461</v>
      </c>
      <c r="H6" s="1002" t="s">
        <v>464</v>
      </c>
      <c r="I6" s="1003"/>
      <c r="J6" s="1014" t="s">
        <v>436</v>
      </c>
      <c r="K6" s="1016" t="s">
        <v>465</v>
      </c>
      <c r="L6" s="1017"/>
      <c r="M6" s="1000" t="s">
        <v>466</v>
      </c>
      <c r="N6" s="1018" t="s">
        <v>475</v>
      </c>
      <c r="O6" s="1019"/>
      <c r="P6" s="230"/>
      <c r="Q6" s="230"/>
      <c r="R6" s="705"/>
      <c r="S6" s="705"/>
      <c r="T6" s="705"/>
      <c r="U6" s="705"/>
      <c r="V6" s="705"/>
      <c r="W6" s="230"/>
      <c r="X6" s="230"/>
    </row>
    <row r="7" spans="1:24" ht="24.75" customHeight="1" thickBot="1">
      <c r="A7" s="230"/>
      <c r="B7" s="987"/>
      <c r="C7" s="988"/>
      <c r="D7" s="1005"/>
      <c r="E7" s="235" t="s">
        <v>459</v>
      </c>
      <c r="F7" s="235" t="s">
        <v>460</v>
      </c>
      <c r="G7" s="1005"/>
      <c r="H7" s="236" t="s">
        <v>462</v>
      </c>
      <c r="I7" s="236" t="s">
        <v>463</v>
      </c>
      <c r="J7" s="1015"/>
      <c r="K7" s="237" t="s">
        <v>453</v>
      </c>
      <c r="L7" s="238" t="s">
        <v>454</v>
      </c>
      <c r="M7" s="1001"/>
      <c r="N7" s="239" t="s">
        <v>453</v>
      </c>
      <c r="O7" s="240" t="s">
        <v>454</v>
      </c>
      <c r="P7" s="230"/>
      <c r="Q7" s="230"/>
      <c r="R7" s="180"/>
      <c r="S7" s="180"/>
      <c r="T7" s="180"/>
      <c r="U7" s="180"/>
      <c r="V7" s="180"/>
      <c r="W7" s="230"/>
      <c r="X7" s="230"/>
    </row>
    <row r="8" spans="1:24" ht="21.75" customHeight="1">
      <c r="A8" s="230"/>
      <c r="B8" s="989" t="s">
        <v>476</v>
      </c>
      <c r="C8" s="990"/>
      <c r="D8" s="241"/>
      <c r="E8" s="241"/>
      <c r="F8" s="241"/>
      <c r="G8" s="241"/>
      <c r="H8" s="241"/>
      <c r="I8" s="241"/>
      <c r="J8" s="242"/>
      <c r="K8" s="243"/>
      <c r="L8" s="244"/>
      <c r="M8" s="245"/>
      <c r="N8" s="243"/>
      <c r="O8" s="244"/>
      <c r="P8" s="246"/>
      <c r="Q8" s="246"/>
      <c r="R8" s="129"/>
      <c r="S8" s="130"/>
      <c r="T8" s="130"/>
      <c r="U8" s="130"/>
      <c r="V8" s="131"/>
      <c r="W8" s="230"/>
      <c r="X8" s="230"/>
    </row>
    <row r="9" spans="1:24" ht="21.75" customHeight="1">
      <c r="A9" s="230"/>
      <c r="B9" s="991"/>
      <c r="C9" s="992"/>
      <c r="D9" s="112"/>
      <c r="E9" s="112"/>
      <c r="F9" s="112"/>
      <c r="G9" s="112"/>
      <c r="H9" s="112"/>
      <c r="I9" s="112"/>
      <c r="J9" s="111"/>
      <c r="K9" s="247"/>
      <c r="L9" s="248"/>
      <c r="M9" s="249"/>
      <c r="N9" s="247"/>
      <c r="O9" s="248"/>
      <c r="P9" s="230"/>
      <c r="Q9" s="230"/>
      <c r="R9" s="143"/>
      <c r="S9" s="144"/>
      <c r="T9" s="144"/>
      <c r="U9" s="144"/>
      <c r="V9" s="145"/>
      <c r="W9" s="230"/>
      <c r="X9" s="230"/>
    </row>
    <row r="10" spans="1:24" ht="21.75" customHeight="1">
      <c r="A10" s="230"/>
      <c r="B10" s="991"/>
      <c r="C10" s="992"/>
      <c r="D10" s="112"/>
      <c r="E10" s="112"/>
      <c r="F10" s="112"/>
      <c r="G10" s="112"/>
      <c r="H10" s="112"/>
      <c r="I10" s="112"/>
      <c r="J10" s="111"/>
      <c r="K10" s="247"/>
      <c r="L10" s="248"/>
      <c r="M10" s="249"/>
      <c r="N10" s="247"/>
      <c r="O10" s="248"/>
      <c r="P10" s="230"/>
      <c r="Q10" s="230"/>
      <c r="R10" s="143"/>
      <c r="S10" s="144"/>
      <c r="T10" s="144"/>
      <c r="U10" s="144"/>
      <c r="V10" s="145"/>
      <c r="W10" s="230"/>
      <c r="X10" s="230"/>
    </row>
    <row r="11" spans="1:24" ht="21.75" customHeight="1">
      <c r="A11" s="230"/>
      <c r="B11" s="991"/>
      <c r="C11" s="992"/>
      <c r="D11" s="112"/>
      <c r="E11" s="112"/>
      <c r="F11" s="112"/>
      <c r="G11" s="112"/>
      <c r="H11" s="112"/>
      <c r="I11" s="112"/>
      <c r="J11" s="111"/>
      <c r="K11" s="247"/>
      <c r="L11" s="248"/>
      <c r="M11" s="249"/>
      <c r="N11" s="247"/>
      <c r="O11" s="248"/>
      <c r="P11" s="230"/>
      <c r="Q11" s="230"/>
      <c r="R11" s="143"/>
      <c r="S11" s="144"/>
      <c r="T11" s="144"/>
      <c r="U11" s="144"/>
      <c r="V11" s="145"/>
      <c r="W11" s="230"/>
      <c r="X11" s="230"/>
    </row>
    <row r="12" spans="1:24" ht="21.75" customHeight="1">
      <c r="A12" s="230"/>
      <c r="B12" s="991"/>
      <c r="C12" s="992"/>
      <c r="D12" s="112"/>
      <c r="E12" s="112"/>
      <c r="F12" s="112"/>
      <c r="G12" s="112"/>
      <c r="H12" s="112"/>
      <c r="I12" s="112"/>
      <c r="J12" s="111"/>
      <c r="K12" s="247"/>
      <c r="L12" s="248"/>
      <c r="M12" s="249"/>
      <c r="N12" s="247"/>
      <c r="O12" s="248"/>
      <c r="P12" s="230"/>
      <c r="Q12" s="230"/>
      <c r="R12" s="143"/>
      <c r="S12" s="144"/>
      <c r="T12" s="144"/>
      <c r="U12" s="144"/>
      <c r="V12" s="145"/>
      <c r="W12" s="230"/>
      <c r="X12" s="230"/>
    </row>
    <row r="13" spans="1:24" ht="21.75" customHeight="1">
      <c r="A13" s="230"/>
      <c r="B13" s="991"/>
      <c r="C13" s="992"/>
      <c r="D13" s="112"/>
      <c r="E13" s="112"/>
      <c r="F13" s="112"/>
      <c r="G13" s="112"/>
      <c r="H13" s="112"/>
      <c r="I13" s="112"/>
      <c r="J13" s="111"/>
      <c r="K13" s="247"/>
      <c r="L13" s="248"/>
      <c r="M13" s="249"/>
      <c r="N13" s="247"/>
      <c r="O13" s="248"/>
      <c r="P13" s="230"/>
      <c r="Q13" s="230"/>
      <c r="R13" s="143"/>
      <c r="S13" s="144"/>
      <c r="T13" s="144"/>
      <c r="U13" s="144"/>
      <c r="V13" s="145"/>
      <c r="W13" s="230"/>
      <c r="X13" s="230"/>
    </row>
    <row r="14" spans="1:24" ht="21.75" customHeight="1">
      <c r="A14" s="230"/>
      <c r="B14" s="991"/>
      <c r="C14" s="992"/>
      <c r="D14" s="112"/>
      <c r="E14" s="112"/>
      <c r="F14" s="112"/>
      <c r="G14" s="112"/>
      <c r="H14" s="112"/>
      <c r="I14" s="112"/>
      <c r="J14" s="111"/>
      <c r="K14" s="247"/>
      <c r="L14" s="248"/>
      <c r="M14" s="249"/>
      <c r="N14" s="247"/>
      <c r="O14" s="248"/>
      <c r="P14" s="230"/>
      <c r="Q14" s="230"/>
      <c r="R14" s="143"/>
      <c r="S14" s="144"/>
      <c r="T14" s="144"/>
      <c r="U14" s="144"/>
      <c r="V14" s="145"/>
      <c r="W14" s="230"/>
      <c r="X14" s="230"/>
    </row>
    <row r="15" spans="1:24" ht="21.75" customHeight="1">
      <c r="A15" s="230"/>
      <c r="B15" s="991"/>
      <c r="C15" s="992"/>
      <c r="D15" s="112"/>
      <c r="E15" s="112"/>
      <c r="F15" s="112"/>
      <c r="G15" s="112"/>
      <c r="H15" s="112"/>
      <c r="I15" s="112"/>
      <c r="J15" s="111"/>
      <c r="K15" s="247"/>
      <c r="L15" s="248"/>
      <c r="M15" s="249"/>
      <c r="N15" s="247"/>
      <c r="O15" s="248"/>
      <c r="P15" s="230"/>
      <c r="Q15" s="230"/>
      <c r="R15" s="143"/>
      <c r="S15" s="144"/>
      <c r="T15" s="144"/>
      <c r="U15" s="144"/>
      <c r="V15" s="145"/>
      <c r="W15" s="230"/>
      <c r="X15" s="230"/>
    </row>
    <row r="16" spans="1:24" ht="21.75" customHeight="1">
      <c r="A16" s="230"/>
      <c r="B16" s="991"/>
      <c r="C16" s="992"/>
      <c r="D16" s="112"/>
      <c r="E16" s="112"/>
      <c r="F16" s="112"/>
      <c r="G16" s="112"/>
      <c r="H16" s="112"/>
      <c r="I16" s="112"/>
      <c r="J16" s="111"/>
      <c r="K16" s="247"/>
      <c r="L16" s="248"/>
      <c r="M16" s="249"/>
      <c r="N16" s="247"/>
      <c r="O16" s="248"/>
      <c r="P16" s="230"/>
      <c r="Q16" s="230"/>
      <c r="R16" s="143"/>
      <c r="S16" s="144"/>
      <c r="T16" s="144"/>
      <c r="U16" s="144"/>
      <c r="V16" s="145"/>
      <c r="W16" s="230"/>
      <c r="X16" s="230"/>
    </row>
    <row r="17" spans="1:24" ht="21.75" customHeight="1">
      <c r="A17" s="230"/>
      <c r="B17" s="991"/>
      <c r="C17" s="992"/>
      <c r="D17" s="112"/>
      <c r="E17" s="112"/>
      <c r="F17" s="112"/>
      <c r="G17" s="112"/>
      <c r="H17" s="112"/>
      <c r="I17" s="112"/>
      <c r="J17" s="111"/>
      <c r="K17" s="247"/>
      <c r="L17" s="248"/>
      <c r="M17" s="249"/>
      <c r="N17" s="247"/>
      <c r="O17" s="248"/>
      <c r="P17" s="230"/>
      <c r="Q17" s="230"/>
      <c r="R17" s="143"/>
      <c r="S17" s="144"/>
      <c r="T17" s="144"/>
      <c r="U17" s="144"/>
      <c r="V17" s="145"/>
      <c r="W17" s="230"/>
      <c r="X17" s="230"/>
    </row>
    <row r="18" spans="1:24" ht="21.75" customHeight="1">
      <c r="A18" s="230"/>
      <c r="B18" s="991"/>
      <c r="C18" s="992"/>
      <c r="D18" s="112"/>
      <c r="E18" s="112"/>
      <c r="F18" s="112"/>
      <c r="G18" s="112"/>
      <c r="H18" s="112"/>
      <c r="I18" s="112"/>
      <c r="J18" s="111"/>
      <c r="K18" s="247"/>
      <c r="L18" s="248"/>
      <c r="M18" s="249"/>
      <c r="N18" s="247"/>
      <c r="O18" s="248"/>
      <c r="P18" s="230"/>
      <c r="Q18" s="230"/>
      <c r="R18" s="143"/>
      <c r="S18" s="144"/>
      <c r="T18" s="144"/>
      <c r="U18" s="144"/>
      <c r="V18" s="145"/>
      <c r="W18" s="230"/>
      <c r="X18" s="230"/>
    </row>
    <row r="19" spans="1:24" ht="21.75" customHeight="1">
      <c r="A19" s="230"/>
      <c r="B19" s="991"/>
      <c r="C19" s="992"/>
      <c r="D19" s="112"/>
      <c r="E19" s="112"/>
      <c r="F19" s="112"/>
      <c r="G19" s="112"/>
      <c r="H19" s="112"/>
      <c r="I19" s="112"/>
      <c r="J19" s="111"/>
      <c r="K19" s="247"/>
      <c r="L19" s="248"/>
      <c r="M19" s="249"/>
      <c r="N19" s="247"/>
      <c r="O19" s="248"/>
      <c r="P19" s="230"/>
      <c r="Q19" s="230"/>
      <c r="R19" s="143"/>
      <c r="S19" s="144"/>
      <c r="T19" s="144"/>
      <c r="U19" s="144"/>
      <c r="V19" s="145"/>
      <c r="W19" s="230"/>
      <c r="X19" s="230"/>
    </row>
    <row r="20" spans="1:24" ht="21.75" customHeight="1" thickBot="1">
      <c r="A20" s="230"/>
      <c r="B20" s="993"/>
      <c r="C20" s="994"/>
      <c r="D20" s="250"/>
      <c r="E20" s="250"/>
      <c r="F20" s="250"/>
      <c r="G20" s="250"/>
      <c r="H20" s="250"/>
      <c r="I20" s="250"/>
      <c r="J20" s="251"/>
      <c r="K20" s="252"/>
      <c r="L20" s="253"/>
      <c r="M20" s="254"/>
      <c r="N20" s="252"/>
      <c r="O20" s="253"/>
      <c r="P20" s="230"/>
      <c r="Q20" s="230"/>
      <c r="R20" s="143"/>
      <c r="S20" s="144"/>
      <c r="T20" s="144"/>
      <c r="U20" s="144"/>
      <c r="V20" s="145"/>
      <c r="W20" s="230"/>
      <c r="X20" s="230"/>
    </row>
    <row r="21" spans="1:24" ht="21.75" customHeight="1">
      <c r="A21" s="230"/>
      <c r="B21" s="975" t="s">
        <v>477</v>
      </c>
      <c r="C21" s="976"/>
      <c r="D21" s="241"/>
      <c r="E21" s="241"/>
      <c r="F21" s="241"/>
      <c r="G21" s="241"/>
      <c r="H21" s="241"/>
      <c r="I21" s="241"/>
      <c r="J21" s="242"/>
      <c r="K21" s="243"/>
      <c r="L21" s="244"/>
      <c r="M21" s="245"/>
      <c r="N21" s="243"/>
      <c r="O21" s="244"/>
      <c r="P21" s="230"/>
      <c r="Q21" s="230"/>
      <c r="R21" s="143"/>
      <c r="S21" s="144"/>
      <c r="T21" s="144"/>
      <c r="U21" s="144"/>
      <c r="V21" s="145"/>
      <c r="W21" s="230"/>
      <c r="X21" s="230"/>
    </row>
    <row r="22" spans="1:24" ht="21.75" customHeight="1">
      <c r="A22" s="230"/>
      <c r="B22" s="977"/>
      <c r="C22" s="978"/>
      <c r="D22" s="112"/>
      <c r="E22" s="112"/>
      <c r="F22" s="112"/>
      <c r="G22" s="112"/>
      <c r="H22" s="112"/>
      <c r="I22" s="112"/>
      <c r="J22" s="111"/>
      <c r="K22" s="247"/>
      <c r="L22" s="248"/>
      <c r="M22" s="249"/>
      <c r="N22" s="247"/>
      <c r="O22" s="248"/>
      <c r="P22" s="230"/>
      <c r="Q22" s="230"/>
      <c r="R22" s="143"/>
      <c r="S22" s="144"/>
      <c r="T22" s="144"/>
      <c r="U22" s="144"/>
      <c r="V22" s="145"/>
      <c r="W22" s="230"/>
      <c r="X22" s="230"/>
    </row>
    <row r="23" spans="1:24" ht="21.75" customHeight="1">
      <c r="A23" s="230"/>
      <c r="B23" s="977"/>
      <c r="C23" s="978"/>
      <c r="D23" s="112"/>
      <c r="E23" s="112"/>
      <c r="F23" s="112"/>
      <c r="G23" s="112"/>
      <c r="H23" s="112"/>
      <c r="I23" s="112"/>
      <c r="J23" s="111"/>
      <c r="K23" s="247"/>
      <c r="L23" s="248"/>
      <c r="M23" s="249"/>
      <c r="N23" s="247"/>
      <c r="O23" s="248"/>
      <c r="P23" s="230"/>
      <c r="Q23" s="230"/>
      <c r="R23" s="143"/>
      <c r="S23" s="144"/>
      <c r="T23" s="144"/>
      <c r="U23" s="144"/>
      <c r="V23" s="145"/>
      <c r="W23" s="230"/>
      <c r="X23" s="230"/>
    </row>
    <row r="24" spans="1:24" ht="21.75" customHeight="1">
      <c r="A24" s="230"/>
      <c r="B24" s="977"/>
      <c r="C24" s="978"/>
      <c r="D24" s="112"/>
      <c r="E24" s="112"/>
      <c r="F24" s="112"/>
      <c r="G24" s="112"/>
      <c r="H24" s="112"/>
      <c r="I24" s="112"/>
      <c r="J24" s="111"/>
      <c r="K24" s="247"/>
      <c r="L24" s="248"/>
      <c r="M24" s="249"/>
      <c r="N24" s="247"/>
      <c r="O24" s="248"/>
      <c r="P24" s="230"/>
      <c r="Q24" s="230"/>
      <c r="R24" s="143"/>
      <c r="S24" s="144"/>
      <c r="T24" s="144"/>
      <c r="U24" s="144"/>
      <c r="V24" s="145"/>
      <c r="W24" s="230"/>
      <c r="X24" s="230"/>
    </row>
    <row r="25" spans="1:24" ht="21.75" customHeight="1">
      <c r="A25" s="230"/>
      <c r="B25" s="977"/>
      <c r="C25" s="978"/>
      <c r="D25" s="112"/>
      <c r="E25" s="112"/>
      <c r="F25" s="112"/>
      <c r="G25" s="112"/>
      <c r="H25" s="112"/>
      <c r="I25" s="112"/>
      <c r="J25" s="111"/>
      <c r="K25" s="247"/>
      <c r="L25" s="248"/>
      <c r="M25" s="249"/>
      <c r="N25" s="247"/>
      <c r="O25" s="248"/>
      <c r="P25" s="230"/>
      <c r="Q25" s="230"/>
      <c r="R25" s="143"/>
      <c r="S25" s="144"/>
      <c r="T25" s="144"/>
      <c r="U25" s="144"/>
      <c r="V25" s="145"/>
      <c r="W25" s="230"/>
      <c r="X25" s="230"/>
    </row>
    <row r="26" spans="1:24" ht="21.75" customHeight="1">
      <c r="A26" s="230"/>
      <c r="B26" s="977"/>
      <c r="C26" s="978"/>
      <c r="D26" s="112"/>
      <c r="E26" s="112"/>
      <c r="F26" s="112"/>
      <c r="G26" s="112"/>
      <c r="H26" s="112"/>
      <c r="I26" s="112"/>
      <c r="J26" s="111"/>
      <c r="K26" s="247"/>
      <c r="L26" s="248"/>
      <c r="M26" s="249"/>
      <c r="N26" s="247"/>
      <c r="O26" s="248"/>
      <c r="P26" s="230"/>
      <c r="Q26" s="230"/>
      <c r="R26" s="143"/>
      <c r="S26" s="144"/>
      <c r="T26" s="144"/>
      <c r="U26" s="144"/>
      <c r="V26" s="145"/>
      <c r="W26" s="230"/>
      <c r="X26" s="230"/>
    </row>
    <row r="27" spans="1:24" ht="21.75" customHeight="1">
      <c r="A27" s="230"/>
      <c r="B27" s="977"/>
      <c r="C27" s="978"/>
      <c r="D27" s="112"/>
      <c r="E27" s="112"/>
      <c r="F27" s="112"/>
      <c r="G27" s="112"/>
      <c r="H27" s="112"/>
      <c r="I27" s="112"/>
      <c r="J27" s="111"/>
      <c r="K27" s="247"/>
      <c r="L27" s="248"/>
      <c r="M27" s="249"/>
      <c r="N27" s="247"/>
      <c r="O27" s="248"/>
      <c r="P27" s="230"/>
      <c r="Q27" s="230"/>
      <c r="R27" s="143"/>
      <c r="S27" s="144"/>
      <c r="T27" s="144"/>
      <c r="U27" s="144"/>
      <c r="V27" s="145"/>
      <c r="W27" s="230"/>
      <c r="X27" s="230"/>
    </row>
    <row r="28" spans="1:24" ht="21.75" customHeight="1" thickBot="1">
      <c r="A28" s="230"/>
      <c r="B28" s="979"/>
      <c r="C28" s="980"/>
      <c r="D28" s="250"/>
      <c r="E28" s="250"/>
      <c r="F28" s="250"/>
      <c r="G28" s="250"/>
      <c r="H28" s="250"/>
      <c r="I28" s="250"/>
      <c r="J28" s="251"/>
      <c r="K28" s="252"/>
      <c r="L28" s="253"/>
      <c r="M28" s="254"/>
      <c r="N28" s="252"/>
      <c r="O28" s="253"/>
      <c r="P28" s="230"/>
      <c r="Q28" s="230"/>
      <c r="R28" s="143"/>
      <c r="S28" s="144"/>
      <c r="T28" s="144"/>
      <c r="U28" s="144"/>
      <c r="V28" s="145"/>
      <c r="W28" s="230"/>
      <c r="X28" s="230"/>
    </row>
    <row r="29" spans="1:24" ht="21.75" customHeight="1">
      <c r="A29" s="230"/>
      <c r="B29" s="975" t="s">
        <v>468</v>
      </c>
      <c r="C29" s="995" t="s">
        <v>478</v>
      </c>
      <c r="D29" s="241"/>
      <c r="E29" s="241"/>
      <c r="F29" s="241"/>
      <c r="G29" s="1010"/>
      <c r="H29" s="241"/>
      <c r="I29" s="241"/>
      <c r="J29" s="242"/>
      <c r="K29" s="243"/>
      <c r="L29" s="244"/>
      <c r="M29" s="245"/>
      <c r="N29" s="243"/>
      <c r="O29" s="244"/>
      <c r="P29" s="230"/>
      <c r="Q29" s="230"/>
      <c r="R29" s="143"/>
      <c r="S29" s="144"/>
      <c r="T29" s="144"/>
      <c r="U29" s="144"/>
      <c r="V29" s="145"/>
      <c r="W29" s="230"/>
      <c r="X29" s="230"/>
    </row>
    <row r="30" spans="1:24" ht="21.75" customHeight="1">
      <c r="A30" s="230"/>
      <c r="B30" s="977"/>
      <c r="C30" s="996"/>
      <c r="D30" s="112"/>
      <c r="E30" s="112"/>
      <c r="F30" s="112"/>
      <c r="G30" s="1011"/>
      <c r="H30" s="112"/>
      <c r="I30" s="112"/>
      <c r="J30" s="111"/>
      <c r="K30" s="247"/>
      <c r="L30" s="248"/>
      <c r="M30" s="249"/>
      <c r="N30" s="247"/>
      <c r="O30" s="248"/>
      <c r="P30" s="230"/>
      <c r="Q30" s="230"/>
      <c r="R30" s="143"/>
      <c r="S30" s="144"/>
      <c r="T30" s="144"/>
      <c r="U30" s="144"/>
      <c r="V30" s="145"/>
      <c r="W30" s="230"/>
      <c r="X30" s="230"/>
    </row>
    <row r="31" spans="1:24" ht="21.75" customHeight="1">
      <c r="A31" s="230"/>
      <c r="B31" s="977"/>
      <c r="C31" s="996"/>
      <c r="D31" s="112"/>
      <c r="E31" s="112"/>
      <c r="F31" s="112"/>
      <c r="G31" s="1011"/>
      <c r="H31" s="112"/>
      <c r="I31" s="112"/>
      <c r="J31" s="111"/>
      <c r="K31" s="247"/>
      <c r="L31" s="248"/>
      <c r="M31" s="249"/>
      <c r="N31" s="247"/>
      <c r="O31" s="248"/>
      <c r="P31" s="230"/>
      <c r="Q31" s="230"/>
      <c r="R31" s="143"/>
      <c r="S31" s="144"/>
      <c r="T31" s="144"/>
      <c r="U31" s="144"/>
      <c r="V31" s="145"/>
      <c r="W31" s="230"/>
      <c r="X31" s="230"/>
    </row>
    <row r="32" spans="1:24" ht="21.75" customHeight="1">
      <c r="A32" s="230"/>
      <c r="B32" s="977"/>
      <c r="C32" s="997"/>
      <c r="D32" s="112"/>
      <c r="E32" s="112"/>
      <c r="F32" s="112"/>
      <c r="G32" s="1011"/>
      <c r="H32" s="112"/>
      <c r="I32" s="112"/>
      <c r="J32" s="111"/>
      <c r="K32" s="247"/>
      <c r="L32" s="248"/>
      <c r="M32" s="249"/>
      <c r="N32" s="247"/>
      <c r="O32" s="248"/>
      <c r="P32" s="230"/>
      <c r="Q32" s="230"/>
      <c r="R32" s="143"/>
      <c r="S32" s="144"/>
      <c r="T32" s="144"/>
      <c r="U32" s="144"/>
      <c r="V32" s="145"/>
      <c r="W32" s="230"/>
      <c r="X32" s="230"/>
    </row>
    <row r="33" spans="1:24" ht="21.75" customHeight="1">
      <c r="A33" s="230"/>
      <c r="B33" s="977"/>
      <c r="C33" s="998" t="s">
        <v>479</v>
      </c>
      <c r="D33" s="112"/>
      <c r="E33" s="112"/>
      <c r="F33" s="112"/>
      <c r="G33" s="1013"/>
      <c r="H33" s="112"/>
      <c r="I33" s="112"/>
      <c r="J33" s="111"/>
      <c r="K33" s="247"/>
      <c r="L33" s="248"/>
      <c r="M33" s="249"/>
      <c r="N33" s="247"/>
      <c r="O33" s="248"/>
      <c r="P33" s="230"/>
      <c r="Q33" s="230"/>
      <c r="R33" s="143"/>
      <c r="S33" s="144"/>
      <c r="T33" s="144"/>
      <c r="U33" s="144"/>
      <c r="V33" s="145"/>
      <c r="W33" s="230"/>
      <c r="X33" s="230"/>
    </row>
    <row r="34" spans="1:24" ht="21.75" customHeight="1">
      <c r="A34" s="230"/>
      <c r="B34" s="977"/>
      <c r="C34" s="996"/>
      <c r="D34" s="112"/>
      <c r="E34" s="112"/>
      <c r="F34" s="112"/>
      <c r="G34" s="1011"/>
      <c r="H34" s="112"/>
      <c r="I34" s="112"/>
      <c r="J34" s="111"/>
      <c r="K34" s="247"/>
      <c r="L34" s="248"/>
      <c r="M34" s="249"/>
      <c r="N34" s="247"/>
      <c r="O34" s="248"/>
      <c r="P34" s="230"/>
      <c r="Q34" s="230"/>
      <c r="R34" s="143"/>
      <c r="S34" s="144"/>
      <c r="T34" s="144"/>
      <c r="U34" s="144"/>
      <c r="V34" s="145"/>
      <c r="W34" s="230"/>
      <c r="X34" s="230"/>
    </row>
    <row r="35" spans="1:24" ht="21.75" customHeight="1">
      <c r="A35" s="230"/>
      <c r="B35" s="977"/>
      <c r="C35" s="996"/>
      <c r="D35" s="112"/>
      <c r="E35" s="112"/>
      <c r="F35" s="112"/>
      <c r="G35" s="1011"/>
      <c r="H35" s="112"/>
      <c r="I35" s="112"/>
      <c r="J35" s="111"/>
      <c r="K35" s="247"/>
      <c r="L35" s="248"/>
      <c r="M35" s="249"/>
      <c r="N35" s="247"/>
      <c r="O35" s="248"/>
      <c r="P35" s="230"/>
      <c r="Q35" s="230"/>
      <c r="R35" s="143"/>
      <c r="S35" s="144"/>
      <c r="T35" s="144"/>
      <c r="U35" s="144"/>
      <c r="V35" s="145"/>
      <c r="W35" s="230"/>
      <c r="X35" s="230"/>
    </row>
    <row r="36" spans="1:24" ht="21.75" customHeight="1" thickBot="1">
      <c r="A36" s="230"/>
      <c r="B36" s="979"/>
      <c r="C36" s="999"/>
      <c r="D36" s="250"/>
      <c r="E36" s="250"/>
      <c r="F36" s="250"/>
      <c r="G36" s="1012"/>
      <c r="H36" s="250"/>
      <c r="I36" s="250"/>
      <c r="J36" s="251"/>
      <c r="K36" s="252"/>
      <c r="L36" s="253"/>
      <c r="M36" s="254"/>
      <c r="N36" s="252"/>
      <c r="O36" s="253"/>
      <c r="P36" s="230"/>
      <c r="Q36" s="230"/>
      <c r="R36" s="143"/>
      <c r="S36" s="144"/>
      <c r="T36" s="144"/>
      <c r="U36" s="144"/>
      <c r="V36" s="145"/>
      <c r="W36" s="230"/>
      <c r="X36" s="230"/>
    </row>
    <row r="37" spans="1:24" ht="21.75" customHeight="1">
      <c r="A37" s="230"/>
      <c r="B37" s="975" t="s">
        <v>469</v>
      </c>
      <c r="C37" s="976"/>
      <c r="D37" s="241"/>
      <c r="E37" s="241"/>
      <c r="F37" s="241"/>
      <c r="G37" s="1010"/>
      <c r="H37" s="241"/>
      <c r="I37" s="241"/>
      <c r="J37" s="242"/>
      <c r="K37" s="243"/>
      <c r="L37" s="244"/>
      <c r="M37" s="245"/>
      <c r="N37" s="243"/>
      <c r="O37" s="244"/>
      <c r="P37" s="230"/>
      <c r="Q37" s="230"/>
      <c r="R37" s="143"/>
      <c r="S37" s="144"/>
      <c r="T37" s="144"/>
      <c r="U37" s="144"/>
      <c r="V37" s="145"/>
      <c r="W37" s="230"/>
      <c r="X37" s="230"/>
    </row>
    <row r="38" spans="1:24" ht="21.75" customHeight="1">
      <c r="A38" s="230"/>
      <c r="B38" s="977"/>
      <c r="C38" s="978"/>
      <c r="D38" s="112"/>
      <c r="E38" s="112"/>
      <c r="F38" s="112"/>
      <c r="G38" s="1011"/>
      <c r="H38" s="112"/>
      <c r="I38" s="112"/>
      <c r="J38" s="111"/>
      <c r="K38" s="247"/>
      <c r="L38" s="248"/>
      <c r="M38" s="249"/>
      <c r="N38" s="247"/>
      <c r="O38" s="248"/>
      <c r="P38" s="230"/>
      <c r="Q38" s="230"/>
      <c r="R38" s="143"/>
      <c r="S38" s="144"/>
      <c r="T38" s="144"/>
      <c r="U38" s="144"/>
      <c r="V38" s="145"/>
      <c r="W38" s="230"/>
      <c r="X38" s="230"/>
    </row>
    <row r="39" spans="1:24" ht="21.75" customHeight="1">
      <c r="A39" s="230"/>
      <c r="B39" s="977"/>
      <c r="C39" s="978"/>
      <c r="D39" s="112"/>
      <c r="E39" s="112"/>
      <c r="F39" s="112"/>
      <c r="G39" s="1011"/>
      <c r="H39" s="112"/>
      <c r="I39" s="112"/>
      <c r="J39" s="111"/>
      <c r="K39" s="247"/>
      <c r="L39" s="248"/>
      <c r="M39" s="249"/>
      <c r="N39" s="247"/>
      <c r="O39" s="248"/>
      <c r="P39" s="230"/>
      <c r="Q39" s="230"/>
      <c r="R39" s="143"/>
      <c r="S39" s="144"/>
      <c r="T39" s="144"/>
      <c r="U39" s="144"/>
      <c r="V39" s="145"/>
      <c r="W39" s="230"/>
      <c r="X39" s="230"/>
    </row>
    <row r="40" spans="1:24" ht="21.75" customHeight="1" thickBot="1">
      <c r="A40" s="230"/>
      <c r="B40" s="979"/>
      <c r="C40" s="980"/>
      <c r="D40" s="250"/>
      <c r="E40" s="250"/>
      <c r="F40" s="250"/>
      <c r="G40" s="1012"/>
      <c r="H40" s="250"/>
      <c r="I40" s="250"/>
      <c r="J40" s="251"/>
      <c r="K40" s="252"/>
      <c r="L40" s="253"/>
      <c r="M40" s="254"/>
      <c r="N40" s="252"/>
      <c r="O40" s="253"/>
      <c r="P40" s="230"/>
      <c r="Q40" s="230"/>
      <c r="R40" s="143"/>
      <c r="S40" s="144"/>
      <c r="T40" s="144"/>
      <c r="U40" s="144"/>
      <c r="V40" s="145"/>
      <c r="W40" s="230"/>
      <c r="X40" s="230"/>
    </row>
    <row r="41" spans="1:24" ht="21.75" customHeight="1">
      <c r="A41" s="230"/>
      <c r="B41" s="975" t="s">
        <v>470</v>
      </c>
      <c r="C41" s="976"/>
      <c r="D41" s="241"/>
      <c r="E41" s="241"/>
      <c r="F41" s="241"/>
      <c r="G41" s="241"/>
      <c r="H41" s="241"/>
      <c r="I41" s="241"/>
      <c r="J41" s="242"/>
      <c r="K41" s="243"/>
      <c r="L41" s="244"/>
      <c r="M41" s="245"/>
      <c r="N41" s="243"/>
      <c r="O41" s="244"/>
      <c r="P41" s="230"/>
      <c r="Q41" s="230"/>
      <c r="R41" s="143"/>
      <c r="S41" s="144"/>
      <c r="T41" s="144"/>
      <c r="U41" s="144"/>
      <c r="V41" s="145"/>
      <c r="W41" s="230"/>
      <c r="X41" s="230"/>
    </row>
    <row r="42" spans="1:24" ht="21.75" customHeight="1">
      <c r="A42" s="230"/>
      <c r="B42" s="977"/>
      <c r="C42" s="978"/>
      <c r="D42" s="112"/>
      <c r="E42" s="112"/>
      <c r="F42" s="112"/>
      <c r="G42" s="112"/>
      <c r="H42" s="112"/>
      <c r="I42" s="112"/>
      <c r="J42" s="111"/>
      <c r="K42" s="247"/>
      <c r="L42" s="248"/>
      <c r="M42" s="249"/>
      <c r="N42" s="247"/>
      <c r="O42" s="248"/>
      <c r="P42" s="230"/>
      <c r="Q42" s="230"/>
      <c r="R42" s="143"/>
      <c r="S42" s="144"/>
      <c r="T42" s="144"/>
      <c r="U42" s="144"/>
      <c r="V42" s="145"/>
      <c r="W42" s="230"/>
      <c r="X42" s="230"/>
    </row>
    <row r="43" spans="1:24" ht="21.75" customHeight="1">
      <c r="A43" s="230"/>
      <c r="B43" s="977"/>
      <c r="C43" s="978"/>
      <c r="D43" s="112"/>
      <c r="E43" s="112"/>
      <c r="F43" s="112"/>
      <c r="G43" s="112"/>
      <c r="H43" s="112"/>
      <c r="I43" s="112"/>
      <c r="J43" s="111"/>
      <c r="K43" s="247"/>
      <c r="L43" s="248"/>
      <c r="M43" s="249"/>
      <c r="N43" s="247"/>
      <c r="O43" s="248"/>
      <c r="P43" s="230"/>
      <c r="Q43" s="230"/>
      <c r="R43" s="143"/>
      <c r="S43" s="144"/>
      <c r="T43" s="144"/>
      <c r="U43" s="144"/>
      <c r="V43" s="145"/>
      <c r="W43" s="230"/>
      <c r="X43" s="230"/>
    </row>
    <row r="44" spans="1:24" ht="21.75" customHeight="1" thickBot="1">
      <c r="A44" s="230"/>
      <c r="B44" s="979"/>
      <c r="C44" s="980"/>
      <c r="D44" s="250"/>
      <c r="E44" s="250"/>
      <c r="F44" s="250"/>
      <c r="G44" s="250"/>
      <c r="H44" s="250"/>
      <c r="I44" s="250"/>
      <c r="J44" s="251"/>
      <c r="K44" s="252"/>
      <c r="L44" s="253"/>
      <c r="M44" s="254"/>
      <c r="N44" s="252"/>
      <c r="O44" s="253"/>
      <c r="P44" s="230"/>
      <c r="Q44" s="230"/>
      <c r="R44" s="255"/>
      <c r="S44" s="256"/>
      <c r="T44" s="256"/>
      <c r="U44" s="256"/>
      <c r="V44" s="150"/>
      <c r="W44" s="230"/>
      <c r="X44" s="230"/>
    </row>
    <row r="45" spans="1:24" ht="23.25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</row>
    <row r="46" spans="1:24" ht="20.25" customHeight="1">
      <c r="A46" s="230"/>
      <c r="B46" s="226">
        <f>Plan_prod_roslin.!AB711</f>
        <v>0</v>
      </c>
      <c r="C46" s="226">
        <f>Plan_prod_roslin.!AC711</f>
        <v>0</v>
      </c>
      <c r="D46" s="257">
        <f>Plan_prod_roslin.!AD711</f>
        <v>2022</v>
      </c>
      <c r="E46" s="156"/>
      <c r="F46" s="156"/>
      <c r="G46" s="156"/>
      <c r="H46" s="228"/>
      <c r="I46" s="226" t="e">
        <f>Plan_prod_roslin.!#REF!</f>
        <v>#REF!</v>
      </c>
      <c r="J46" s="226" t="e">
        <f>Plan_prod_roslin.!#REF!</f>
        <v>#REF!</v>
      </c>
      <c r="K46" s="1006" t="e">
        <f>Plan_prod_roslin.!#REF!</f>
        <v>#REF!</v>
      </c>
      <c r="L46" s="1007"/>
      <c r="M46" s="156"/>
      <c r="N46" s="156"/>
      <c r="O46" s="156"/>
      <c r="P46" s="230"/>
      <c r="Q46" s="230"/>
      <c r="R46" s="230"/>
      <c r="S46" s="230"/>
      <c r="T46" s="230"/>
      <c r="U46" s="230"/>
      <c r="V46" s="230"/>
      <c r="W46" s="230"/>
      <c r="X46" s="230"/>
    </row>
    <row r="47" spans="1:24" ht="18.75" customHeight="1">
      <c r="A47" s="230"/>
      <c r="B47" s="296" t="s">
        <v>471</v>
      </c>
      <c r="C47" s="297"/>
      <c r="D47" s="297"/>
      <c r="E47" s="296" t="s">
        <v>472</v>
      </c>
      <c r="F47" s="298"/>
      <c r="G47" s="298"/>
      <c r="H47" s="297"/>
      <c r="I47" s="296" t="s">
        <v>337</v>
      </c>
      <c r="J47" s="297"/>
      <c r="K47" s="297"/>
      <c r="L47" s="299"/>
      <c r="M47" s="299"/>
      <c r="N47" s="299"/>
      <c r="O47" s="299"/>
      <c r="P47" s="230"/>
      <c r="Q47" s="230"/>
      <c r="R47" s="230"/>
      <c r="S47" s="230"/>
      <c r="T47" s="230"/>
      <c r="U47" s="230"/>
      <c r="V47" s="230"/>
      <c r="W47" s="230"/>
      <c r="X47" s="230"/>
    </row>
    <row r="48" spans="1:24" ht="24.75" customHeight="1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1:27" ht="24.75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</row>
    <row r="50" spans="1:27" ht="24.75" customHeigh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</row>
    <row r="51" spans="1:27" ht="24.75" customHeight="1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</row>
    <row r="52" spans="1:27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</row>
    <row r="53" spans="1:27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</row>
    <row r="55" spans="1:27">
      <c r="W55" s="258"/>
      <c r="X55" s="259"/>
      <c r="Y55" s="260"/>
      <c r="Z55" s="260"/>
      <c r="AA55" s="261"/>
    </row>
    <row r="56" spans="1:27">
      <c r="W56" s="262" t="s">
        <v>335</v>
      </c>
      <c r="X56" s="263" t="s">
        <v>437</v>
      </c>
      <c r="Y56" s="264">
        <v>1</v>
      </c>
      <c r="Z56" s="264">
        <v>2012</v>
      </c>
      <c r="AA56" s="265">
        <v>2013</v>
      </c>
    </row>
    <row r="57" spans="1:27">
      <c r="W57" s="266" t="s">
        <v>440</v>
      </c>
      <c r="X57" s="267" t="s">
        <v>438</v>
      </c>
      <c r="Y57" s="264">
        <f>Y56+1</f>
        <v>2</v>
      </c>
      <c r="Z57" s="264">
        <f>Z56+1</f>
        <v>2013</v>
      </c>
      <c r="AA57" s="265">
        <v>2013</v>
      </c>
    </row>
    <row r="58" spans="1:27">
      <c r="Y58" s="264">
        <f t="shared" ref="Y58:Z67" si="0">Y57+1</f>
        <v>3</v>
      </c>
      <c r="Z58" s="264">
        <f t="shared" si="0"/>
        <v>2014</v>
      </c>
      <c r="AA58" s="265">
        <v>2013</v>
      </c>
    </row>
    <row r="59" spans="1:27">
      <c r="Y59" s="264">
        <f t="shared" si="0"/>
        <v>4</v>
      </c>
      <c r="Z59" s="264">
        <f t="shared" si="0"/>
        <v>2015</v>
      </c>
      <c r="AA59" s="265">
        <v>2013</v>
      </c>
    </row>
    <row r="60" spans="1:27">
      <c r="Y60" s="264">
        <f t="shared" si="0"/>
        <v>5</v>
      </c>
      <c r="Z60" s="264">
        <f t="shared" si="0"/>
        <v>2016</v>
      </c>
      <c r="AA60" s="265">
        <v>2013</v>
      </c>
    </row>
    <row r="61" spans="1:27">
      <c r="Y61" s="264">
        <f t="shared" si="0"/>
        <v>6</v>
      </c>
      <c r="Z61" s="264">
        <f t="shared" si="0"/>
        <v>2017</v>
      </c>
      <c r="AA61" s="265">
        <v>2013</v>
      </c>
    </row>
    <row r="62" spans="1:27">
      <c r="Y62" s="264">
        <f t="shared" si="0"/>
        <v>7</v>
      </c>
      <c r="Z62" s="264">
        <f t="shared" si="0"/>
        <v>2018</v>
      </c>
      <c r="AA62" s="265">
        <v>2013</v>
      </c>
    </row>
    <row r="63" spans="1:27">
      <c r="Y63" s="264">
        <f t="shared" si="0"/>
        <v>8</v>
      </c>
      <c r="Z63" s="264">
        <f t="shared" si="0"/>
        <v>2019</v>
      </c>
      <c r="AA63" s="265">
        <v>2013</v>
      </c>
    </row>
    <row r="64" spans="1:27">
      <c r="Y64" s="264">
        <f t="shared" si="0"/>
        <v>9</v>
      </c>
      <c r="Z64" s="264">
        <f t="shared" si="0"/>
        <v>2020</v>
      </c>
      <c r="AA64" s="265">
        <v>2013</v>
      </c>
    </row>
    <row r="65" spans="25:27">
      <c r="Y65" s="264">
        <f t="shared" si="0"/>
        <v>10</v>
      </c>
      <c r="Z65" s="264">
        <f t="shared" si="0"/>
        <v>2021</v>
      </c>
      <c r="AA65" s="265">
        <v>2013</v>
      </c>
    </row>
    <row r="66" spans="25:27">
      <c r="Y66" s="264">
        <f t="shared" si="0"/>
        <v>11</v>
      </c>
      <c r="Z66" s="264">
        <f t="shared" si="0"/>
        <v>2022</v>
      </c>
      <c r="AA66" s="265">
        <v>2013</v>
      </c>
    </row>
    <row r="67" spans="25:27">
      <c r="Y67" s="264">
        <f t="shared" si="0"/>
        <v>12</v>
      </c>
      <c r="Z67" s="264">
        <f t="shared" si="0"/>
        <v>2023</v>
      </c>
      <c r="AA67" s="265">
        <v>2013</v>
      </c>
    </row>
    <row r="68" spans="25:27">
      <c r="Y68" s="264">
        <v>1</v>
      </c>
      <c r="Z68" s="264">
        <f>Z67+1</f>
        <v>2024</v>
      </c>
      <c r="AA68" s="265">
        <v>2014</v>
      </c>
    </row>
    <row r="69" spans="25:27">
      <c r="Y69" s="264">
        <f>Y68+1</f>
        <v>2</v>
      </c>
      <c r="Z69" s="264">
        <f>Z68+1</f>
        <v>2025</v>
      </c>
      <c r="AA69" s="265">
        <v>2014</v>
      </c>
    </row>
    <row r="70" spans="25:27">
      <c r="Y70" s="264">
        <f t="shared" ref="Y70:Y79" si="1">Y69+1</f>
        <v>3</v>
      </c>
      <c r="Z70" s="264">
        <f>Z69+1</f>
        <v>2026</v>
      </c>
      <c r="AA70" s="265">
        <v>2014</v>
      </c>
    </row>
    <row r="71" spans="25:27">
      <c r="Y71" s="264">
        <f t="shared" si="1"/>
        <v>4</v>
      </c>
      <c r="Z71" s="264">
        <f>Z70+1</f>
        <v>2027</v>
      </c>
      <c r="AA71" s="265">
        <v>2014</v>
      </c>
    </row>
    <row r="72" spans="25:27">
      <c r="Y72" s="264">
        <f t="shared" si="1"/>
        <v>5</v>
      </c>
      <c r="Z72" s="264"/>
      <c r="AA72" s="265">
        <v>2014</v>
      </c>
    </row>
    <row r="73" spans="25:27">
      <c r="Y73" s="264">
        <f t="shared" si="1"/>
        <v>6</v>
      </c>
      <c r="Z73" s="264"/>
      <c r="AA73" s="265">
        <v>2014</v>
      </c>
    </row>
    <row r="74" spans="25:27">
      <c r="Y74" s="264">
        <f t="shared" si="1"/>
        <v>7</v>
      </c>
      <c r="Z74" s="264"/>
      <c r="AA74" s="265">
        <v>2014</v>
      </c>
    </row>
    <row r="75" spans="25:27">
      <c r="Y75" s="264">
        <f t="shared" si="1"/>
        <v>8</v>
      </c>
      <c r="Z75" s="264"/>
      <c r="AA75" s="265">
        <v>2014</v>
      </c>
    </row>
    <row r="76" spans="25:27">
      <c r="Y76" s="264">
        <f t="shared" si="1"/>
        <v>9</v>
      </c>
      <c r="Z76" s="264"/>
      <c r="AA76" s="265">
        <v>2014</v>
      </c>
    </row>
    <row r="77" spans="25:27">
      <c r="Y77" s="264">
        <f t="shared" si="1"/>
        <v>10</v>
      </c>
      <c r="Z77" s="264"/>
      <c r="AA77" s="265">
        <v>2014</v>
      </c>
    </row>
    <row r="78" spans="25:27">
      <c r="Y78" s="264">
        <f t="shared" si="1"/>
        <v>11</v>
      </c>
      <c r="Z78" s="264"/>
      <c r="AA78" s="265">
        <v>2014</v>
      </c>
    </row>
    <row r="79" spans="25:27">
      <c r="Y79" s="264">
        <f t="shared" si="1"/>
        <v>12</v>
      </c>
      <c r="Z79" s="264"/>
      <c r="AA79" s="265">
        <v>2014</v>
      </c>
    </row>
  </sheetData>
  <sheetProtection sheet="1" objects="1" scenarios="1" formatCells="0" formatRows="0" insertRows="0" deleteRows="0" autoFilter="0"/>
  <mergeCells count="25">
    <mergeCell ref="K46:L46"/>
    <mergeCell ref="R5:V6"/>
    <mergeCell ref="K2:O2"/>
    <mergeCell ref="G37:G40"/>
    <mergeCell ref="G29:G32"/>
    <mergeCell ref="G33:G36"/>
    <mergeCell ref="J6:J7"/>
    <mergeCell ref="K6:L6"/>
    <mergeCell ref="N6:O6"/>
    <mergeCell ref="F4:G4"/>
    <mergeCell ref="N4:O4"/>
    <mergeCell ref="B37:C40"/>
    <mergeCell ref="B41:C44"/>
    <mergeCell ref="B5:O5"/>
    <mergeCell ref="B6:C7"/>
    <mergeCell ref="B8:C20"/>
    <mergeCell ref="B21:C28"/>
    <mergeCell ref="B29:B36"/>
    <mergeCell ref="C29:C32"/>
    <mergeCell ref="C33:C36"/>
    <mergeCell ref="M6:M7"/>
    <mergeCell ref="E6:F6"/>
    <mergeCell ref="H6:I6"/>
    <mergeCell ref="D6:D7"/>
    <mergeCell ref="G6:G7"/>
  </mergeCells>
  <dataValidations count="10">
    <dataValidation type="whole" allowBlank="1" showErrorMessage="1" errorTitle="BioCert" error="Wpisz rok, ale nie wcześniejszy niż  2012." sqref="N4" xr:uid="{00000000-0002-0000-0900-000000000000}">
      <formula1>2012</formula1>
      <formula2>9999</formula2>
    </dataValidation>
    <dataValidation type="decimal" allowBlank="1" showErrorMessage="1" errorTitle="AgroBioTest" error="Wpisz liczbę. Oznaczenie miesięcy &quot;m.&quot; samo się wpisze." sqref="M8:M44" xr:uid="{00000000-0002-0000-0900-000001000000}">
      <formula1>0</formula1>
      <formula2>999999999999999</formula2>
    </dataValidation>
    <dataValidation type="list" allowBlank="1" showErrorMessage="1" errorTitle="AgroBioTest" error="Wpisz &quot;X&quot;." sqref="H8:I44 E8:F44" xr:uid="{00000000-0002-0000-0900-000002000000}">
      <formula1>$W$55:$W$57</formula1>
    </dataValidation>
    <dataValidation type="list" allowBlank="1" showErrorMessage="1" errorTitle="AgroBioTest" error="Wybierz płeć z listy." sqref="J8:J44" xr:uid="{00000000-0002-0000-0900-000003000000}">
      <formula1>$X$55:$X$57</formula1>
    </dataValidation>
    <dataValidation type="list" allowBlank="1" showErrorMessage="1" errorTitle="AgroBioTest" error="Wpisz cyfrę odpowiadającą danemu miesiącowi np. wrzesień to 9." sqref="K8:K44" xr:uid="{00000000-0002-0000-0900-000004000000}">
      <formula1>$Y$55:$Y$79</formula1>
    </dataValidation>
    <dataValidation type="list" errorStyle="warning" allowBlank="1" showErrorMessage="1" errorTitle="AgroBioTest" error="Wpisz rok cyframi." sqref="O8:O44 L8:L44" xr:uid="{00000000-0002-0000-0900-000005000000}">
      <formula1>$Z$55:$Z$71</formula1>
    </dataValidation>
    <dataValidation type="list" errorStyle="warning" allowBlank="1" showErrorMessage="1" errorTitle="AgroBioTest" error="Wpisz cyfrę odpowiadającą danemu miesiącowi np. wrzesień to 9." sqref="N8:N44" xr:uid="{00000000-0002-0000-0900-000006000000}">
      <formula1>$Y$55:$Y$79</formula1>
    </dataValidation>
    <dataValidation type="whole" allowBlank="1" showErrorMessage="1" errorTitle="AgroBioTest" error="Wpisz rok, ale nie wcześniejszy niż  2012." sqref="D46 K46" xr:uid="{00000000-0002-0000-0900-000007000000}">
      <formula1>2012</formula1>
      <formula2>9999</formula2>
    </dataValidation>
    <dataValidation type="whole" allowBlank="1" showErrorMessage="1" errorTitle="AgroBioTest" error="Miesiąc ma najwyżej 31 dni." sqref="B46 I46" xr:uid="{00000000-0002-0000-0900-000008000000}">
      <formula1>0</formula1>
      <formula2>31</formula2>
    </dataValidation>
    <dataValidation type="whole" allowBlank="1" showErrorMessage="1" errorTitle="AgroBioTest" error="Miesięcy jest tylko 12 ;-)" sqref="C46 J46" xr:uid="{00000000-0002-0000-0900-000009000000}">
      <formula1>0</formula1>
      <formula2>12</formula2>
    </dataValidation>
  </dataValidations>
  <printOptions horizontalCentered="1"/>
  <pageMargins left="0.35433070866141736" right="0.15748031496062992" top="0.51181102362204722" bottom="0.55118110236220474" header="0.31496062992125984" footer="0.31496062992125984"/>
  <pageSetup paperSize="9" scale="75" orientation="portrait" blackAndWhite="1" r:id="rId1"/>
  <headerFooter>
    <oddFooter>&amp;L01/1.03.2013                                                            &amp;CF-opis-plan-z-pochodz                                                                        &amp;RStrona &amp;P&amp; 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704"/>
  <sheetViews>
    <sheetView workbookViewId="0">
      <selection activeCell="M4" sqref="M4"/>
    </sheetView>
  </sheetViews>
  <sheetFormatPr defaultRowHeight="12.75"/>
  <cols>
    <col min="1" max="1" width="9.140625" style="391"/>
    <col min="2" max="2" width="9.140625" style="398"/>
    <col min="3" max="3" width="10.42578125" style="391" customWidth="1"/>
    <col min="4" max="5" width="9.140625" style="398"/>
    <col min="6" max="6" width="11" style="391" customWidth="1"/>
    <col min="7" max="8" width="9.140625" style="391"/>
    <col min="9" max="9" width="15.28515625" style="391" customWidth="1"/>
    <col min="10" max="10" width="22.85546875" style="391" customWidth="1"/>
    <col min="11" max="11" width="9.140625" style="391"/>
    <col min="12" max="12" width="11.7109375" style="391" customWidth="1"/>
    <col min="13" max="13" width="9.140625" style="391"/>
    <col min="14" max="15" width="13.85546875" style="391" customWidth="1"/>
    <col min="16" max="16384" width="9.140625" style="391"/>
  </cols>
  <sheetData>
    <row r="1" spans="2:15">
      <c r="B1" s="390"/>
      <c r="C1" s="390"/>
      <c r="D1" s="390"/>
      <c r="E1" s="390"/>
      <c r="F1" s="390"/>
    </row>
    <row r="2" spans="2:15" ht="45">
      <c r="B2" s="392" t="s">
        <v>71</v>
      </c>
      <c r="C2" s="393" t="str">
        <f>"Zasiew w "&amp;2012&amp;" r."</f>
        <v>Zasiew w 2012 r.</v>
      </c>
      <c r="D2" s="392" t="s">
        <v>73</v>
      </c>
      <c r="E2" s="392" t="s">
        <v>72</v>
      </c>
      <c r="F2" s="394" t="s">
        <v>12</v>
      </c>
      <c r="L2" s="391" t="s">
        <v>586</v>
      </c>
      <c r="O2" s="391" t="s">
        <v>587</v>
      </c>
    </row>
    <row r="3" spans="2:15">
      <c r="B3" s="392"/>
      <c r="C3" s="393"/>
      <c r="D3" s="392"/>
      <c r="E3" s="392"/>
      <c r="F3" s="394"/>
    </row>
    <row r="4" spans="2:15">
      <c r="B4" s="40">
        <f>Import!D4</f>
        <v>0</v>
      </c>
      <c r="C4" s="41">
        <f>Import!G4</f>
        <v>0</v>
      </c>
      <c r="D4" s="40">
        <f>Import!F4</f>
        <v>0</v>
      </c>
      <c r="E4" s="40">
        <f>Import!E4</f>
        <v>0</v>
      </c>
      <c r="F4" s="42">
        <f>Import!P4</f>
        <v>0</v>
      </c>
      <c r="G4" s="391">
        <f>F4*10/10</f>
        <v>0</v>
      </c>
      <c r="I4" s="395">
        <f t="shared" ref="I4:I67" si="0">IF(C4&gt;0,C4,C3)</f>
        <v>0</v>
      </c>
      <c r="J4" s="395">
        <f t="shared" ref="J4:J67" si="1">IF(AND(B4&gt;0,C4&gt;0),C4,IF(AND(B4=0,F4&gt;0),J3,0))</f>
        <v>0</v>
      </c>
      <c r="L4" s="399">
        <f>Import!I4</f>
        <v>0</v>
      </c>
      <c r="M4" s="396">
        <f>IF(L4="",0,L4)</f>
        <v>0</v>
      </c>
      <c r="N4" s="395">
        <f>IF(M4&gt;0,M4,M3)</f>
        <v>0</v>
      </c>
      <c r="O4" s="395">
        <f>IF(AND(B4&gt;0,C4&gt;0),N4,IF(AND(B4=0,F4&gt;0),O3,0))</f>
        <v>0</v>
      </c>
    </row>
    <row r="5" spans="2:15">
      <c r="B5" s="40">
        <f>Import!D5</f>
        <v>0</v>
      </c>
      <c r="C5" s="41">
        <f>Import!G5</f>
        <v>0</v>
      </c>
      <c r="D5" s="40">
        <f>Import!F5</f>
        <v>0</v>
      </c>
      <c r="E5" s="40">
        <f>Import!E5</f>
        <v>0</v>
      </c>
      <c r="F5" s="42">
        <f>Import!P5</f>
        <v>0</v>
      </c>
      <c r="G5" s="391">
        <f t="shared" ref="G5:G68" si="2">F5*10/10</f>
        <v>0</v>
      </c>
      <c r="I5" s="395">
        <f t="shared" si="0"/>
        <v>0</v>
      </c>
      <c r="J5" s="395">
        <f t="shared" si="1"/>
        <v>0</v>
      </c>
      <c r="L5" s="399">
        <f>Import!I5</f>
        <v>0</v>
      </c>
      <c r="M5" s="396">
        <f t="shared" ref="M5:M68" si="3">IF(L5="",0,L5)</f>
        <v>0</v>
      </c>
      <c r="N5" s="395">
        <f t="shared" ref="N5:N68" si="4">IF(M5&gt;0,M5,M4)</f>
        <v>0</v>
      </c>
      <c r="O5" s="395">
        <f>IF(AND(B5&gt;0,C5&gt;0),N5,IF(AND(B5=0,F5&gt;0),O4,0))</f>
        <v>0</v>
      </c>
    </row>
    <row r="6" spans="2:15">
      <c r="B6" s="40">
        <f>Import!D6</f>
        <v>0</v>
      </c>
      <c r="C6" s="41">
        <f>Import!G6</f>
        <v>0</v>
      </c>
      <c r="D6" s="40">
        <f>Import!F6</f>
        <v>0</v>
      </c>
      <c r="E6" s="40">
        <f>Import!E6</f>
        <v>0</v>
      </c>
      <c r="F6" s="42">
        <f>Import!P6</f>
        <v>0</v>
      </c>
      <c r="G6" s="391">
        <f t="shared" si="2"/>
        <v>0</v>
      </c>
      <c r="I6" s="395">
        <f t="shared" si="0"/>
        <v>0</v>
      </c>
      <c r="J6" s="395">
        <f t="shared" si="1"/>
        <v>0</v>
      </c>
      <c r="L6" s="399">
        <f>Import!I6</f>
        <v>0</v>
      </c>
      <c r="M6" s="396">
        <f t="shared" si="3"/>
        <v>0</v>
      </c>
      <c r="N6" s="395">
        <f t="shared" si="4"/>
        <v>0</v>
      </c>
      <c r="O6" s="395">
        <f t="shared" ref="O6:O69" si="5">IF(AND(B6&gt;0,C6&gt;0),N6,IF(AND(B6=0,F6&gt;0),O5,0))</f>
        <v>0</v>
      </c>
    </row>
    <row r="7" spans="2:15">
      <c r="B7" s="40">
        <f>Import!D7</f>
        <v>0</v>
      </c>
      <c r="C7" s="41">
        <f>Import!G7</f>
        <v>0</v>
      </c>
      <c r="D7" s="40">
        <f>Import!F7</f>
        <v>0</v>
      </c>
      <c r="E7" s="40">
        <f>Import!E7</f>
        <v>0</v>
      </c>
      <c r="F7" s="42">
        <f>Import!P7</f>
        <v>0</v>
      </c>
      <c r="G7" s="391">
        <f t="shared" si="2"/>
        <v>0</v>
      </c>
      <c r="I7" s="395">
        <f t="shared" si="0"/>
        <v>0</v>
      </c>
      <c r="J7" s="395">
        <f t="shared" si="1"/>
        <v>0</v>
      </c>
      <c r="L7" s="399">
        <f>Import!I7</f>
        <v>0</v>
      </c>
      <c r="M7" s="396">
        <f t="shared" si="3"/>
        <v>0</v>
      </c>
      <c r="N7" s="395">
        <f t="shared" si="4"/>
        <v>0</v>
      </c>
      <c r="O7" s="395">
        <f t="shared" si="5"/>
        <v>0</v>
      </c>
    </row>
    <row r="8" spans="2:15">
      <c r="B8" s="40">
        <f>Import!D8</f>
        <v>0</v>
      </c>
      <c r="C8" s="41">
        <f>Import!G8</f>
        <v>0</v>
      </c>
      <c r="D8" s="40">
        <f>Import!F8</f>
        <v>0</v>
      </c>
      <c r="E8" s="40">
        <f>Import!E8</f>
        <v>0</v>
      </c>
      <c r="F8" s="42">
        <f>Import!P8</f>
        <v>0</v>
      </c>
      <c r="G8" s="391">
        <f t="shared" si="2"/>
        <v>0</v>
      </c>
      <c r="I8" s="395">
        <f t="shared" si="0"/>
        <v>0</v>
      </c>
      <c r="J8" s="395">
        <f t="shared" si="1"/>
        <v>0</v>
      </c>
      <c r="L8" s="399">
        <f>Import!I8</f>
        <v>0</v>
      </c>
      <c r="M8" s="396">
        <f t="shared" si="3"/>
        <v>0</v>
      </c>
      <c r="N8" s="395">
        <f t="shared" si="4"/>
        <v>0</v>
      </c>
      <c r="O8" s="395">
        <f t="shared" si="5"/>
        <v>0</v>
      </c>
    </row>
    <row r="9" spans="2:15">
      <c r="B9" s="40">
        <f>Import!D9</f>
        <v>0</v>
      </c>
      <c r="C9" s="41">
        <f>Import!G9</f>
        <v>0</v>
      </c>
      <c r="D9" s="40">
        <f>Import!F9</f>
        <v>0</v>
      </c>
      <c r="E9" s="40">
        <f>Import!E9</f>
        <v>0</v>
      </c>
      <c r="F9" s="42">
        <f>Import!P9</f>
        <v>0</v>
      </c>
      <c r="G9" s="391">
        <f t="shared" si="2"/>
        <v>0</v>
      </c>
      <c r="I9" s="395">
        <f t="shared" si="0"/>
        <v>0</v>
      </c>
      <c r="J9" s="395">
        <f t="shared" si="1"/>
        <v>0</v>
      </c>
      <c r="L9" s="399">
        <f>Import!I9</f>
        <v>0</v>
      </c>
      <c r="M9" s="396">
        <f t="shared" si="3"/>
        <v>0</v>
      </c>
      <c r="N9" s="395">
        <f t="shared" si="4"/>
        <v>0</v>
      </c>
      <c r="O9" s="395">
        <f t="shared" si="5"/>
        <v>0</v>
      </c>
    </row>
    <row r="10" spans="2:15">
      <c r="B10" s="40">
        <f>Import!D10</f>
        <v>0</v>
      </c>
      <c r="C10" s="41">
        <f>Import!G10</f>
        <v>0</v>
      </c>
      <c r="D10" s="40">
        <f>Import!F10</f>
        <v>0</v>
      </c>
      <c r="E10" s="40">
        <f>Import!E10</f>
        <v>0</v>
      </c>
      <c r="F10" s="42">
        <f>Import!P10</f>
        <v>0</v>
      </c>
      <c r="G10" s="391">
        <f t="shared" si="2"/>
        <v>0</v>
      </c>
      <c r="I10" s="395">
        <f t="shared" si="0"/>
        <v>0</v>
      </c>
      <c r="J10" s="395">
        <f t="shared" si="1"/>
        <v>0</v>
      </c>
      <c r="L10" s="399">
        <f>Import!I10</f>
        <v>0</v>
      </c>
      <c r="M10" s="396">
        <f t="shared" si="3"/>
        <v>0</v>
      </c>
      <c r="N10" s="395">
        <f t="shared" si="4"/>
        <v>0</v>
      </c>
      <c r="O10" s="395">
        <f t="shared" si="5"/>
        <v>0</v>
      </c>
    </row>
    <row r="11" spans="2:15">
      <c r="B11" s="40">
        <f>Import!D11</f>
        <v>0</v>
      </c>
      <c r="C11" s="41">
        <f>Import!G11</f>
        <v>0</v>
      </c>
      <c r="D11" s="40">
        <f>Import!F11</f>
        <v>0</v>
      </c>
      <c r="E11" s="40">
        <f>Import!E11</f>
        <v>0</v>
      </c>
      <c r="F11" s="42">
        <f>Import!P11</f>
        <v>0</v>
      </c>
      <c r="G11" s="391">
        <f t="shared" si="2"/>
        <v>0</v>
      </c>
      <c r="I11" s="395">
        <f t="shared" si="0"/>
        <v>0</v>
      </c>
      <c r="J11" s="395">
        <f t="shared" si="1"/>
        <v>0</v>
      </c>
      <c r="L11" s="399">
        <f>Import!I11</f>
        <v>0</v>
      </c>
      <c r="M11" s="396">
        <f t="shared" si="3"/>
        <v>0</v>
      </c>
      <c r="N11" s="395">
        <f t="shared" si="4"/>
        <v>0</v>
      </c>
      <c r="O11" s="395">
        <f t="shared" si="5"/>
        <v>0</v>
      </c>
    </row>
    <row r="12" spans="2:15">
      <c r="B12" s="40">
        <f>Import!D12</f>
        <v>0</v>
      </c>
      <c r="C12" s="41">
        <f>Import!G12</f>
        <v>0</v>
      </c>
      <c r="D12" s="40">
        <f>Import!F12</f>
        <v>0</v>
      </c>
      <c r="E12" s="40">
        <f>Import!E12</f>
        <v>0</v>
      </c>
      <c r="F12" s="42">
        <f>Import!P12</f>
        <v>0</v>
      </c>
      <c r="G12" s="391">
        <f t="shared" si="2"/>
        <v>0</v>
      </c>
      <c r="I12" s="395">
        <f t="shared" si="0"/>
        <v>0</v>
      </c>
      <c r="J12" s="395">
        <f t="shared" si="1"/>
        <v>0</v>
      </c>
      <c r="L12" s="399">
        <f>Import!I12</f>
        <v>0</v>
      </c>
      <c r="M12" s="396">
        <f t="shared" si="3"/>
        <v>0</v>
      </c>
      <c r="N12" s="395">
        <f t="shared" si="4"/>
        <v>0</v>
      </c>
      <c r="O12" s="395">
        <f t="shared" si="5"/>
        <v>0</v>
      </c>
    </row>
    <row r="13" spans="2:15">
      <c r="B13" s="40">
        <f>Import!D13</f>
        <v>0</v>
      </c>
      <c r="C13" s="41">
        <f>Import!G13</f>
        <v>0</v>
      </c>
      <c r="D13" s="40">
        <f>Import!F13</f>
        <v>0</v>
      </c>
      <c r="E13" s="40">
        <f>Import!E13</f>
        <v>0</v>
      </c>
      <c r="F13" s="42">
        <f>Import!P13</f>
        <v>0</v>
      </c>
      <c r="G13" s="391">
        <f t="shared" si="2"/>
        <v>0</v>
      </c>
      <c r="I13" s="395">
        <f t="shared" si="0"/>
        <v>0</v>
      </c>
      <c r="J13" s="395">
        <f t="shared" si="1"/>
        <v>0</v>
      </c>
      <c r="L13" s="399">
        <f>Import!I13</f>
        <v>0</v>
      </c>
      <c r="M13" s="396">
        <f t="shared" si="3"/>
        <v>0</v>
      </c>
      <c r="N13" s="395">
        <f t="shared" si="4"/>
        <v>0</v>
      </c>
      <c r="O13" s="395">
        <f t="shared" si="5"/>
        <v>0</v>
      </c>
    </row>
    <row r="14" spans="2:15">
      <c r="B14" s="40">
        <f>Import!D14</f>
        <v>0</v>
      </c>
      <c r="C14" s="41">
        <f>Import!G14</f>
        <v>0</v>
      </c>
      <c r="D14" s="40">
        <f>Import!F14</f>
        <v>0</v>
      </c>
      <c r="E14" s="40">
        <f>Import!E14</f>
        <v>0</v>
      </c>
      <c r="F14" s="42">
        <f>Import!P14</f>
        <v>0</v>
      </c>
      <c r="G14" s="391">
        <f t="shared" si="2"/>
        <v>0</v>
      </c>
      <c r="I14" s="395">
        <f t="shared" si="0"/>
        <v>0</v>
      </c>
      <c r="J14" s="395">
        <f t="shared" si="1"/>
        <v>0</v>
      </c>
      <c r="L14" s="399">
        <f>Import!I14</f>
        <v>0</v>
      </c>
      <c r="M14" s="396">
        <f t="shared" si="3"/>
        <v>0</v>
      </c>
      <c r="N14" s="395">
        <f t="shared" si="4"/>
        <v>0</v>
      </c>
      <c r="O14" s="395">
        <f t="shared" si="5"/>
        <v>0</v>
      </c>
    </row>
    <row r="15" spans="2:15">
      <c r="B15" s="40">
        <f>Import!D15</f>
        <v>0</v>
      </c>
      <c r="C15" s="41">
        <f>Import!G15</f>
        <v>0</v>
      </c>
      <c r="D15" s="40">
        <f>Import!F15</f>
        <v>0</v>
      </c>
      <c r="E15" s="40">
        <f>Import!E15</f>
        <v>0</v>
      </c>
      <c r="F15" s="42">
        <f>Import!P15</f>
        <v>0</v>
      </c>
      <c r="G15" s="391">
        <f t="shared" si="2"/>
        <v>0</v>
      </c>
      <c r="I15" s="395">
        <f t="shared" si="0"/>
        <v>0</v>
      </c>
      <c r="J15" s="395">
        <f t="shared" si="1"/>
        <v>0</v>
      </c>
      <c r="L15" s="399">
        <f>Import!I15</f>
        <v>0</v>
      </c>
      <c r="M15" s="396">
        <f t="shared" si="3"/>
        <v>0</v>
      </c>
      <c r="N15" s="395">
        <f t="shared" si="4"/>
        <v>0</v>
      </c>
      <c r="O15" s="395">
        <f t="shared" si="5"/>
        <v>0</v>
      </c>
    </row>
    <row r="16" spans="2:15">
      <c r="B16" s="40">
        <f>Import!D16</f>
        <v>0</v>
      </c>
      <c r="C16" s="41">
        <f>Import!G16</f>
        <v>0</v>
      </c>
      <c r="D16" s="40">
        <f>Import!F16</f>
        <v>0</v>
      </c>
      <c r="E16" s="40">
        <f>Import!E16</f>
        <v>0</v>
      </c>
      <c r="F16" s="42">
        <f>Import!P16</f>
        <v>0</v>
      </c>
      <c r="G16" s="391">
        <f t="shared" si="2"/>
        <v>0</v>
      </c>
      <c r="I16" s="395">
        <f t="shared" si="0"/>
        <v>0</v>
      </c>
      <c r="J16" s="395">
        <f t="shared" si="1"/>
        <v>0</v>
      </c>
      <c r="L16" s="399">
        <f>Import!I16</f>
        <v>0</v>
      </c>
      <c r="M16" s="396">
        <f t="shared" si="3"/>
        <v>0</v>
      </c>
      <c r="N16" s="395">
        <f t="shared" si="4"/>
        <v>0</v>
      </c>
      <c r="O16" s="395">
        <f t="shared" si="5"/>
        <v>0</v>
      </c>
    </row>
    <row r="17" spans="2:15">
      <c r="B17" s="40">
        <f>Import!D17</f>
        <v>0</v>
      </c>
      <c r="C17" s="41">
        <f>Import!G17</f>
        <v>0</v>
      </c>
      <c r="D17" s="40">
        <f>Import!F17</f>
        <v>0</v>
      </c>
      <c r="E17" s="40">
        <f>Import!E17</f>
        <v>0</v>
      </c>
      <c r="F17" s="42">
        <f>Import!P17</f>
        <v>0</v>
      </c>
      <c r="G17" s="391">
        <f t="shared" si="2"/>
        <v>0</v>
      </c>
      <c r="I17" s="395">
        <f t="shared" si="0"/>
        <v>0</v>
      </c>
      <c r="J17" s="395">
        <f t="shared" si="1"/>
        <v>0</v>
      </c>
      <c r="L17" s="399">
        <f>Import!I17</f>
        <v>0</v>
      </c>
      <c r="M17" s="396">
        <f t="shared" si="3"/>
        <v>0</v>
      </c>
      <c r="N17" s="395">
        <f t="shared" si="4"/>
        <v>0</v>
      </c>
      <c r="O17" s="395">
        <f t="shared" si="5"/>
        <v>0</v>
      </c>
    </row>
    <row r="18" spans="2:15">
      <c r="B18" s="40">
        <f>Import!D18</f>
        <v>0</v>
      </c>
      <c r="C18" s="41">
        <f>Import!G18</f>
        <v>0</v>
      </c>
      <c r="D18" s="40">
        <f>Import!F18</f>
        <v>0</v>
      </c>
      <c r="E18" s="40">
        <f>Import!E18</f>
        <v>0</v>
      </c>
      <c r="F18" s="42">
        <f>Import!P18</f>
        <v>0</v>
      </c>
      <c r="G18" s="391">
        <f t="shared" si="2"/>
        <v>0</v>
      </c>
      <c r="I18" s="395">
        <f t="shared" si="0"/>
        <v>0</v>
      </c>
      <c r="J18" s="395">
        <f t="shared" si="1"/>
        <v>0</v>
      </c>
      <c r="L18" s="399">
        <f>Import!I18</f>
        <v>0</v>
      </c>
      <c r="M18" s="396">
        <f t="shared" si="3"/>
        <v>0</v>
      </c>
      <c r="N18" s="395">
        <f t="shared" si="4"/>
        <v>0</v>
      </c>
      <c r="O18" s="395">
        <f t="shared" si="5"/>
        <v>0</v>
      </c>
    </row>
    <row r="19" spans="2:15">
      <c r="B19" s="40">
        <f>Import!D19</f>
        <v>0</v>
      </c>
      <c r="C19" s="41">
        <f>Import!G19</f>
        <v>0</v>
      </c>
      <c r="D19" s="40">
        <f>Import!F19</f>
        <v>0</v>
      </c>
      <c r="E19" s="40">
        <f>Import!E19</f>
        <v>0</v>
      </c>
      <c r="F19" s="42">
        <f>Import!P19</f>
        <v>0</v>
      </c>
      <c r="G19" s="391">
        <f t="shared" si="2"/>
        <v>0</v>
      </c>
      <c r="I19" s="395">
        <f t="shared" si="0"/>
        <v>0</v>
      </c>
      <c r="J19" s="395">
        <f t="shared" si="1"/>
        <v>0</v>
      </c>
      <c r="L19" s="399">
        <f>Import!I19</f>
        <v>0</v>
      </c>
      <c r="M19" s="396">
        <f t="shared" si="3"/>
        <v>0</v>
      </c>
      <c r="N19" s="395">
        <f t="shared" si="4"/>
        <v>0</v>
      </c>
      <c r="O19" s="395">
        <f t="shared" si="5"/>
        <v>0</v>
      </c>
    </row>
    <row r="20" spans="2:15">
      <c r="B20" s="40">
        <f>Import!D20</f>
        <v>0</v>
      </c>
      <c r="C20" s="41">
        <f>Import!G20</f>
        <v>0</v>
      </c>
      <c r="D20" s="40">
        <f>Import!F20</f>
        <v>0</v>
      </c>
      <c r="E20" s="40">
        <f>Import!E20</f>
        <v>0</v>
      </c>
      <c r="F20" s="42">
        <f>Import!P20</f>
        <v>0</v>
      </c>
      <c r="G20" s="391">
        <f t="shared" si="2"/>
        <v>0</v>
      </c>
      <c r="I20" s="395">
        <f t="shared" si="0"/>
        <v>0</v>
      </c>
      <c r="J20" s="395">
        <f t="shared" si="1"/>
        <v>0</v>
      </c>
      <c r="L20" s="399">
        <f>Import!I20</f>
        <v>0</v>
      </c>
      <c r="M20" s="396">
        <f t="shared" si="3"/>
        <v>0</v>
      </c>
      <c r="N20" s="395">
        <f t="shared" si="4"/>
        <v>0</v>
      </c>
      <c r="O20" s="395">
        <f t="shared" si="5"/>
        <v>0</v>
      </c>
    </row>
    <row r="21" spans="2:15">
      <c r="B21" s="40">
        <f>Import!D21</f>
        <v>0</v>
      </c>
      <c r="C21" s="41">
        <f>Import!G21</f>
        <v>0</v>
      </c>
      <c r="D21" s="40">
        <f>Import!F21</f>
        <v>0</v>
      </c>
      <c r="E21" s="40">
        <f>Import!E21</f>
        <v>0</v>
      </c>
      <c r="F21" s="42">
        <f>Import!P21</f>
        <v>0</v>
      </c>
      <c r="G21" s="391">
        <f t="shared" si="2"/>
        <v>0</v>
      </c>
      <c r="I21" s="395">
        <f t="shared" si="0"/>
        <v>0</v>
      </c>
      <c r="J21" s="395">
        <f t="shared" si="1"/>
        <v>0</v>
      </c>
      <c r="L21" s="399">
        <f>Import!I21</f>
        <v>0</v>
      </c>
      <c r="M21" s="396">
        <f t="shared" si="3"/>
        <v>0</v>
      </c>
      <c r="N21" s="395">
        <f t="shared" si="4"/>
        <v>0</v>
      </c>
      <c r="O21" s="395">
        <f t="shared" si="5"/>
        <v>0</v>
      </c>
    </row>
    <row r="22" spans="2:15">
      <c r="B22" s="40">
        <f>Import!D22</f>
        <v>0</v>
      </c>
      <c r="C22" s="41">
        <f>Import!G22</f>
        <v>0</v>
      </c>
      <c r="D22" s="40">
        <f>Import!F22</f>
        <v>0</v>
      </c>
      <c r="E22" s="40">
        <f>Import!E22</f>
        <v>0</v>
      </c>
      <c r="F22" s="42">
        <f>Import!P22</f>
        <v>0</v>
      </c>
      <c r="G22" s="391">
        <f t="shared" si="2"/>
        <v>0</v>
      </c>
      <c r="I22" s="395">
        <f t="shared" si="0"/>
        <v>0</v>
      </c>
      <c r="J22" s="395">
        <f t="shared" si="1"/>
        <v>0</v>
      </c>
      <c r="L22" s="399">
        <f>Import!I22</f>
        <v>0</v>
      </c>
      <c r="M22" s="396">
        <f t="shared" si="3"/>
        <v>0</v>
      </c>
      <c r="N22" s="395">
        <f t="shared" si="4"/>
        <v>0</v>
      </c>
      <c r="O22" s="395">
        <f t="shared" si="5"/>
        <v>0</v>
      </c>
    </row>
    <row r="23" spans="2:15">
      <c r="B23" s="40">
        <f>Import!D23</f>
        <v>0</v>
      </c>
      <c r="C23" s="41">
        <f>Import!G23</f>
        <v>0</v>
      </c>
      <c r="D23" s="40">
        <f>Import!F23</f>
        <v>0</v>
      </c>
      <c r="E23" s="40">
        <f>Import!E23</f>
        <v>0</v>
      </c>
      <c r="F23" s="42">
        <f>Import!P23</f>
        <v>0</v>
      </c>
      <c r="G23" s="391">
        <f t="shared" si="2"/>
        <v>0</v>
      </c>
      <c r="I23" s="395">
        <f t="shared" si="0"/>
        <v>0</v>
      </c>
      <c r="J23" s="395">
        <f t="shared" si="1"/>
        <v>0</v>
      </c>
      <c r="L23" s="399">
        <f>Import!I23</f>
        <v>0</v>
      </c>
      <c r="M23" s="396">
        <f t="shared" si="3"/>
        <v>0</v>
      </c>
      <c r="N23" s="395">
        <f t="shared" si="4"/>
        <v>0</v>
      </c>
      <c r="O23" s="395">
        <f t="shared" si="5"/>
        <v>0</v>
      </c>
    </row>
    <row r="24" spans="2:15">
      <c r="B24" s="40">
        <f>Import!D24</f>
        <v>0</v>
      </c>
      <c r="C24" s="41">
        <f>Import!G24</f>
        <v>0</v>
      </c>
      <c r="D24" s="40">
        <f>Import!F24</f>
        <v>0</v>
      </c>
      <c r="E24" s="40">
        <f>Import!E24</f>
        <v>0</v>
      </c>
      <c r="F24" s="42">
        <f>Import!P24</f>
        <v>0</v>
      </c>
      <c r="G24" s="391">
        <f t="shared" si="2"/>
        <v>0</v>
      </c>
      <c r="I24" s="395">
        <f t="shared" si="0"/>
        <v>0</v>
      </c>
      <c r="J24" s="395">
        <f t="shared" si="1"/>
        <v>0</v>
      </c>
      <c r="L24" s="399">
        <f>Import!I24</f>
        <v>0</v>
      </c>
      <c r="M24" s="396">
        <f t="shared" si="3"/>
        <v>0</v>
      </c>
      <c r="N24" s="395">
        <f t="shared" si="4"/>
        <v>0</v>
      </c>
      <c r="O24" s="395">
        <f t="shared" si="5"/>
        <v>0</v>
      </c>
    </row>
    <row r="25" spans="2:15">
      <c r="B25" s="40">
        <f>Import!D25</f>
        <v>0</v>
      </c>
      <c r="C25" s="41">
        <f>Import!G25</f>
        <v>0</v>
      </c>
      <c r="D25" s="40">
        <f>Import!F25</f>
        <v>0</v>
      </c>
      <c r="E25" s="40">
        <f>Import!E25</f>
        <v>0</v>
      </c>
      <c r="F25" s="42">
        <f>Import!P25</f>
        <v>0</v>
      </c>
      <c r="G25" s="391">
        <f t="shared" si="2"/>
        <v>0</v>
      </c>
      <c r="I25" s="395">
        <f t="shared" si="0"/>
        <v>0</v>
      </c>
      <c r="J25" s="395">
        <f t="shared" si="1"/>
        <v>0</v>
      </c>
      <c r="L25" s="399">
        <f>Import!I25</f>
        <v>0</v>
      </c>
      <c r="M25" s="396">
        <f t="shared" si="3"/>
        <v>0</v>
      </c>
      <c r="N25" s="395">
        <f t="shared" si="4"/>
        <v>0</v>
      </c>
      <c r="O25" s="395">
        <f t="shared" si="5"/>
        <v>0</v>
      </c>
    </row>
    <row r="26" spans="2:15">
      <c r="B26" s="40">
        <f>Import!D26</f>
        <v>0</v>
      </c>
      <c r="C26" s="41">
        <f>Import!G26</f>
        <v>0</v>
      </c>
      <c r="D26" s="40">
        <f>Import!F26</f>
        <v>0</v>
      </c>
      <c r="E26" s="40">
        <f>Import!E26</f>
        <v>0</v>
      </c>
      <c r="F26" s="42">
        <f>Import!P26</f>
        <v>0</v>
      </c>
      <c r="G26" s="391">
        <f t="shared" si="2"/>
        <v>0</v>
      </c>
      <c r="I26" s="395">
        <f t="shared" si="0"/>
        <v>0</v>
      </c>
      <c r="J26" s="395">
        <f t="shared" si="1"/>
        <v>0</v>
      </c>
      <c r="L26" s="399">
        <f>Import!I26</f>
        <v>0</v>
      </c>
      <c r="M26" s="396">
        <f t="shared" si="3"/>
        <v>0</v>
      </c>
      <c r="N26" s="395">
        <f t="shared" si="4"/>
        <v>0</v>
      </c>
      <c r="O26" s="395">
        <f t="shared" si="5"/>
        <v>0</v>
      </c>
    </row>
    <row r="27" spans="2:15">
      <c r="B27" s="40">
        <f>Import!D27</f>
        <v>0</v>
      </c>
      <c r="C27" s="41">
        <f>Import!G27</f>
        <v>0</v>
      </c>
      <c r="D27" s="40">
        <f>Import!F27</f>
        <v>0</v>
      </c>
      <c r="E27" s="40">
        <f>Import!E27</f>
        <v>0</v>
      </c>
      <c r="F27" s="42">
        <f>Import!P27</f>
        <v>0</v>
      </c>
      <c r="G27" s="391">
        <f t="shared" si="2"/>
        <v>0</v>
      </c>
      <c r="I27" s="395">
        <f t="shared" si="0"/>
        <v>0</v>
      </c>
      <c r="J27" s="395">
        <f t="shared" si="1"/>
        <v>0</v>
      </c>
      <c r="L27" s="399">
        <f>Import!I27</f>
        <v>0</v>
      </c>
      <c r="M27" s="396">
        <f t="shared" si="3"/>
        <v>0</v>
      </c>
      <c r="N27" s="395">
        <f t="shared" si="4"/>
        <v>0</v>
      </c>
      <c r="O27" s="395">
        <f t="shared" si="5"/>
        <v>0</v>
      </c>
    </row>
    <row r="28" spans="2:15">
      <c r="B28" s="40">
        <f>Import!D28</f>
        <v>0</v>
      </c>
      <c r="C28" s="41">
        <f>Import!G28</f>
        <v>0</v>
      </c>
      <c r="D28" s="40">
        <f>Import!F28</f>
        <v>0</v>
      </c>
      <c r="E28" s="40">
        <f>Import!E28</f>
        <v>0</v>
      </c>
      <c r="F28" s="42">
        <f>Import!P28</f>
        <v>0</v>
      </c>
      <c r="G28" s="391">
        <f t="shared" si="2"/>
        <v>0</v>
      </c>
      <c r="I28" s="395">
        <f t="shared" si="0"/>
        <v>0</v>
      </c>
      <c r="J28" s="395">
        <f t="shared" si="1"/>
        <v>0</v>
      </c>
      <c r="L28" s="399">
        <f>Import!I28</f>
        <v>0</v>
      </c>
      <c r="M28" s="396">
        <f t="shared" si="3"/>
        <v>0</v>
      </c>
      <c r="N28" s="395">
        <f t="shared" si="4"/>
        <v>0</v>
      </c>
      <c r="O28" s="395">
        <f t="shared" si="5"/>
        <v>0</v>
      </c>
    </row>
    <row r="29" spans="2:15">
      <c r="B29" s="40">
        <f>Import!D29</f>
        <v>0</v>
      </c>
      <c r="C29" s="41">
        <f>Import!G29</f>
        <v>0</v>
      </c>
      <c r="D29" s="40">
        <f>Import!F29</f>
        <v>0</v>
      </c>
      <c r="E29" s="40">
        <f>Import!E29</f>
        <v>0</v>
      </c>
      <c r="F29" s="42">
        <f>Import!P29</f>
        <v>0</v>
      </c>
      <c r="G29" s="391">
        <f t="shared" si="2"/>
        <v>0</v>
      </c>
      <c r="I29" s="395">
        <f t="shared" si="0"/>
        <v>0</v>
      </c>
      <c r="J29" s="395">
        <f t="shared" si="1"/>
        <v>0</v>
      </c>
      <c r="L29" s="399">
        <f>Import!I29</f>
        <v>0</v>
      </c>
      <c r="M29" s="396">
        <f t="shared" si="3"/>
        <v>0</v>
      </c>
      <c r="N29" s="395">
        <f t="shared" si="4"/>
        <v>0</v>
      </c>
      <c r="O29" s="395">
        <f t="shared" si="5"/>
        <v>0</v>
      </c>
    </row>
    <row r="30" spans="2:15">
      <c r="B30" s="40">
        <f>Import!D30</f>
        <v>0</v>
      </c>
      <c r="C30" s="41">
        <f>Import!G30</f>
        <v>0</v>
      </c>
      <c r="D30" s="40">
        <f>Import!F30</f>
        <v>0</v>
      </c>
      <c r="E30" s="40">
        <f>Import!E30</f>
        <v>0</v>
      </c>
      <c r="F30" s="42">
        <f>Import!P30</f>
        <v>0</v>
      </c>
      <c r="G30" s="391">
        <f t="shared" si="2"/>
        <v>0</v>
      </c>
      <c r="I30" s="395">
        <f t="shared" si="0"/>
        <v>0</v>
      </c>
      <c r="J30" s="395">
        <f t="shared" si="1"/>
        <v>0</v>
      </c>
      <c r="L30" s="399">
        <f>Import!I30</f>
        <v>0</v>
      </c>
      <c r="M30" s="396">
        <f t="shared" si="3"/>
        <v>0</v>
      </c>
      <c r="N30" s="395">
        <f t="shared" si="4"/>
        <v>0</v>
      </c>
      <c r="O30" s="395">
        <f t="shared" si="5"/>
        <v>0</v>
      </c>
    </row>
    <row r="31" spans="2:15">
      <c r="B31" s="40">
        <f>Import!D31</f>
        <v>0</v>
      </c>
      <c r="C31" s="41">
        <f>Import!G31</f>
        <v>0</v>
      </c>
      <c r="D31" s="40">
        <f>Import!F31</f>
        <v>0</v>
      </c>
      <c r="E31" s="40">
        <f>Import!E31</f>
        <v>0</v>
      </c>
      <c r="F31" s="42">
        <f>Import!P31</f>
        <v>0</v>
      </c>
      <c r="G31" s="391">
        <f t="shared" si="2"/>
        <v>0</v>
      </c>
      <c r="I31" s="395">
        <f t="shared" si="0"/>
        <v>0</v>
      </c>
      <c r="J31" s="395">
        <f t="shared" si="1"/>
        <v>0</v>
      </c>
      <c r="L31" s="399">
        <f>Import!I31</f>
        <v>0</v>
      </c>
      <c r="M31" s="396">
        <f t="shared" si="3"/>
        <v>0</v>
      </c>
      <c r="N31" s="395">
        <f t="shared" si="4"/>
        <v>0</v>
      </c>
      <c r="O31" s="395">
        <f t="shared" si="5"/>
        <v>0</v>
      </c>
    </row>
    <row r="32" spans="2:15">
      <c r="B32" s="40">
        <f>Import!D32</f>
        <v>0</v>
      </c>
      <c r="C32" s="41">
        <f>Import!G32</f>
        <v>0</v>
      </c>
      <c r="D32" s="40">
        <f>Import!F32</f>
        <v>0</v>
      </c>
      <c r="E32" s="40">
        <f>Import!E32</f>
        <v>0</v>
      </c>
      <c r="F32" s="42">
        <f>Import!P32</f>
        <v>0</v>
      </c>
      <c r="G32" s="391">
        <f t="shared" si="2"/>
        <v>0</v>
      </c>
      <c r="I32" s="395">
        <f t="shared" si="0"/>
        <v>0</v>
      </c>
      <c r="J32" s="395">
        <f t="shared" si="1"/>
        <v>0</v>
      </c>
      <c r="L32" s="399">
        <f>Import!I32</f>
        <v>0</v>
      </c>
      <c r="M32" s="396">
        <f t="shared" si="3"/>
        <v>0</v>
      </c>
      <c r="N32" s="395">
        <f t="shared" si="4"/>
        <v>0</v>
      </c>
      <c r="O32" s="395">
        <f t="shared" si="5"/>
        <v>0</v>
      </c>
    </row>
    <row r="33" spans="2:15">
      <c r="B33" s="40">
        <f>Import!D33</f>
        <v>0</v>
      </c>
      <c r="C33" s="41">
        <f>Import!G33</f>
        <v>0</v>
      </c>
      <c r="D33" s="40">
        <f>Import!F33</f>
        <v>0</v>
      </c>
      <c r="E33" s="40">
        <f>Import!E33</f>
        <v>0</v>
      </c>
      <c r="F33" s="42">
        <f>Import!P33</f>
        <v>0</v>
      </c>
      <c r="G33" s="391">
        <f t="shared" si="2"/>
        <v>0</v>
      </c>
      <c r="I33" s="395">
        <f t="shared" si="0"/>
        <v>0</v>
      </c>
      <c r="J33" s="395">
        <f t="shared" si="1"/>
        <v>0</v>
      </c>
      <c r="L33" s="399">
        <f>Import!I33</f>
        <v>0</v>
      </c>
      <c r="M33" s="396">
        <f t="shared" si="3"/>
        <v>0</v>
      </c>
      <c r="N33" s="395">
        <f t="shared" si="4"/>
        <v>0</v>
      </c>
      <c r="O33" s="395">
        <f t="shared" si="5"/>
        <v>0</v>
      </c>
    </row>
    <row r="34" spans="2:15">
      <c r="B34" s="40">
        <f>Import!D34</f>
        <v>0</v>
      </c>
      <c r="C34" s="41">
        <f>Import!G34</f>
        <v>0</v>
      </c>
      <c r="D34" s="40">
        <f>Import!F34</f>
        <v>0</v>
      </c>
      <c r="E34" s="40">
        <f>Import!E34</f>
        <v>0</v>
      </c>
      <c r="F34" s="42">
        <f>Import!P34</f>
        <v>0</v>
      </c>
      <c r="G34" s="391">
        <f t="shared" si="2"/>
        <v>0</v>
      </c>
      <c r="I34" s="395">
        <f t="shared" si="0"/>
        <v>0</v>
      </c>
      <c r="J34" s="395">
        <f t="shared" si="1"/>
        <v>0</v>
      </c>
      <c r="L34" s="399">
        <f>Import!I34</f>
        <v>0</v>
      </c>
      <c r="M34" s="396">
        <f t="shared" si="3"/>
        <v>0</v>
      </c>
      <c r="N34" s="395">
        <f t="shared" si="4"/>
        <v>0</v>
      </c>
      <c r="O34" s="395">
        <f t="shared" si="5"/>
        <v>0</v>
      </c>
    </row>
    <row r="35" spans="2:15">
      <c r="B35" s="40">
        <f>Import!D35</f>
        <v>0</v>
      </c>
      <c r="C35" s="41">
        <f>Import!G35</f>
        <v>0</v>
      </c>
      <c r="D35" s="40">
        <f>Import!F35</f>
        <v>0</v>
      </c>
      <c r="E35" s="40">
        <f>Import!E35</f>
        <v>0</v>
      </c>
      <c r="F35" s="42">
        <f>Import!P35</f>
        <v>0</v>
      </c>
      <c r="G35" s="391">
        <f t="shared" si="2"/>
        <v>0</v>
      </c>
      <c r="I35" s="395">
        <f t="shared" si="0"/>
        <v>0</v>
      </c>
      <c r="J35" s="395">
        <f t="shared" si="1"/>
        <v>0</v>
      </c>
      <c r="L35" s="399">
        <f>Import!I35</f>
        <v>0</v>
      </c>
      <c r="M35" s="396">
        <f t="shared" si="3"/>
        <v>0</v>
      </c>
      <c r="N35" s="395">
        <f t="shared" si="4"/>
        <v>0</v>
      </c>
      <c r="O35" s="395">
        <f t="shared" si="5"/>
        <v>0</v>
      </c>
    </row>
    <row r="36" spans="2:15">
      <c r="B36" s="40">
        <f>Import!D36</f>
        <v>0</v>
      </c>
      <c r="C36" s="41">
        <f>Import!G36</f>
        <v>0</v>
      </c>
      <c r="D36" s="40">
        <f>Import!F36</f>
        <v>0</v>
      </c>
      <c r="E36" s="40">
        <f>Import!E36</f>
        <v>0</v>
      </c>
      <c r="F36" s="42">
        <f>Import!P36</f>
        <v>0</v>
      </c>
      <c r="G36" s="391">
        <f t="shared" si="2"/>
        <v>0</v>
      </c>
      <c r="I36" s="395">
        <f t="shared" si="0"/>
        <v>0</v>
      </c>
      <c r="J36" s="395">
        <f t="shared" si="1"/>
        <v>0</v>
      </c>
      <c r="L36" s="399">
        <f>Import!I36</f>
        <v>0</v>
      </c>
      <c r="M36" s="396">
        <f t="shared" si="3"/>
        <v>0</v>
      </c>
      <c r="N36" s="395">
        <f t="shared" si="4"/>
        <v>0</v>
      </c>
      <c r="O36" s="395">
        <f t="shared" si="5"/>
        <v>0</v>
      </c>
    </row>
    <row r="37" spans="2:15">
      <c r="B37" s="40">
        <f>Import!D37</f>
        <v>0</v>
      </c>
      <c r="C37" s="41">
        <f>Import!G37</f>
        <v>0</v>
      </c>
      <c r="D37" s="40">
        <f>Import!F37</f>
        <v>0</v>
      </c>
      <c r="E37" s="40">
        <f>Import!E37</f>
        <v>0</v>
      </c>
      <c r="F37" s="42">
        <f>Import!P37</f>
        <v>0</v>
      </c>
      <c r="G37" s="391">
        <f t="shared" si="2"/>
        <v>0</v>
      </c>
      <c r="I37" s="395">
        <f t="shared" si="0"/>
        <v>0</v>
      </c>
      <c r="J37" s="395">
        <f t="shared" si="1"/>
        <v>0</v>
      </c>
      <c r="L37" s="399">
        <f>Import!I37</f>
        <v>0</v>
      </c>
      <c r="M37" s="396">
        <f t="shared" si="3"/>
        <v>0</v>
      </c>
      <c r="N37" s="395">
        <f t="shared" si="4"/>
        <v>0</v>
      </c>
      <c r="O37" s="395">
        <f t="shared" si="5"/>
        <v>0</v>
      </c>
    </row>
    <row r="38" spans="2:15">
      <c r="B38" s="40">
        <f>Import!D38</f>
        <v>0</v>
      </c>
      <c r="C38" s="41">
        <f>Import!G38</f>
        <v>0</v>
      </c>
      <c r="D38" s="40">
        <f>Import!F38</f>
        <v>0</v>
      </c>
      <c r="E38" s="40">
        <f>Import!E38</f>
        <v>0</v>
      </c>
      <c r="F38" s="42">
        <f>Import!P38</f>
        <v>0</v>
      </c>
      <c r="G38" s="391">
        <f t="shared" si="2"/>
        <v>0</v>
      </c>
      <c r="I38" s="395">
        <f t="shared" si="0"/>
        <v>0</v>
      </c>
      <c r="J38" s="395">
        <f t="shared" si="1"/>
        <v>0</v>
      </c>
      <c r="L38" s="399">
        <f>Import!I38</f>
        <v>0</v>
      </c>
      <c r="M38" s="396">
        <f t="shared" si="3"/>
        <v>0</v>
      </c>
      <c r="N38" s="395">
        <f t="shared" si="4"/>
        <v>0</v>
      </c>
      <c r="O38" s="395">
        <f t="shared" si="5"/>
        <v>0</v>
      </c>
    </row>
    <row r="39" spans="2:15">
      <c r="B39" s="40">
        <f>Import!D39</f>
        <v>0</v>
      </c>
      <c r="C39" s="41">
        <f>Import!G39</f>
        <v>0</v>
      </c>
      <c r="D39" s="40">
        <f>Import!F39</f>
        <v>0</v>
      </c>
      <c r="E39" s="40">
        <f>Import!E39</f>
        <v>0</v>
      </c>
      <c r="F39" s="42">
        <f>Import!P39</f>
        <v>0</v>
      </c>
      <c r="G39" s="391">
        <f t="shared" si="2"/>
        <v>0</v>
      </c>
      <c r="I39" s="395">
        <f t="shared" si="0"/>
        <v>0</v>
      </c>
      <c r="J39" s="395">
        <f t="shared" si="1"/>
        <v>0</v>
      </c>
      <c r="L39" s="399">
        <f>Import!I39</f>
        <v>0</v>
      </c>
      <c r="M39" s="396">
        <f t="shared" si="3"/>
        <v>0</v>
      </c>
      <c r="N39" s="395">
        <f t="shared" si="4"/>
        <v>0</v>
      </c>
      <c r="O39" s="395">
        <f t="shared" si="5"/>
        <v>0</v>
      </c>
    </row>
    <row r="40" spans="2:15">
      <c r="B40" s="40">
        <f>Import!D40</f>
        <v>0</v>
      </c>
      <c r="C40" s="41">
        <f>Import!G40</f>
        <v>0</v>
      </c>
      <c r="D40" s="40">
        <f>Import!F40</f>
        <v>0</v>
      </c>
      <c r="E40" s="40">
        <f>Import!E40</f>
        <v>0</v>
      </c>
      <c r="F40" s="42">
        <f>Import!P40</f>
        <v>0</v>
      </c>
      <c r="G40" s="391">
        <f t="shared" si="2"/>
        <v>0</v>
      </c>
      <c r="I40" s="395">
        <f t="shared" si="0"/>
        <v>0</v>
      </c>
      <c r="J40" s="395">
        <f t="shared" si="1"/>
        <v>0</v>
      </c>
      <c r="L40" s="399">
        <f>Import!I40</f>
        <v>0</v>
      </c>
      <c r="M40" s="396">
        <f t="shared" si="3"/>
        <v>0</v>
      </c>
      <c r="N40" s="395">
        <f t="shared" si="4"/>
        <v>0</v>
      </c>
      <c r="O40" s="395">
        <f t="shared" si="5"/>
        <v>0</v>
      </c>
    </row>
    <row r="41" spans="2:15">
      <c r="B41" s="40">
        <f>Import!D41</f>
        <v>0</v>
      </c>
      <c r="C41" s="41">
        <f>Import!G41</f>
        <v>0</v>
      </c>
      <c r="D41" s="40">
        <f>Import!F41</f>
        <v>0</v>
      </c>
      <c r="E41" s="40">
        <f>Import!E41</f>
        <v>0</v>
      </c>
      <c r="F41" s="42">
        <f>Import!P41</f>
        <v>0</v>
      </c>
      <c r="G41" s="391">
        <f t="shared" si="2"/>
        <v>0</v>
      </c>
      <c r="I41" s="395">
        <f t="shared" si="0"/>
        <v>0</v>
      </c>
      <c r="J41" s="395">
        <f t="shared" si="1"/>
        <v>0</v>
      </c>
      <c r="L41" s="399">
        <f>Import!I41</f>
        <v>0</v>
      </c>
      <c r="M41" s="396">
        <f t="shared" si="3"/>
        <v>0</v>
      </c>
      <c r="N41" s="395">
        <f t="shared" si="4"/>
        <v>0</v>
      </c>
      <c r="O41" s="395">
        <f t="shared" si="5"/>
        <v>0</v>
      </c>
    </row>
    <row r="42" spans="2:15">
      <c r="B42" s="40">
        <f>Import!D42</f>
        <v>0</v>
      </c>
      <c r="C42" s="41">
        <f>Import!G42</f>
        <v>0</v>
      </c>
      <c r="D42" s="40">
        <f>Import!F42</f>
        <v>0</v>
      </c>
      <c r="E42" s="40">
        <f>Import!E42</f>
        <v>0</v>
      </c>
      <c r="F42" s="42">
        <f>Import!P42</f>
        <v>0</v>
      </c>
      <c r="G42" s="391">
        <f t="shared" si="2"/>
        <v>0</v>
      </c>
      <c r="I42" s="395">
        <f t="shared" si="0"/>
        <v>0</v>
      </c>
      <c r="J42" s="395">
        <f t="shared" si="1"/>
        <v>0</v>
      </c>
      <c r="L42" s="399">
        <f>Import!I42</f>
        <v>0</v>
      </c>
      <c r="M42" s="396">
        <f t="shared" si="3"/>
        <v>0</v>
      </c>
      <c r="N42" s="395">
        <f t="shared" si="4"/>
        <v>0</v>
      </c>
      <c r="O42" s="395">
        <f t="shared" si="5"/>
        <v>0</v>
      </c>
    </row>
    <row r="43" spans="2:15">
      <c r="B43" s="40">
        <f>Import!D43</f>
        <v>0</v>
      </c>
      <c r="C43" s="41">
        <f>Import!G43</f>
        <v>0</v>
      </c>
      <c r="D43" s="40">
        <f>Import!F43</f>
        <v>0</v>
      </c>
      <c r="E43" s="40">
        <f>Import!E43</f>
        <v>0</v>
      </c>
      <c r="F43" s="42">
        <f>Import!P43</f>
        <v>0</v>
      </c>
      <c r="G43" s="391">
        <f t="shared" si="2"/>
        <v>0</v>
      </c>
      <c r="I43" s="395">
        <f t="shared" si="0"/>
        <v>0</v>
      </c>
      <c r="J43" s="395">
        <f t="shared" si="1"/>
        <v>0</v>
      </c>
      <c r="L43" s="399">
        <f>Import!I43</f>
        <v>0</v>
      </c>
      <c r="M43" s="396">
        <f t="shared" si="3"/>
        <v>0</v>
      </c>
      <c r="N43" s="395">
        <f t="shared" si="4"/>
        <v>0</v>
      </c>
      <c r="O43" s="395">
        <f t="shared" si="5"/>
        <v>0</v>
      </c>
    </row>
    <row r="44" spans="2:15">
      <c r="B44" s="40">
        <f>Import!D44</f>
        <v>0</v>
      </c>
      <c r="C44" s="41">
        <f>Import!G44</f>
        <v>0</v>
      </c>
      <c r="D44" s="40">
        <f>Import!F44</f>
        <v>0</v>
      </c>
      <c r="E44" s="40">
        <f>Import!E44</f>
        <v>0</v>
      </c>
      <c r="F44" s="42">
        <f>Import!P44</f>
        <v>0</v>
      </c>
      <c r="G44" s="391">
        <f t="shared" si="2"/>
        <v>0</v>
      </c>
      <c r="I44" s="395">
        <f t="shared" si="0"/>
        <v>0</v>
      </c>
      <c r="J44" s="395">
        <f t="shared" si="1"/>
        <v>0</v>
      </c>
      <c r="L44" s="399">
        <f>Import!I44</f>
        <v>0</v>
      </c>
      <c r="M44" s="396">
        <f t="shared" si="3"/>
        <v>0</v>
      </c>
      <c r="N44" s="395">
        <f t="shared" si="4"/>
        <v>0</v>
      </c>
      <c r="O44" s="395">
        <f t="shared" si="5"/>
        <v>0</v>
      </c>
    </row>
    <row r="45" spans="2:15">
      <c r="B45" s="40">
        <f>Import!D45</f>
        <v>0</v>
      </c>
      <c r="C45" s="41">
        <f>Import!G45</f>
        <v>0</v>
      </c>
      <c r="D45" s="40">
        <f>Import!F45</f>
        <v>0</v>
      </c>
      <c r="E45" s="40">
        <f>Import!E45</f>
        <v>0</v>
      </c>
      <c r="F45" s="42">
        <f>Import!P45</f>
        <v>0</v>
      </c>
      <c r="G45" s="391">
        <f t="shared" si="2"/>
        <v>0</v>
      </c>
      <c r="I45" s="395">
        <f t="shared" si="0"/>
        <v>0</v>
      </c>
      <c r="J45" s="395">
        <f t="shared" si="1"/>
        <v>0</v>
      </c>
      <c r="L45" s="399">
        <f>Import!I45</f>
        <v>0</v>
      </c>
      <c r="M45" s="396">
        <f t="shared" si="3"/>
        <v>0</v>
      </c>
      <c r="N45" s="395">
        <f t="shared" si="4"/>
        <v>0</v>
      </c>
      <c r="O45" s="395">
        <f t="shared" si="5"/>
        <v>0</v>
      </c>
    </row>
    <row r="46" spans="2:15">
      <c r="B46" s="40">
        <f>Import!D46</f>
        <v>0</v>
      </c>
      <c r="C46" s="41">
        <f>Import!G46</f>
        <v>0</v>
      </c>
      <c r="D46" s="40">
        <f>Import!F46</f>
        <v>0</v>
      </c>
      <c r="E46" s="40">
        <f>Import!E46</f>
        <v>0</v>
      </c>
      <c r="F46" s="42">
        <f>Import!P46</f>
        <v>0</v>
      </c>
      <c r="G46" s="391">
        <f t="shared" si="2"/>
        <v>0</v>
      </c>
      <c r="I46" s="395">
        <f t="shared" si="0"/>
        <v>0</v>
      </c>
      <c r="J46" s="395">
        <f t="shared" si="1"/>
        <v>0</v>
      </c>
      <c r="L46" s="399">
        <f>Import!I46</f>
        <v>0</v>
      </c>
      <c r="M46" s="396">
        <f t="shared" si="3"/>
        <v>0</v>
      </c>
      <c r="N46" s="395">
        <f t="shared" si="4"/>
        <v>0</v>
      </c>
      <c r="O46" s="395">
        <f t="shared" si="5"/>
        <v>0</v>
      </c>
    </row>
    <row r="47" spans="2:15">
      <c r="B47" s="40">
        <f>Import!D47</f>
        <v>0</v>
      </c>
      <c r="C47" s="41">
        <f>Import!G47</f>
        <v>0</v>
      </c>
      <c r="D47" s="40">
        <f>Import!F47</f>
        <v>0</v>
      </c>
      <c r="E47" s="40">
        <f>Import!E47</f>
        <v>0</v>
      </c>
      <c r="F47" s="42">
        <f>Import!P47</f>
        <v>0</v>
      </c>
      <c r="G47" s="391">
        <f t="shared" si="2"/>
        <v>0</v>
      </c>
      <c r="I47" s="395">
        <f t="shared" si="0"/>
        <v>0</v>
      </c>
      <c r="J47" s="395">
        <f t="shared" si="1"/>
        <v>0</v>
      </c>
      <c r="L47" s="399">
        <f>Import!I47</f>
        <v>0</v>
      </c>
      <c r="M47" s="396">
        <f t="shared" si="3"/>
        <v>0</v>
      </c>
      <c r="N47" s="395">
        <f t="shared" si="4"/>
        <v>0</v>
      </c>
      <c r="O47" s="395">
        <f t="shared" si="5"/>
        <v>0</v>
      </c>
    </row>
    <row r="48" spans="2:15">
      <c r="B48" s="40">
        <f>Import!D48</f>
        <v>0</v>
      </c>
      <c r="C48" s="41">
        <f>Import!G48</f>
        <v>0</v>
      </c>
      <c r="D48" s="40">
        <f>Import!F48</f>
        <v>0</v>
      </c>
      <c r="E48" s="40">
        <f>Import!E48</f>
        <v>0</v>
      </c>
      <c r="F48" s="42">
        <f>Import!P48</f>
        <v>0</v>
      </c>
      <c r="G48" s="391">
        <f t="shared" si="2"/>
        <v>0</v>
      </c>
      <c r="I48" s="395">
        <f t="shared" si="0"/>
        <v>0</v>
      </c>
      <c r="J48" s="395">
        <f t="shared" si="1"/>
        <v>0</v>
      </c>
      <c r="L48" s="399">
        <f>Import!I48</f>
        <v>0</v>
      </c>
      <c r="M48" s="396">
        <f t="shared" si="3"/>
        <v>0</v>
      </c>
      <c r="N48" s="395">
        <f t="shared" si="4"/>
        <v>0</v>
      </c>
      <c r="O48" s="395">
        <f t="shared" si="5"/>
        <v>0</v>
      </c>
    </row>
    <row r="49" spans="2:15">
      <c r="B49" s="40">
        <f>Import!D49</f>
        <v>0</v>
      </c>
      <c r="C49" s="41">
        <f>Import!G49</f>
        <v>0</v>
      </c>
      <c r="D49" s="40">
        <f>Import!F49</f>
        <v>0</v>
      </c>
      <c r="E49" s="40">
        <f>Import!E49</f>
        <v>0</v>
      </c>
      <c r="F49" s="42">
        <f>Import!P49</f>
        <v>0</v>
      </c>
      <c r="G49" s="391">
        <f t="shared" si="2"/>
        <v>0</v>
      </c>
      <c r="I49" s="395">
        <f t="shared" si="0"/>
        <v>0</v>
      </c>
      <c r="J49" s="395">
        <f t="shared" si="1"/>
        <v>0</v>
      </c>
      <c r="L49" s="399">
        <f>Import!I49</f>
        <v>0</v>
      </c>
      <c r="M49" s="396">
        <f t="shared" si="3"/>
        <v>0</v>
      </c>
      <c r="N49" s="395">
        <f t="shared" si="4"/>
        <v>0</v>
      </c>
      <c r="O49" s="395">
        <f t="shared" si="5"/>
        <v>0</v>
      </c>
    </row>
    <row r="50" spans="2:15">
      <c r="B50" s="40">
        <f>Import!D50</f>
        <v>0</v>
      </c>
      <c r="C50" s="41">
        <f>Import!G50</f>
        <v>0</v>
      </c>
      <c r="D50" s="40">
        <f>Import!F50</f>
        <v>0</v>
      </c>
      <c r="E50" s="40">
        <f>Import!E50</f>
        <v>0</v>
      </c>
      <c r="F50" s="42">
        <f>Import!P50</f>
        <v>0</v>
      </c>
      <c r="G50" s="391">
        <f t="shared" si="2"/>
        <v>0</v>
      </c>
      <c r="I50" s="395">
        <f t="shared" si="0"/>
        <v>0</v>
      </c>
      <c r="J50" s="395">
        <f t="shared" si="1"/>
        <v>0</v>
      </c>
      <c r="L50" s="399">
        <f>Import!I50</f>
        <v>0</v>
      </c>
      <c r="M50" s="396">
        <f t="shared" si="3"/>
        <v>0</v>
      </c>
      <c r="N50" s="395">
        <f t="shared" si="4"/>
        <v>0</v>
      </c>
      <c r="O50" s="395">
        <f t="shared" si="5"/>
        <v>0</v>
      </c>
    </row>
    <row r="51" spans="2:15">
      <c r="B51" s="40">
        <f>Import!D51</f>
        <v>0</v>
      </c>
      <c r="C51" s="41">
        <f>Import!G51</f>
        <v>0</v>
      </c>
      <c r="D51" s="40">
        <f>Import!F51</f>
        <v>0</v>
      </c>
      <c r="E51" s="40">
        <f>Import!E51</f>
        <v>0</v>
      </c>
      <c r="F51" s="42">
        <f>Import!P51</f>
        <v>0</v>
      </c>
      <c r="G51" s="391">
        <f t="shared" si="2"/>
        <v>0</v>
      </c>
      <c r="I51" s="395">
        <f t="shared" si="0"/>
        <v>0</v>
      </c>
      <c r="J51" s="395">
        <f t="shared" si="1"/>
        <v>0</v>
      </c>
      <c r="L51" s="399">
        <f>Import!I51</f>
        <v>0</v>
      </c>
      <c r="M51" s="396">
        <f t="shared" si="3"/>
        <v>0</v>
      </c>
      <c r="N51" s="395">
        <f t="shared" si="4"/>
        <v>0</v>
      </c>
      <c r="O51" s="395">
        <f t="shared" si="5"/>
        <v>0</v>
      </c>
    </row>
    <row r="52" spans="2:15">
      <c r="B52" s="40">
        <f>Import!D52</f>
        <v>0</v>
      </c>
      <c r="C52" s="41">
        <f>Import!G52</f>
        <v>0</v>
      </c>
      <c r="D52" s="40">
        <f>Import!F52</f>
        <v>0</v>
      </c>
      <c r="E52" s="40">
        <f>Import!E52</f>
        <v>0</v>
      </c>
      <c r="F52" s="42">
        <f>Import!P52</f>
        <v>0</v>
      </c>
      <c r="G52" s="391">
        <f t="shared" si="2"/>
        <v>0</v>
      </c>
      <c r="I52" s="395">
        <f t="shared" si="0"/>
        <v>0</v>
      </c>
      <c r="J52" s="395">
        <f t="shared" si="1"/>
        <v>0</v>
      </c>
      <c r="L52" s="399">
        <f>Import!I52</f>
        <v>0</v>
      </c>
      <c r="M52" s="396">
        <f t="shared" si="3"/>
        <v>0</v>
      </c>
      <c r="N52" s="395">
        <f t="shared" si="4"/>
        <v>0</v>
      </c>
      <c r="O52" s="395">
        <f t="shared" si="5"/>
        <v>0</v>
      </c>
    </row>
    <row r="53" spans="2:15">
      <c r="B53" s="40">
        <f>Import!D53</f>
        <v>0</v>
      </c>
      <c r="C53" s="41">
        <f>Import!G53</f>
        <v>0</v>
      </c>
      <c r="D53" s="40">
        <f>Import!F53</f>
        <v>0</v>
      </c>
      <c r="E53" s="40">
        <f>Import!E53</f>
        <v>0</v>
      </c>
      <c r="F53" s="42">
        <f>Import!P53</f>
        <v>0</v>
      </c>
      <c r="G53" s="391">
        <f t="shared" si="2"/>
        <v>0</v>
      </c>
      <c r="I53" s="395">
        <f t="shared" si="0"/>
        <v>0</v>
      </c>
      <c r="J53" s="395">
        <f t="shared" si="1"/>
        <v>0</v>
      </c>
      <c r="L53" s="399">
        <f>Import!I53</f>
        <v>0</v>
      </c>
      <c r="M53" s="396">
        <f t="shared" si="3"/>
        <v>0</v>
      </c>
      <c r="N53" s="395">
        <f t="shared" si="4"/>
        <v>0</v>
      </c>
      <c r="O53" s="395">
        <f t="shared" si="5"/>
        <v>0</v>
      </c>
    </row>
    <row r="54" spans="2:15">
      <c r="B54" s="40">
        <f>Import!D54</f>
        <v>0</v>
      </c>
      <c r="C54" s="41">
        <f>Import!G54</f>
        <v>0</v>
      </c>
      <c r="D54" s="40">
        <f>Import!F54</f>
        <v>0</v>
      </c>
      <c r="E54" s="40">
        <f>Import!E54</f>
        <v>0</v>
      </c>
      <c r="F54" s="42">
        <f>Import!P54</f>
        <v>0</v>
      </c>
      <c r="G54" s="391">
        <f t="shared" si="2"/>
        <v>0</v>
      </c>
      <c r="I54" s="395">
        <f t="shared" si="0"/>
        <v>0</v>
      </c>
      <c r="J54" s="395">
        <f t="shared" si="1"/>
        <v>0</v>
      </c>
      <c r="L54" s="399">
        <f>Import!I54</f>
        <v>0</v>
      </c>
      <c r="M54" s="396">
        <f t="shared" si="3"/>
        <v>0</v>
      </c>
      <c r="N54" s="395">
        <f t="shared" si="4"/>
        <v>0</v>
      </c>
      <c r="O54" s="395">
        <f t="shared" si="5"/>
        <v>0</v>
      </c>
    </row>
    <row r="55" spans="2:15">
      <c r="B55" s="40">
        <f>Import!D55</f>
        <v>0</v>
      </c>
      <c r="C55" s="41">
        <f>Import!G55</f>
        <v>0</v>
      </c>
      <c r="D55" s="40">
        <f>Import!F55</f>
        <v>0</v>
      </c>
      <c r="E55" s="40">
        <f>Import!E55</f>
        <v>0</v>
      </c>
      <c r="F55" s="42">
        <f>Import!P55</f>
        <v>0</v>
      </c>
      <c r="G55" s="391">
        <f t="shared" si="2"/>
        <v>0</v>
      </c>
      <c r="I55" s="395">
        <f t="shared" si="0"/>
        <v>0</v>
      </c>
      <c r="J55" s="395">
        <f t="shared" si="1"/>
        <v>0</v>
      </c>
      <c r="L55" s="399">
        <f>Import!I55</f>
        <v>0</v>
      </c>
      <c r="M55" s="396">
        <f t="shared" si="3"/>
        <v>0</v>
      </c>
      <c r="N55" s="395">
        <f t="shared" si="4"/>
        <v>0</v>
      </c>
      <c r="O55" s="395">
        <f t="shared" si="5"/>
        <v>0</v>
      </c>
    </row>
    <row r="56" spans="2:15">
      <c r="B56" s="40">
        <f>Import!D56</f>
        <v>0</v>
      </c>
      <c r="C56" s="41">
        <f>Import!G56</f>
        <v>0</v>
      </c>
      <c r="D56" s="40">
        <f>Import!F56</f>
        <v>0</v>
      </c>
      <c r="E56" s="40">
        <f>Import!E56</f>
        <v>0</v>
      </c>
      <c r="F56" s="42">
        <f>Import!P56</f>
        <v>0</v>
      </c>
      <c r="G56" s="391">
        <f t="shared" si="2"/>
        <v>0</v>
      </c>
      <c r="I56" s="395">
        <f t="shared" si="0"/>
        <v>0</v>
      </c>
      <c r="J56" s="395">
        <f t="shared" si="1"/>
        <v>0</v>
      </c>
      <c r="L56" s="399">
        <f>Import!I56</f>
        <v>0</v>
      </c>
      <c r="M56" s="396">
        <f t="shared" si="3"/>
        <v>0</v>
      </c>
      <c r="N56" s="395">
        <f t="shared" si="4"/>
        <v>0</v>
      </c>
      <c r="O56" s="395">
        <f t="shared" si="5"/>
        <v>0</v>
      </c>
    </row>
    <row r="57" spans="2:15">
      <c r="B57" s="40">
        <f>Import!D57</f>
        <v>0</v>
      </c>
      <c r="C57" s="41">
        <f>Import!G57</f>
        <v>0</v>
      </c>
      <c r="D57" s="40">
        <f>Import!F57</f>
        <v>0</v>
      </c>
      <c r="E57" s="40">
        <f>Import!E57</f>
        <v>0</v>
      </c>
      <c r="F57" s="42">
        <f>Import!P57</f>
        <v>0</v>
      </c>
      <c r="G57" s="391">
        <f t="shared" si="2"/>
        <v>0</v>
      </c>
      <c r="I57" s="395">
        <f t="shared" si="0"/>
        <v>0</v>
      </c>
      <c r="J57" s="395">
        <f t="shared" si="1"/>
        <v>0</v>
      </c>
      <c r="L57" s="399">
        <f>Import!I57</f>
        <v>0</v>
      </c>
      <c r="M57" s="396">
        <f t="shared" si="3"/>
        <v>0</v>
      </c>
      <c r="N57" s="395">
        <f t="shared" si="4"/>
        <v>0</v>
      </c>
      <c r="O57" s="395">
        <f t="shared" si="5"/>
        <v>0</v>
      </c>
    </row>
    <row r="58" spans="2:15">
      <c r="B58" s="40">
        <f>Import!D58</f>
        <v>0</v>
      </c>
      <c r="C58" s="41">
        <f>Import!G58</f>
        <v>0</v>
      </c>
      <c r="D58" s="40">
        <f>Import!F58</f>
        <v>0</v>
      </c>
      <c r="E58" s="40">
        <f>Import!E58</f>
        <v>0</v>
      </c>
      <c r="F58" s="42">
        <f>Import!P58</f>
        <v>0</v>
      </c>
      <c r="G58" s="391">
        <f t="shared" si="2"/>
        <v>0</v>
      </c>
      <c r="I58" s="395">
        <f t="shared" si="0"/>
        <v>0</v>
      </c>
      <c r="J58" s="395">
        <f t="shared" si="1"/>
        <v>0</v>
      </c>
      <c r="L58" s="399">
        <f>Import!I58</f>
        <v>0</v>
      </c>
      <c r="M58" s="396">
        <f t="shared" si="3"/>
        <v>0</v>
      </c>
      <c r="N58" s="395">
        <f t="shared" si="4"/>
        <v>0</v>
      </c>
      <c r="O58" s="395">
        <f t="shared" si="5"/>
        <v>0</v>
      </c>
    </row>
    <row r="59" spans="2:15">
      <c r="B59" s="40">
        <f>Import!D59</f>
        <v>0</v>
      </c>
      <c r="C59" s="41">
        <f>Import!G59</f>
        <v>0</v>
      </c>
      <c r="D59" s="40">
        <f>Import!F59</f>
        <v>0</v>
      </c>
      <c r="E59" s="40">
        <f>Import!E59</f>
        <v>0</v>
      </c>
      <c r="F59" s="42">
        <f>Import!P59</f>
        <v>0</v>
      </c>
      <c r="G59" s="391">
        <f t="shared" si="2"/>
        <v>0</v>
      </c>
      <c r="I59" s="395">
        <f t="shared" si="0"/>
        <v>0</v>
      </c>
      <c r="J59" s="395">
        <f t="shared" si="1"/>
        <v>0</v>
      </c>
      <c r="L59" s="399">
        <f>Import!I59</f>
        <v>0</v>
      </c>
      <c r="M59" s="396">
        <f t="shared" si="3"/>
        <v>0</v>
      </c>
      <c r="N59" s="395">
        <f t="shared" si="4"/>
        <v>0</v>
      </c>
      <c r="O59" s="395">
        <f t="shared" si="5"/>
        <v>0</v>
      </c>
    </row>
    <row r="60" spans="2:15">
      <c r="B60" s="40">
        <f>Import!D60</f>
        <v>0</v>
      </c>
      <c r="C60" s="41">
        <f>Import!G60</f>
        <v>0</v>
      </c>
      <c r="D60" s="40">
        <f>Import!F60</f>
        <v>0</v>
      </c>
      <c r="E60" s="40">
        <f>Import!E60</f>
        <v>0</v>
      </c>
      <c r="F60" s="42">
        <f>Import!P60</f>
        <v>0</v>
      </c>
      <c r="G60" s="391">
        <f t="shared" si="2"/>
        <v>0</v>
      </c>
      <c r="I60" s="395">
        <f t="shared" si="0"/>
        <v>0</v>
      </c>
      <c r="J60" s="395">
        <f t="shared" si="1"/>
        <v>0</v>
      </c>
      <c r="L60" s="399">
        <f>Import!I60</f>
        <v>0</v>
      </c>
      <c r="M60" s="396">
        <f t="shared" si="3"/>
        <v>0</v>
      </c>
      <c r="N60" s="395">
        <f t="shared" si="4"/>
        <v>0</v>
      </c>
      <c r="O60" s="395">
        <f t="shared" si="5"/>
        <v>0</v>
      </c>
    </row>
    <row r="61" spans="2:15">
      <c r="B61" s="40">
        <f>Import!D61</f>
        <v>0</v>
      </c>
      <c r="C61" s="41">
        <f>Import!G61</f>
        <v>0</v>
      </c>
      <c r="D61" s="40">
        <f>Import!F61</f>
        <v>0</v>
      </c>
      <c r="E61" s="40">
        <f>Import!E61</f>
        <v>0</v>
      </c>
      <c r="F61" s="42">
        <f>Import!P61</f>
        <v>0</v>
      </c>
      <c r="G61" s="391">
        <f t="shared" si="2"/>
        <v>0</v>
      </c>
      <c r="I61" s="395">
        <f t="shared" si="0"/>
        <v>0</v>
      </c>
      <c r="J61" s="395">
        <f t="shared" si="1"/>
        <v>0</v>
      </c>
      <c r="L61" s="399">
        <f>Import!I61</f>
        <v>0</v>
      </c>
      <c r="M61" s="396">
        <f t="shared" si="3"/>
        <v>0</v>
      </c>
      <c r="N61" s="395">
        <f t="shared" si="4"/>
        <v>0</v>
      </c>
      <c r="O61" s="395">
        <f t="shared" si="5"/>
        <v>0</v>
      </c>
    </row>
    <row r="62" spans="2:15">
      <c r="B62" s="40">
        <f>Import!D62</f>
        <v>0</v>
      </c>
      <c r="C62" s="41">
        <f>Import!G62</f>
        <v>0</v>
      </c>
      <c r="D62" s="40">
        <f>Import!F62</f>
        <v>0</v>
      </c>
      <c r="E62" s="40">
        <f>Import!E62</f>
        <v>0</v>
      </c>
      <c r="F62" s="42">
        <f>Import!P62</f>
        <v>0</v>
      </c>
      <c r="G62" s="391">
        <f t="shared" si="2"/>
        <v>0</v>
      </c>
      <c r="I62" s="395">
        <f t="shared" si="0"/>
        <v>0</v>
      </c>
      <c r="J62" s="395">
        <f t="shared" si="1"/>
        <v>0</v>
      </c>
      <c r="L62" s="399">
        <f>Import!I62</f>
        <v>0</v>
      </c>
      <c r="M62" s="396">
        <f t="shared" si="3"/>
        <v>0</v>
      </c>
      <c r="N62" s="395">
        <f t="shared" si="4"/>
        <v>0</v>
      </c>
      <c r="O62" s="395">
        <f t="shared" si="5"/>
        <v>0</v>
      </c>
    </row>
    <row r="63" spans="2:15">
      <c r="B63" s="40">
        <f>Import!D63</f>
        <v>0</v>
      </c>
      <c r="C63" s="41">
        <f>Import!G63</f>
        <v>0</v>
      </c>
      <c r="D63" s="40">
        <f>Import!F63</f>
        <v>0</v>
      </c>
      <c r="E63" s="40">
        <f>Import!E63</f>
        <v>0</v>
      </c>
      <c r="F63" s="42">
        <f>Import!P63</f>
        <v>0</v>
      </c>
      <c r="G63" s="391">
        <f t="shared" si="2"/>
        <v>0</v>
      </c>
      <c r="I63" s="395">
        <f t="shared" si="0"/>
        <v>0</v>
      </c>
      <c r="J63" s="395">
        <f t="shared" si="1"/>
        <v>0</v>
      </c>
      <c r="L63" s="399">
        <f>Import!I63</f>
        <v>0</v>
      </c>
      <c r="M63" s="396">
        <f t="shared" si="3"/>
        <v>0</v>
      </c>
      <c r="N63" s="395">
        <f t="shared" si="4"/>
        <v>0</v>
      </c>
      <c r="O63" s="395">
        <f t="shared" si="5"/>
        <v>0</v>
      </c>
    </row>
    <row r="64" spans="2:15">
      <c r="B64" s="40">
        <f>Import!D64</f>
        <v>0</v>
      </c>
      <c r="C64" s="41">
        <f>Import!G64</f>
        <v>0</v>
      </c>
      <c r="D64" s="40">
        <f>Import!F64</f>
        <v>0</v>
      </c>
      <c r="E64" s="40">
        <f>Import!E64</f>
        <v>0</v>
      </c>
      <c r="F64" s="42">
        <f>Import!P64</f>
        <v>0</v>
      </c>
      <c r="G64" s="391">
        <f t="shared" si="2"/>
        <v>0</v>
      </c>
      <c r="I64" s="395">
        <f t="shared" si="0"/>
        <v>0</v>
      </c>
      <c r="J64" s="395">
        <f t="shared" si="1"/>
        <v>0</v>
      </c>
      <c r="L64" s="399">
        <f>Import!I64</f>
        <v>0</v>
      </c>
      <c r="M64" s="396">
        <f t="shared" si="3"/>
        <v>0</v>
      </c>
      <c r="N64" s="395">
        <f t="shared" si="4"/>
        <v>0</v>
      </c>
      <c r="O64" s="395">
        <f t="shared" si="5"/>
        <v>0</v>
      </c>
    </row>
    <row r="65" spans="2:15">
      <c r="B65" s="40">
        <f>Import!D65</f>
        <v>0</v>
      </c>
      <c r="C65" s="41">
        <f>Import!G65</f>
        <v>0</v>
      </c>
      <c r="D65" s="40">
        <f>Import!F65</f>
        <v>0</v>
      </c>
      <c r="E65" s="40">
        <f>Import!E65</f>
        <v>0</v>
      </c>
      <c r="F65" s="42">
        <f>Import!P65</f>
        <v>0</v>
      </c>
      <c r="G65" s="391">
        <f t="shared" si="2"/>
        <v>0</v>
      </c>
      <c r="I65" s="395">
        <f t="shared" si="0"/>
        <v>0</v>
      </c>
      <c r="J65" s="395">
        <f t="shared" si="1"/>
        <v>0</v>
      </c>
      <c r="L65" s="399">
        <f>Import!I65</f>
        <v>0</v>
      </c>
      <c r="M65" s="396">
        <f t="shared" si="3"/>
        <v>0</v>
      </c>
      <c r="N65" s="395">
        <f t="shared" si="4"/>
        <v>0</v>
      </c>
      <c r="O65" s="395">
        <f t="shared" si="5"/>
        <v>0</v>
      </c>
    </row>
    <row r="66" spans="2:15">
      <c r="B66" s="40">
        <f>Import!D66</f>
        <v>0</v>
      </c>
      <c r="C66" s="41">
        <f>Import!G66</f>
        <v>0</v>
      </c>
      <c r="D66" s="40">
        <f>Import!F66</f>
        <v>0</v>
      </c>
      <c r="E66" s="40">
        <f>Import!E66</f>
        <v>0</v>
      </c>
      <c r="F66" s="42">
        <f>Import!P66</f>
        <v>0</v>
      </c>
      <c r="G66" s="391">
        <f t="shared" si="2"/>
        <v>0</v>
      </c>
      <c r="I66" s="395">
        <f t="shared" si="0"/>
        <v>0</v>
      </c>
      <c r="J66" s="395">
        <f t="shared" si="1"/>
        <v>0</v>
      </c>
      <c r="L66" s="399">
        <f>Import!I66</f>
        <v>0</v>
      </c>
      <c r="M66" s="396">
        <f t="shared" si="3"/>
        <v>0</v>
      </c>
      <c r="N66" s="395">
        <f t="shared" si="4"/>
        <v>0</v>
      </c>
      <c r="O66" s="395">
        <f t="shared" si="5"/>
        <v>0</v>
      </c>
    </row>
    <row r="67" spans="2:15">
      <c r="B67" s="40">
        <f>Import!D67</f>
        <v>0</v>
      </c>
      <c r="C67" s="41">
        <f>Import!G67</f>
        <v>0</v>
      </c>
      <c r="D67" s="40">
        <f>Import!F67</f>
        <v>0</v>
      </c>
      <c r="E67" s="40">
        <f>Import!E67</f>
        <v>0</v>
      </c>
      <c r="F67" s="42">
        <f>Import!P67</f>
        <v>0</v>
      </c>
      <c r="G67" s="391">
        <f t="shared" si="2"/>
        <v>0</v>
      </c>
      <c r="I67" s="395">
        <f t="shared" si="0"/>
        <v>0</v>
      </c>
      <c r="J67" s="395">
        <f t="shared" si="1"/>
        <v>0</v>
      </c>
      <c r="L67" s="399">
        <f>Import!I67</f>
        <v>0</v>
      </c>
      <c r="M67" s="396">
        <f t="shared" si="3"/>
        <v>0</v>
      </c>
      <c r="N67" s="395">
        <f t="shared" si="4"/>
        <v>0</v>
      </c>
      <c r="O67" s="395">
        <f t="shared" si="5"/>
        <v>0</v>
      </c>
    </row>
    <row r="68" spans="2:15">
      <c r="B68" s="40">
        <f>Import!D68</f>
        <v>0</v>
      </c>
      <c r="C68" s="41">
        <f>Import!G68</f>
        <v>0</v>
      </c>
      <c r="D68" s="40">
        <f>Import!F68</f>
        <v>0</v>
      </c>
      <c r="E68" s="40">
        <f>Import!E68</f>
        <v>0</v>
      </c>
      <c r="F68" s="42">
        <f>Import!P68</f>
        <v>0</v>
      </c>
      <c r="G68" s="391">
        <f t="shared" si="2"/>
        <v>0</v>
      </c>
      <c r="I68" s="395">
        <f t="shared" ref="I68:I131" si="6">IF(C68&gt;0,C68,C67)</f>
        <v>0</v>
      </c>
      <c r="J68" s="395">
        <f t="shared" ref="J68:J131" si="7">IF(AND(B68&gt;0,C68&gt;0),C68,IF(AND(B68=0,F68&gt;0),J67,0))</f>
        <v>0</v>
      </c>
      <c r="L68" s="399">
        <f>Import!I68</f>
        <v>0</v>
      </c>
      <c r="M68" s="396">
        <f t="shared" si="3"/>
        <v>0</v>
      </c>
      <c r="N68" s="395">
        <f t="shared" si="4"/>
        <v>0</v>
      </c>
      <c r="O68" s="395">
        <f t="shared" si="5"/>
        <v>0</v>
      </c>
    </row>
    <row r="69" spans="2:15">
      <c r="B69" s="40">
        <f>Import!D69</f>
        <v>0</v>
      </c>
      <c r="C69" s="41">
        <f>Import!G69</f>
        <v>0</v>
      </c>
      <c r="D69" s="40">
        <f>Import!F69</f>
        <v>0</v>
      </c>
      <c r="E69" s="40">
        <f>Import!E69</f>
        <v>0</v>
      </c>
      <c r="F69" s="42">
        <f>Import!P69</f>
        <v>0</v>
      </c>
      <c r="G69" s="391">
        <f t="shared" ref="G69:G132" si="8">F69*10/10</f>
        <v>0</v>
      </c>
      <c r="I69" s="395">
        <f t="shared" si="6"/>
        <v>0</v>
      </c>
      <c r="J69" s="395">
        <f t="shared" si="7"/>
        <v>0</v>
      </c>
      <c r="L69" s="399">
        <f>Import!I69</f>
        <v>0</v>
      </c>
      <c r="M69" s="396">
        <f t="shared" ref="M69:M132" si="9">IF(L69="",0,L69)</f>
        <v>0</v>
      </c>
      <c r="N69" s="395">
        <f t="shared" ref="N69:N132" si="10">IF(M69&gt;0,M69,M68)</f>
        <v>0</v>
      </c>
      <c r="O69" s="395">
        <f t="shared" si="5"/>
        <v>0</v>
      </c>
    </row>
    <row r="70" spans="2:15">
      <c r="B70" s="40">
        <f>Import!D70</f>
        <v>0</v>
      </c>
      <c r="C70" s="41">
        <f>Import!G70</f>
        <v>0</v>
      </c>
      <c r="D70" s="40">
        <f>Import!F70</f>
        <v>0</v>
      </c>
      <c r="E70" s="40">
        <f>Import!E70</f>
        <v>0</v>
      </c>
      <c r="F70" s="42">
        <f>Import!P70</f>
        <v>0</v>
      </c>
      <c r="G70" s="391">
        <f t="shared" si="8"/>
        <v>0</v>
      </c>
      <c r="I70" s="395">
        <f t="shared" si="6"/>
        <v>0</v>
      </c>
      <c r="J70" s="395">
        <f t="shared" si="7"/>
        <v>0</v>
      </c>
      <c r="L70" s="399">
        <f>Import!I70</f>
        <v>0</v>
      </c>
      <c r="M70" s="396">
        <f t="shared" si="9"/>
        <v>0</v>
      </c>
      <c r="N70" s="395">
        <f t="shared" si="10"/>
        <v>0</v>
      </c>
      <c r="O70" s="395">
        <f t="shared" ref="O70:O133" si="11">IF(AND(B70&gt;0,C70&gt;0),N70,IF(AND(B70=0,F70&gt;0),O69,0))</f>
        <v>0</v>
      </c>
    </row>
    <row r="71" spans="2:15">
      <c r="B71" s="40">
        <f>Import!D71</f>
        <v>0</v>
      </c>
      <c r="C71" s="41">
        <f>Import!G71</f>
        <v>0</v>
      </c>
      <c r="D71" s="40">
        <f>Import!F71</f>
        <v>0</v>
      </c>
      <c r="E71" s="40">
        <f>Import!E71</f>
        <v>0</v>
      </c>
      <c r="F71" s="42">
        <f>Import!P71</f>
        <v>0</v>
      </c>
      <c r="G71" s="391">
        <f t="shared" si="8"/>
        <v>0</v>
      </c>
      <c r="I71" s="395">
        <f t="shared" si="6"/>
        <v>0</v>
      </c>
      <c r="J71" s="395">
        <f t="shared" si="7"/>
        <v>0</v>
      </c>
      <c r="L71" s="399">
        <f>Import!I71</f>
        <v>0</v>
      </c>
      <c r="M71" s="396">
        <f t="shared" si="9"/>
        <v>0</v>
      </c>
      <c r="N71" s="395">
        <f t="shared" si="10"/>
        <v>0</v>
      </c>
      <c r="O71" s="395">
        <f t="shared" si="11"/>
        <v>0</v>
      </c>
    </row>
    <row r="72" spans="2:15">
      <c r="B72" s="40">
        <f>Import!D72</f>
        <v>0</v>
      </c>
      <c r="C72" s="41">
        <f>Import!G72</f>
        <v>0</v>
      </c>
      <c r="D72" s="40">
        <f>Import!F72</f>
        <v>0</v>
      </c>
      <c r="E72" s="40">
        <f>Import!E72</f>
        <v>0</v>
      </c>
      <c r="F72" s="42">
        <f>Import!P72</f>
        <v>0</v>
      </c>
      <c r="G72" s="391">
        <f t="shared" si="8"/>
        <v>0</v>
      </c>
      <c r="I72" s="395">
        <f t="shared" si="6"/>
        <v>0</v>
      </c>
      <c r="J72" s="395">
        <f t="shared" si="7"/>
        <v>0</v>
      </c>
      <c r="L72" s="399">
        <f>Import!I72</f>
        <v>0</v>
      </c>
      <c r="M72" s="396">
        <f t="shared" si="9"/>
        <v>0</v>
      </c>
      <c r="N72" s="395">
        <f t="shared" si="10"/>
        <v>0</v>
      </c>
      <c r="O72" s="395">
        <f t="shared" si="11"/>
        <v>0</v>
      </c>
    </row>
    <row r="73" spans="2:15">
      <c r="B73" s="40">
        <f>Import!D73</f>
        <v>0</v>
      </c>
      <c r="C73" s="41">
        <f>Import!G73</f>
        <v>0</v>
      </c>
      <c r="D73" s="40">
        <f>Import!F73</f>
        <v>0</v>
      </c>
      <c r="E73" s="40">
        <f>Import!E73</f>
        <v>0</v>
      </c>
      <c r="F73" s="42">
        <f>Import!P73</f>
        <v>0</v>
      </c>
      <c r="G73" s="391">
        <f t="shared" si="8"/>
        <v>0</v>
      </c>
      <c r="I73" s="395">
        <f t="shared" si="6"/>
        <v>0</v>
      </c>
      <c r="J73" s="395">
        <f t="shared" si="7"/>
        <v>0</v>
      </c>
      <c r="L73" s="399">
        <f>Import!I73</f>
        <v>0</v>
      </c>
      <c r="M73" s="396">
        <f t="shared" si="9"/>
        <v>0</v>
      </c>
      <c r="N73" s="395">
        <f t="shared" si="10"/>
        <v>0</v>
      </c>
      <c r="O73" s="395">
        <f t="shared" si="11"/>
        <v>0</v>
      </c>
    </row>
    <row r="74" spans="2:15">
      <c r="B74" s="40">
        <f>Import!D74</f>
        <v>0</v>
      </c>
      <c r="C74" s="41">
        <f>Import!G74</f>
        <v>0</v>
      </c>
      <c r="D74" s="40">
        <f>Import!F74</f>
        <v>0</v>
      </c>
      <c r="E74" s="40">
        <f>Import!E74</f>
        <v>0</v>
      </c>
      <c r="F74" s="42">
        <f>Import!P74</f>
        <v>0</v>
      </c>
      <c r="G74" s="391">
        <f t="shared" si="8"/>
        <v>0</v>
      </c>
      <c r="I74" s="395">
        <f t="shared" si="6"/>
        <v>0</v>
      </c>
      <c r="J74" s="395">
        <f t="shared" si="7"/>
        <v>0</v>
      </c>
      <c r="L74" s="399">
        <f>Import!I74</f>
        <v>0</v>
      </c>
      <c r="M74" s="396">
        <f t="shared" si="9"/>
        <v>0</v>
      </c>
      <c r="N74" s="395">
        <f t="shared" si="10"/>
        <v>0</v>
      </c>
      <c r="O74" s="395">
        <f t="shared" si="11"/>
        <v>0</v>
      </c>
    </row>
    <row r="75" spans="2:15">
      <c r="B75" s="40">
        <f>Import!D75</f>
        <v>0</v>
      </c>
      <c r="C75" s="41">
        <f>Import!G75</f>
        <v>0</v>
      </c>
      <c r="D75" s="40">
        <f>Import!F75</f>
        <v>0</v>
      </c>
      <c r="E75" s="40">
        <f>Import!E75</f>
        <v>0</v>
      </c>
      <c r="F75" s="42">
        <f>Import!P75</f>
        <v>0</v>
      </c>
      <c r="G75" s="391">
        <f t="shared" si="8"/>
        <v>0</v>
      </c>
      <c r="I75" s="395">
        <f t="shared" si="6"/>
        <v>0</v>
      </c>
      <c r="J75" s="395">
        <f t="shared" si="7"/>
        <v>0</v>
      </c>
      <c r="L75" s="399">
        <f>Import!I75</f>
        <v>0</v>
      </c>
      <c r="M75" s="396">
        <f t="shared" si="9"/>
        <v>0</v>
      </c>
      <c r="N75" s="395">
        <f t="shared" si="10"/>
        <v>0</v>
      </c>
      <c r="O75" s="395">
        <f t="shared" si="11"/>
        <v>0</v>
      </c>
    </row>
    <row r="76" spans="2:15">
      <c r="B76" s="40">
        <f>Import!D76</f>
        <v>0</v>
      </c>
      <c r="C76" s="41">
        <f>Import!G76</f>
        <v>0</v>
      </c>
      <c r="D76" s="40">
        <f>Import!F76</f>
        <v>0</v>
      </c>
      <c r="E76" s="40">
        <f>Import!E76</f>
        <v>0</v>
      </c>
      <c r="F76" s="42">
        <f>Import!P76</f>
        <v>0</v>
      </c>
      <c r="G76" s="391">
        <f t="shared" si="8"/>
        <v>0</v>
      </c>
      <c r="I76" s="395">
        <f t="shared" si="6"/>
        <v>0</v>
      </c>
      <c r="J76" s="395">
        <f t="shared" si="7"/>
        <v>0</v>
      </c>
      <c r="L76" s="399">
        <f>Import!I76</f>
        <v>0</v>
      </c>
      <c r="M76" s="396">
        <f t="shared" si="9"/>
        <v>0</v>
      </c>
      <c r="N76" s="395">
        <f t="shared" si="10"/>
        <v>0</v>
      </c>
      <c r="O76" s="395">
        <f t="shared" si="11"/>
        <v>0</v>
      </c>
    </row>
    <row r="77" spans="2:15">
      <c r="B77" s="40">
        <f>Import!D77</f>
        <v>0</v>
      </c>
      <c r="C77" s="41">
        <f>Import!G77</f>
        <v>0</v>
      </c>
      <c r="D77" s="40">
        <f>Import!F77</f>
        <v>0</v>
      </c>
      <c r="E77" s="40">
        <f>Import!E77</f>
        <v>0</v>
      </c>
      <c r="F77" s="42">
        <f>Import!P77</f>
        <v>0</v>
      </c>
      <c r="G77" s="391">
        <f t="shared" si="8"/>
        <v>0</v>
      </c>
      <c r="I77" s="395">
        <f t="shared" si="6"/>
        <v>0</v>
      </c>
      <c r="J77" s="395">
        <f t="shared" si="7"/>
        <v>0</v>
      </c>
      <c r="L77" s="399">
        <f>Import!I77</f>
        <v>0</v>
      </c>
      <c r="M77" s="396">
        <f t="shared" si="9"/>
        <v>0</v>
      </c>
      <c r="N77" s="395">
        <f t="shared" si="10"/>
        <v>0</v>
      </c>
      <c r="O77" s="395">
        <f t="shared" si="11"/>
        <v>0</v>
      </c>
    </row>
    <row r="78" spans="2:15">
      <c r="B78" s="40">
        <f>Import!D78</f>
        <v>0</v>
      </c>
      <c r="C78" s="41">
        <f>Import!G78</f>
        <v>0</v>
      </c>
      <c r="D78" s="40">
        <f>Import!F78</f>
        <v>0</v>
      </c>
      <c r="E78" s="40">
        <f>Import!E78</f>
        <v>0</v>
      </c>
      <c r="F78" s="42">
        <f>Import!P78</f>
        <v>0</v>
      </c>
      <c r="G78" s="391">
        <f t="shared" si="8"/>
        <v>0</v>
      </c>
      <c r="I78" s="395">
        <f t="shared" si="6"/>
        <v>0</v>
      </c>
      <c r="J78" s="395">
        <f t="shared" si="7"/>
        <v>0</v>
      </c>
      <c r="L78" s="399">
        <f>Import!I78</f>
        <v>0</v>
      </c>
      <c r="M78" s="396">
        <f t="shared" si="9"/>
        <v>0</v>
      </c>
      <c r="N78" s="395">
        <f t="shared" si="10"/>
        <v>0</v>
      </c>
      <c r="O78" s="395">
        <f t="shared" si="11"/>
        <v>0</v>
      </c>
    </row>
    <row r="79" spans="2:15">
      <c r="B79" s="40">
        <f>Import!D79</f>
        <v>0</v>
      </c>
      <c r="C79" s="41">
        <f>Import!G79</f>
        <v>0</v>
      </c>
      <c r="D79" s="40">
        <f>Import!F79</f>
        <v>0</v>
      </c>
      <c r="E79" s="40">
        <f>Import!E79</f>
        <v>0</v>
      </c>
      <c r="F79" s="42">
        <f>Import!P79</f>
        <v>0</v>
      </c>
      <c r="G79" s="391">
        <f t="shared" si="8"/>
        <v>0</v>
      </c>
      <c r="I79" s="395">
        <f t="shared" si="6"/>
        <v>0</v>
      </c>
      <c r="J79" s="395">
        <f t="shared" si="7"/>
        <v>0</v>
      </c>
      <c r="L79" s="399">
        <f>Import!I79</f>
        <v>0</v>
      </c>
      <c r="M79" s="396">
        <f t="shared" si="9"/>
        <v>0</v>
      </c>
      <c r="N79" s="395">
        <f t="shared" si="10"/>
        <v>0</v>
      </c>
      <c r="O79" s="395">
        <f t="shared" si="11"/>
        <v>0</v>
      </c>
    </row>
    <row r="80" spans="2:15">
      <c r="B80" s="40">
        <f>Import!D80</f>
        <v>0</v>
      </c>
      <c r="C80" s="41">
        <f>Import!G80</f>
        <v>0</v>
      </c>
      <c r="D80" s="40">
        <f>Import!F80</f>
        <v>0</v>
      </c>
      <c r="E80" s="40">
        <f>Import!E80</f>
        <v>0</v>
      </c>
      <c r="F80" s="42">
        <f>Import!P80</f>
        <v>0</v>
      </c>
      <c r="G80" s="391">
        <f t="shared" si="8"/>
        <v>0</v>
      </c>
      <c r="I80" s="395">
        <f t="shared" si="6"/>
        <v>0</v>
      </c>
      <c r="J80" s="395">
        <f t="shared" si="7"/>
        <v>0</v>
      </c>
      <c r="L80" s="399">
        <f>Import!I80</f>
        <v>0</v>
      </c>
      <c r="M80" s="396">
        <f t="shared" si="9"/>
        <v>0</v>
      </c>
      <c r="N80" s="395">
        <f t="shared" si="10"/>
        <v>0</v>
      </c>
      <c r="O80" s="395">
        <f t="shared" si="11"/>
        <v>0</v>
      </c>
    </row>
    <row r="81" spans="2:15">
      <c r="B81" s="40">
        <f>Import!D81</f>
        <v>0</v>
      </c>
      <c r="C81" s="41">
        <f>Import!G81</f>
        <v>0</v>
      </c>
      <c r="D81" s="40">
        <f>Import!F81</f>
        <v>0</v>
      </c>
      <c r="E81" s="40">
        <f>Import!E81</f>
        <v>0</v>
      </c>
      <c r="F81" s="42">
        <f>Import!P81</f>
        <v>0</v>
      </c>
      <c r="G81" s="391">
        <f t="shared" si="8"/>
        <v>0</v>
      </c>
      <c r="I81" s="395">
        <f t="shared" si="6"/>
        <v>0</v>
      </c>
      <c r="J81" s="395">
        <f t="shared" si="7"/>
        <v>0</v>
      </c>
      <c r="L81" s="399">
        <f>Import!I81</f>
        <v>0</v>
      </c>
      <c r="M81" s="396">
        <f t="shared" si="9"/>
        <v>0</v>
      </c>
      <c r="N81" s="395">
        <f t="shared" si="10"/>
        <v>0</v>
      </c>
      <c r="O81" s="395">
        <f t="shared" si="11"/>
        <v>0</v>
      </c>
    </row>
    <row r="82" spans="2:15">
      <c r="B82" s="40">
        <f>Import!D82</f>
        <v>0</v>
      </c>
      <c r="C82" s="41">
        <f>Import!G82</f>
        <v>0</v>
      </c>
      <c r="D82" s="40">
        <f>Import!F82</f>
        <v>0</v>
      </c>
      <c r="E82" s="40">
        <f>Import!E82</f>
        <v>0</v>
      </c>
      <c r="F82" s="42">
        <f>Import!P82</f>
        <v>0</v>
      </c>
      <c r="G82" s="391">
        <f t="shared" si="8"/>
        <v>0</v>
      </c>
      <c r="I82" s="395">
        <f t="shared" si="6"/>
        <v>0</v>
      </c>
      <c r="J82" s="395">
        <f t="shared" si="7"/>
        <v>0</v>
      </c>
      <c r="L82" s="399">
        <f>Import!I82</f>
        <v>0</v>
      </c>
      <c r="M82" s="396">
        <f t="shared" si="9"/>
        <v>0</v>
      </c>
      <c r="N82" s="395">
        <f t="shared" si="10"/>
        <v>0</v>
      </c>
      <c r="O82" s="395">
        <f t="shared" si="11"/>
        <v>0</v>
      </c>
    </row>
    <row r="83" spans="2:15">
      <c r="B83" s="40">
        <f>Import!D83</f>
        <v>0</v>
      </c>
      <c r="C83" s="41">
        <f>Import!G83</f>
        <v>0</v>
      </c>
      <c r="D83" s="40">
        <f>Import!F83</f>
        <v>0</v>
      </c>
      <c r="E83" s="40">
        <f>Import!E83</f>
        <v>0</v>
      </c>
      <c r="F83" s="42">
        <f>Import!P83</f>
        <v>0</v>
      </c>
      <c r="G83" s="391">
        <f t="shared" si="8"/>
        <v>0</v>
      </c>
      <c r="I83" s="395">
        <f t="shared" si="6"/>
        <v>0</v>
      </c>
      <c r="J83" s="395">
        <f t="shared" si="7"/>
        <v>0</v>
      </c>
      <c r="L83" s="399">
        <f>Import!I83</f>
        <v>0</v>
      </c>
      <c r="M83" s="396">
        <f t="shared" si="9"/>
        <v>0</v>
      </c>
      <c r="N83" s="395">
        <f t="shared" si="10"/>
        <v>0</v>
      </c>
      <c r="O83" s="395">
        <f t="shared" si="11"/>
        <v>0</v>
      </c>
    </row>
    <row r="84" spans="2:15">
      <c r="B84" s="40">
        <f>Import!D84</f>
        <v>0</v>
      </c>
      <c r="C84" s="41">
        <f>Import!G84</f>
        <v>0</v>
      </c>
      <c r="D84" s="40">
        <f>Import!F84</f>
        <v>0</v>
      </c>
      <c r="E84" s="40">
        <f>Import!E84</f>
        <v>0</v>
      </c>
      <c r="F84" s="42">
        <f>Import!P84</f>
        <v>0</v>
      </c>
      <c r="G84" s="391">
        <f t="shared" si="8"/>
        <v>0</v>
      </c>
      <c r="I84" s="395">
        <f t="shared" si="6"/>
        <v>0</v>
      </c>
      <c r="J84" s="395">
        <f t="shared" si="7"/>
        <v>0</v>
      </c>
      <c r="L84" s="399">
        <f>Import!I84</f>
        <v>0</v>
      </c>
      <c r="M84" s="396">
        <f t="shared" si="9"/>
        <v>0</v>
      </c>
      <c r="N84" s="395">
        <f t="shared" si="10"/>
        <v>0</v>
      </c>
      <c r="O84" s="395">
        <f t="shared" si="11"/>
        <v>0</v>
      </c>
    </row>
    <row r="85" spans="2:15">
      <c r="B85" s="40">
        <f>Import!D85</f>
        <v>0</v>
      </c>
      <c r="C85" s="41">
        <f>Import!G85</f>
        <v>0</v>
      </c>
      <c r="D85" s="40">
        <f>Import!F85</f>
        <v>0</v>
      </c>
      <c r="E85" s="40">
        <f>Import!E85</f>
        <v>0</v>
      </c>
      <c r="F85" s="42">
        <f>Import!P85</f>
        <v>0</v>
      </c>
      <c r="G85" s="391">
        <f t="shared" si="8"/>
        <v>0</v>
      </c>
      <c r="I85" s="395">
        <f t="shared" si="6"/>
        <v>0</v>
      </c>
      <c r="J85" s="395">
        <f t="shared" si="7"/>
        <v>0</v>
      </c>
      <c r="L85" s="399">
        <f>Import!I85</f>
        <v>0</v>
      </c>
      <c r="M85" s="396">
        <f t="shared" si="9"/>
        <v>0</v>
      </c>
      <c r="N85" s="395">
        <f t="shared" si="10"/>
        <v>0</v>
      </c>
      <c r="O85" s="395">
        <f t="shared" si="11"/>
        <v>0</v>
      </c>
    </row>
    <row r="86" spans="2:15">
      <c r="B86" s="40">
        <f>Import!D86</f>
        <v>0</v>
      </c>
      <c r="C86" s="41">
        <f>Import!G86</f>
        <v>0</v>
      </c>
      <c r="D86" s="40">
        <f>Import!F86</f>
        <v>0</v>
      </c>
      <c r="E86" s="40">
        <f>Import!E86</f>
        <v>0</v>
      </c>
      <c r="F86" s="42">
        <f>Import!P86</f>
        <v>0</v>
      </c>
      <c r="G86" s="391">
        <f t="shared" si="8"/>
        <v>0</v>
      </c>
      <c r="I86" s="395">
        <f t="shared" si="6"/>
        <v>0</v>
      </c>
      <c r="J86" s="395">
        <f t="shared" si="7"/>
        <v>0</v>
      </c>
      <c r="L86" s="399">
        <f>Import!I86</f>
        <v>0</v>
      </c>
      <c r="M86" s="396">
        <f t="shared" si="9"/>
        <v>0</v>
      </c>
      <c r="N86" s="395">
        <f t="shared" si="10"/>
        <v>0</v>
      </c>
      <c r="O86" s="395">
        <f t="shared" si="11"/>
        <v>0</v>
      </c>
    </row>
    <row r="87" spans="2:15">
      <c r="B87" s="40">
        <f>Import!D87</f>
        <v>0</v>
      </c>
      <c r="C87" s="41">
        <f>Import!G87</f>
        <v>0</v>
      </c>
      <c r="D87" s="40">
        <f>Import!F87</f>
        <v>0</v>
      </c>
      <c r="E87" s="40">
        <f>Import!E87</f>
        <v>0</v>
      </c>
      <c r="F87" s="42">
        <f>Import!P87</f>
        <v>0</v>
      </c>
      <c r="G87" s="391">
        <f t="shared" si="8"/>
        <v>0</v>
      </c>
      <c r="I87" s="395">
        <f t="shared" si="6"/>
        <v>0</v>
      </c>
      <c r="J87" s="395">
        <f t="shared" si="7"/>
        <v>0</v>
      </c>
      <c r="L87" s="399">
        <f>Import!I87</f>
        <v>0</v>
      </c>
      <c r="M87" s="396">
        <f t="shared" si="9"/>
        <v>0</v>
      </c>
      <c r="N87" s="395">
        <f t="shared" si="10"/>
        <v>0</v>
      </c>
      <c r="O87" s="395">
        <f t="shared" si="11"/>
        <v>0</v>
      </c>
    </row>
    <row r="88" spans="2:15">
      <c r="B88" s="40">
        <f>Import!D88</f>
        <v>0</v>
      </c>
      <c r="C88" s="41">
        <f>Import!G88</f>
        <v>0</v>
      </c>
      <c r="D88" s="40">
        <f>Import!F88</f>
        <v>0</v>
      </c>
      <c r="E88" s="40">
        <f>Import!E88</f>
        <v>0</v>
      </c>
      <c r="F88" s="42">
        <f>Import!P88</f>
        <v>0</v>
      </c>
      <c r="G88" s="391">
        <f t="shared" si="8"/>
        <v>0</v>
      </c>
      <c r="I88" s="395">
        <f t="shared" si="6"/>
        <v>0</v>
      </c>
      <c r="J88" s="395">
        <f t="shared" si="7"/>
        <v>0</v>
      </c>
      <c r="L88" s="399">
        <f>Import!I88</f>
        <v>0</v>
      </c>
      <c r="M88" s="396">
        <f t="shared" si="9"/>
        <v>0</v>
      </c>
      <c r="N88" s="395">
        <f t="shared" si="10"/>
        <v>0</v>
      </c>
      <c r="O88" s="395">
        <f t="shared" si="11"/>
        <v>0</v>
      </c>
    </row>
    <row r="89" spans="2:15">
      <c r="B89" s="40">
        <f>Import!D89</f>
        <v>0</v>
      </c>
      <c r="C89" s="41">
        <f>Import!G89</f>
        <v>0</v>
      </c>
      <c r="D89" s="40">
        <f>Import!F89</f>
        <v>0</v>
      </c>
      <c r="E89" s="40">
        <f>Import!E89</f>
        <v>0</v>
      </c>
      <c r="F89" s="42">
        <f>Import!P89</f>
        <v>0</v>
      </c>
      <c r="G89" s="391">
        <f t="shared" si="8"/>
        <v>0</v>
      </c>
      <c r="I89" s="395">
        <f t="shared" si="6"/>
        <v>0</v>
      </c>
      <c r="J89" s="395">
        <f t="shared" si="7"/>
        <v>0</v>
      </c>
      <c r="L89" s="399">
        <f>Import!I89</f>
        <v>0</v>
      </c>
      <c r="M89" s="396">
        <f t="shared" si="9"/>
        <v>0</v>
      </c>
      <c r="N89" s="395">
        <f t="shared" si="10"/>
        <v>0</v>
      </c>
      <c r="O89" s="395">
        <f t="shared" si="11"/>
        <v>0</v>
      </c>
    </row>
    <row r="90" spans="2:15">
      <c r="B90" s="40">
        <f>Import!D90</f>
        <v>0</v>
      </c>
      <c r="C90" s="41">
        <f>Import!G90</f>
        <v>0</v>
      </c>
      <c r="D90" s="40">
        <f>Import!F90</f>
        <v>0</v>
      </c>
      <c r="E90" s="40">
        <f>Import!E90</f>
        <v>0</v>
      </c>
      <c r="F90" s="42">
        <f>Import!P90</f>
        <v>0</v>
      </c>
      <c r="G90" s="391">
        <f t="shared" si="8"/>
        <v>0</v>
      </c>
      <c r="I90" s="395">
        <f t="shared" si="6"/>
        <v>0</v>
      </c>
      <c r="J90" s="395">
        <f t="shared" si="7"/>
        <v>0</v>
      </c>
      <c r="L90" s="399">
        <f>Import!I90</f>
        <v>0</v>
      </c>
      <c r="M90" s="396">
        <f t="shared" si="9"/>
        <v>0</v>
      </c>
      <c r="N90" s="395">
        <f t="shared" si="10"/>
        <v>0</v>
      </c>
      <c r="O90" s="395">
        <f t="shared" si="11"/>
        <v>0</v>
      </c>
    </row>
    <row r="91" spans="2:15">
      <c r="B91" s="40">
        <f>Import!D91</f>
        <v>0</v>
      </c>
      <c r="C91" s="41">
        <f>Import!G91</f>
        <v>0</v>
      </c>
      <c r="D91" s="40">
        <f>Import!F91</f>
        <v>0</v>
      </c>
      <c r="E91" s="40">
        <f>Import!E91</f>
        <v>0</v>
      </c>
      <c r="F91" s="42">
        <f>Import!P91</f>
        <v>0</v>
      </c>
      <c r="G91" s="391">
        <f t="shared" si="8"/>
        <v>0</v>
      </c>
      <c r="I91" s="395">
        <f t="shared" si="6"/>
        <v>0</v>
      </c>
      <c r="J91" s="395">
        <f t="shared" si="7"/>
        <v>0</v>
      </c>
      <c r="L91" s="399">
        <f>Import!I91</f>
        <v>0</v>
      </c>
      <c r="M91" s="396">
        <f t="shared" si="9"/>
        <v>0</v>
      </c>
      <c r="N91" s="395">
        <f t="shared" si="10"/>
        <v>0</v>
      </c>
      <c r="O91" s="395">
        <f t="shared" si="11"/>
        <v>0</v>
      </c>
    </row>
    <row r="92" spans="2:15">
      <c r="B92" s="40">
        <f>Import!D92</f>
        <v>0</v>
      </c>
      <c r="C92" s="41">
        <f>Import!G92</f>
        <v>0</v>
      </c>
      <c r="D92" s="40">
        <f>Import!F92</f>
        <v>0</v>
      </c>
      <c r="E92" s="40">
        <f>Import!E92</f>
        <v>0</v>
      </c>
      <c r="F92" s="42">
        <f>Import!P92</f>
        <v>0</v>
      </c>
      <c r="G92" s="391">
        <f t="shared" si="8"/>
        <v>0</v>
      </c>
      <c r="I92" s="395">
        <f t="shared" si="6"/>
        <v>0</v>
      </c>
      <c r="J92" s="395">
        <f t="shared" si="7"/>
        <v>0</v>
      </c>
      <c r="L92" s="399">
        <f>Import!I92</f>
        <v>0</v>
      </c>
      <c r="M92" s="396">
        <f t="shared" si="9"/>
        <v>0</v>
      </c>
      <c r="N92" s="395">
        <f t="shared" si="10"/>
        <v>0</v>
      </c>
      <c r="O92" s="395">
        <f t="shared" si="11"/>
        <v>0</v>
      </c>
    </row>
    <row r="93" spans="2:15">
      <c r="B93" s="40">
        <f>Import!D93</f>
        <v>0</v>
      </c>
      <c r="C93" s="41">
        <f>Import!G93</f>
        <v>0</v>
      </c>
      <c r="D93" s="40">
        <f>Import!F93</f>
        <v>0</v>
      </c>
      <c r="E93" s="40">
        <f>Import!E93</f>
        <v>0</v>
      </c>
      <c r="F93" s="42">
        <f>Import!P93</f>
        <v>0</v>
      </c>
      <c r="G93" s="391">
        <f t="shared" si="8"/>
        <v>0</v>
      </c>
      <c r="I93" s="395">
        <f t="shared" si="6"/>
        <v>0</v>
      </c>
      <c r="J93" s="395">
        <f t="shared" si="7"/>
        <v>0</v>
      </c>
      <c r="L93" s="399">
        <f>Import!I93</f>
        <v>0</v>
      </c>
      <c r="M93" s="396">
        <f t="shared" si="9"/>
        <v>0</v>
      </c>
      <c r="N93" s="395">
        <f t="shared" si="10"/>
        <v>0</v>
      </c>
      <c r="O93" s="395">
        <f t="shared" si="11"/>
        <v>0</v>
      </c>
    </row>
    <row r="94" spans="2:15">
      <c r="B94" s="40">
        <f>Import!D94</f>
        <v>0</v>
      </c>
      <c r="C94" s="41">
        <f>Import!G94</f>
        <v>0</v>
      </c>
      <c r="D94" s="40">
        <f>Import!F94</f>
        <v>0</v>
      </c>
      <c r="E94" s="40">
        <f>Import!E94</f>
        <v>0</v>
      </c>
      <c r="F94" s="42">
        <f>Import!P94</f>
        <v>0</v>
      </c>
      <c r="G94" s="391">
        <f t="shared" si="8"/>
        <v>0</v>
      </c>
      <c r="I94" s="395">
        <f t="shared" si="6"/>
        <v>0</v>
      </c>
      <c r="J94" s="395">
        <f t="shared" si="7"/>
        <v>0</v>
      </c>
      <c r="L94" s="399">
        <f>Import!I94</f>
        <v>0</v>
      </c>
      <c r="M94" s="396">
        <f t="shared" si="9"/>
        <v>0</v>
      </c>
      <c r="N94" s="395">
        <f t="shared" si="10"/>
        <v>0</v>
      </c>
      <c r="O94" s="395">
        <f t="shared" si="11"/>
        <v>0</v>
      </c>
    </row>
    <row r="95" spans="2:15">
      <c r="B95" s="40">
        <f>Import!D95</f>
        <v>0</v>
      </c>
      <c r="C95" s="41">
        <f>Import!G95</f>
        <v>0</v>
      </c>
      <c r="D95" s="40">
        <f>Import!F95</f>
        <v>0</v>
      </c>
      <c r="E95" s="40">
        <f>Import!E95</f>
        <v>0</v>
      </c>
      <c r="F95" s="42">
        <f>Import!P95</f>
        <v>0</v>
      </c>
      <c r="G95" s="391">
        <f t="shared" si="8"/>
        <v>0</v>
      </c>
      <c r="I95" s="395">
        <f t="shared" si="6"/>
        <v>0</v>
      </c>
      <c r="J95" s="395">
        <f t="shared" si="7"/>
        <v>0</v>
      </c>
      <c r="L95" s="399">
        <f>Import!I95</f>
        <v>0</v>
      </c>
      <c r="M95" s="396">
        <f t="shared" si="9"/>
        <v>0</v>
      </c>
      <c r="N95" s="395">
        <f t="shared" si="10"/>
        <v>0</v>
      </c>
      <c r="O95" s="395">
        <f t="shared" si="11"/>
        <v>0</v>
      </c>
    </row>
    <row r="96" spans="2:15">
      <c r="B96" s="40">
        <f>Import!D96</f>
        <v>0</v>
      </c>
      <c r="C96" s="41">
        <f>Import!G96</f>
        <v>0</v>
      </c>
      <c r="D96" s="40">
        <f>Import!F96</f>
        <v>0</v>
      </c>
      <c r="E96" s="40">
        <f>Import!E96</f>
        <v>0</v>
      </c>
      <c r="F96" s="42">
        <f>Import!P96</f>
        <v>0</v>
      </c>
      <c r="G96" s="391">
        <f t="shared" si="8"/>
        <v>0</v>
      </c>
      <c r="I96" s="395">
        <f t="shared" si="6"/>
        <v>0</v>
      </c>
      <c r="J96" s="395">
        <f t="shared" si="7"/>
        <v>0</v>
      </c>
      <c r="L96" s="399">
        <f>Import!I96</f>
        <v>0</v>
      </c>
      <c r="M96" s="396">
        <f t="shared" si="9"/>
        <v>0</v>
      </c>
      <c r="N96" s="395">
        <f t="shared" si="10"/>
        <v>0</v>
      </c>
      <c r="O96" s="395">
        <f t="shared" si="11"/>
        <v>0</v>
      </c>
    </row>
    <row r="97" spans="2:15">
      <c r="B97" s="40">
        <f>Import!D97</f>
        <v>0</v>
      </c>
      <c r="C97" s="41">
        <f>Import!G97</f>
        <v>0</v>
      </c>
      <c r="D97" s="40">
        <f>Import!F97</f>
        <v>0</v>
      </c>
      <c r="E97" s="40">
        <f>Import!E97</f>
        <v>0</v>
      </c>
      <c r="F97" s="42">
        <f>Import!P97</f>
        <v>0</v>
      </c>
      <c r="G97" s="391">
        <f t="shared" si="8"/>
        <v>0</v>
      </c>
      <c r="I97" s="395">
        <f t="shared" si="6"/>
        <v>0</v>
      </c>
      <c r="J97" s="395">
        <f t="shared" si="7"/>
        <v>0</v>
      </c>
      <c r="L97" s="399">
        <f>Import!I97</f>
        <v>0</v>
      </c>
      <c r="M97" s="396">
        <f t="shared" si="9"/>
        <v>0</v>
      </c>
      <c r="N97" s="395">
        <f t="shared" si="10"/>
        <v>0</v>
      </c>
      <c r="O97" s="395">
        <f t="shared" si="11"/>
        <v>0</v>
      </c>
    </row>
    <row r="98" spans="2:15">
      <c r="B98" s="40">
        <f>Import!D98</f>
        <v>0</v>
      </c>
      <c r="C98" s="41">
        <f>Import!G98</f>
        <v>0</v>
      </c>
      <c r="D98" s="40">
        <f>Import!F98</f>
        <v>0</v>
      </c>
      <c r="E98" s="40">
        <f>Import!E98</f>
        <v>0</v>
      </c>
      <c r="F98" s="42">
        <f>Import!P98</f>
        <v>0</v>
      </c>
      <c r="G98" s="391">
        <f t="shared" si="8"/>
        <v>0</v>
      </c>
      <c r="I98" s="395">
        <f t="shared" si="6"/>
        <v>0</v>
      </c>
      <c r="J98" s="395">
        <f t="shared" si="7"/>
        <v>0</v>
      </c>
      <c r="L98" s="399">
        <f>Import!I98</f>
        <v>0</v>
      </c>
      <c r="M98" s="396">
        <f t="shared" si="9"/>
        <v>0</v>
      </c>
      <c r="N98" s="395">
        <f t="shared" si="10"/>
        <v>0</v>
      </c>
      <c r="O98" s="395">
        <f t="shared" si="11"/>
        <v>0</v>
      </c>
    </row>
    <row r="99" spans="2:15">
      <c r="B99" s="40">
        <f>Import!D99</f>
        <v>0</v>
      </c>
      <c r="C99" s="41">
        <f>Import!G99</f>
        <v>0</v>
      </c>
      <c r="D99" s="40">
        <f>Import!F99</f>
        <v>0</v>
      </c>
      <c r="E99" s="40">
        <f>Import!E99</f>
        <v>0</v>
      </c>
      <c r="F99" s="42">
        <f>Import!P99</f>
        <v>0</v>
      </c>
      <c r="G99" s="391">
        <f t="shared" si="8"/>
        <v>0</v>
      </c>
      <c r="I99" s="395">
        <f t="shared" si="6"/>
        <v>0</v>
      </c>
      <c r="J99" s="395">
        <f t="shared" si="7"/>
        <v>0</v>
      </c>
      <c r="L99" s="399">
        <f>Import!I99</f>
        <v>0</v>
      </c>
      <c r="M99" s="396">
        <f t="shared" si="9"/>
        <v>0</v>
      </c>
      <c r="N99" s="395">
        <f t="shared" si="10"/>
        <v>0</v>
      </c>
      <c r="O99" s="395">
        <f t="shared" si="11"/>
        <v>0</v>
      </c>
    </row>
    <row r="100" spans="2:15">
      <c r="B100" s="40">
        <f>Import!D100</f>
        <v>0</v>
      </c>
      <c r="C100" s="41">
        <f>Import!G100</f>
        <v>0</v>
      </c>
      <c r="D100" s="40">
        <f>Import!F100</f>
        <v>0</v>
      </c>
      <c r="E100" s="40">
        <f>Import!E100</f>
        <v>0</v>
      </c>
      <c r="F100" s="42">
        <f>Import!P100</f>
        <v>0</v>
      </c>
      <c r="G100" s="391">
        <f t="shared" si="8"/>
        <v>0</v>
      </c>
      <c r="I100" s="395">
        <f t="shared" si="6"/>
        <v>0</v>
      </c>
      <c r="J100" s="395">
        <f t="shared" si="7"/>
        <v>0</v>
      </c>
      <c r="L100" s="399">
        <f>Import!I100</f>
        <v>0</v>
      </c>
      <c r="M100" s="396">
        <f t="shared" si="9"/>
        <v>0</v>
      </c>
      <c r="N100" s="395">
        <f t="shared" si="10"/>
        <v>0</v>
      </c>
      <c r="O100" s="395">
        <f t="shared" si="11"/>
        <v>0</v>
      </c>
    </row>
    <row r="101" spans="2:15">
      <c r="B101" s="40">
        <f>Import!D101</f>
        <v>0</v>
      </c>
      <c r="C101" s="41">
        <f>Import!G101</f>
        <v>0</v>
      </c>
      <c r="D101" s="40">
        <f>Import!F101</f>
        <v>0</v>
      </c>
      <c r="E101" s="40">
        <f>Import!E101</f>
        <v>0</v>
      </c>
      <c r="F101" s="42">
        <f>Import!P101</f>
        <v>0</v>
      </c>
      <c r="G101" s="391">
        <f t="shared" si="8"/>
        <v>0</v>
      </c>
      <c r="I101" s="395">
        <f t="shared" si="6"/>
        <v>0</v>
      </c>
      <c r="J101" s="395">
        <f t="shared" si="7"/>
        <v>0</v>
      </c>
      <c r="L101" s="399">
        <f>Import!I101</f>
        <v>0</v>
      </c>
      <c r="M101" s="396">
        <f t="shared" si="9"/>
        <v>0</v>
      </c>
      <c r="N101" s="395">
        <f t="shared" si="10"/>
        <v>0</v>
      </c>
      <c r="O101" s="395">
        <f t="shared" si="11"/>
        <v>0</v>
      </c>
    </row>
    <row r="102" spans="2:15">
      <c r="B102" s="40">
        <f>Import!D102</f>
        <v>0</v>
      </c>
      <c r="C102" s="41">
        <f>Import!G102</f>
        <v>0</v>
      </c>
      <c r="D102" s="40">
        <f>Import!F102</f>
        <v>0</v>
      </c>
      <c r="E102" s="40">
        <f>Import!E102</f>
        <v>0</v>
      </c>
      <c r="F102" s="42">
        <f>Import!P102</f>
        <v>0</v>
      </c>
      <c r="G102" s="391">
        <f t="shared" si="8"/>
        <v>0</v>
      </c>
      <c r="I102" s="395">
        <f t="shared" si="6"/>
        <v>0</v>
      </c>
      <c r="J102" s="395">
        <f t="shared" si="7"/>
        <v>0</v>
      </c>
      <c r="L102" s="399">
        <f>Import!I102</f>
        <v>0</v>
      </c>
      <c r="M102" s="396">
        <f t="shared" si="9"/>
        <v>0</v>
      </c>
      <c r="N102" s="395">
        <f t="shared" si="10"/>
        <v>0</v>
      </c>
      <c r="O102" s="395">
        <f t="shared" si="11"/>
        <v>0</v>
      </c>
    </row>
    <row r="103" spans="2:15">
      <c r="B103" s="40">
        <f>Import!D103</f>
        <v>0</v>
      </c>
      <c r="C103" s="41">
        <f>Import!G103</f>
        <v>0</v>
      </c>
      <c r="D103" s="40">
        <f>Import!F103</f>
        <v>0</v>
      </c>
      <c r="E103" s="40">
        <f>Import!E103</f>
        <v>0</v>
      </c>
      <c r="F103" s="42">
        <f>Import!P103</f>
        <v>0</v>
      </c>
      <c r="G103" s="391">
        <f t="shared" si="8"/>
        <v>0</v>
      </c>
      <c r="I103" s="395">
        <f t="shared" si="6"/>
        <v>0</v>
      </c>
      <c r="J103" s="395">
        <f t="shared" si="7"/>
        <v>0</v>
      </c>
      <c r="L103" s="399">
        <f>Import!I103</f>
        <v>0</v>
      </c>
      <c r="M103" s="396">
        <f t="shared" si="9"/>
        <v>0</v>
      </c>
      <c r="N103" s="395">
        <f t="shared" si="10"/>
        <v>0</v>
      </c>
      <c r="O103" s="395">
        <f t="shared" si="11"/>
        <v>0</v>
      </c>
    </row>
    <row r="104" spans="2:15">
      <c r="B104" s="40">
        <f>Import!D104</f>
        <v>0</v>
      </c>
      <c r="C104" s="41">
        <f>Import!G104</f>
        <v>0</v>
      </c>
      <c r="D104" s="40">
        <f>Import!F104</f>
        <v>0</v>
      </c>
      <c r="E104" s="40">
        <f>Import!E104</f>
        <v>0</v>
      </c>
      <c r="F104" s="42">
        <f>Import!P104</f>
        <v>0</v>
      </c>
      <c r="G104" s="391">
        <f t="shared" si="8"/>
        <v>0</v>
      </c>
      <c r="I104" s="395">
        <f t="shared" si="6"/>
        <v>0</v>
      </c>
      <c r="J104" s="395">
        <f t="shared" si="7"/>
        <v>0</v>
      </c>
      <c r="L104" s="399">
        <f>Import!I104</f>
        <v>0</v>
      </c>
      <c r="M104" s="396">
        <f t="shared" si="9"/>
        <v>0</v>
      </c>
      <c r="N104" s="395">
        <f t="shared" si="10"/>
        <v>0</v>
      </c>
      <c r="O104" s="395">
        <f t="shared" si="11"/>
        <v>0</v>
      </c>
    </row>
    <row r="105" spans="2:15">
      <c r="B105" s="40">
        <f>Import!D105</f>
        <v>0</v>
      </c>
      <c r="C105" s="41">
        <f>Import!G105</f>
        <v>0</v>
      </c>
      <c r="D105" s="40">
        <f>Import!F105</f>
        <v>0</v>
      </c>
      <c r="E105" s="40">
        <f>Import!E105</f>
        <v>0</v>
      </c>
      <c r="F105" s="42">
        <f>Import!P105</f>
        <v>0</v>
      </c>
      <c r="G105" s="391">
        <f t="shared" si="8"/>
        <v>0</v>
      </c>
      <c r="I105" s="395">
        <f t="shared" si="6"/>
        <v>0</v>
      </c>
      <c r="J105" s="395">
        <f t="shared" si="7"/>
        <v>0</v>
      </c>
      <c r="L105" s="399">
        <f>Import!I105</f>
        <v>0</v>
      </c>
      <c r="M105" s="396">
        <f t="shared" si="9"/>
        <v>0</v>
      </c>
      <c r="N105" s="395">
        <f t="shared" si="10"/>
        <v>0</v>
      </c>
      <c r="O105" s="395">
        <f t="shared" si="11"/>
        <v>0</v>
      </c>
    </row>
    <row r="106" spans="2:15">
      <c r="B106" s="40">
        <f>Import!D106</f>
        <v>0</v>
      </c>
      <c r="C106" s="41">
        <f>Import!G106</f>
        <v>0</v>
      </c>
      <c r="D106" s="40">
        <f>Import!F106</f>
        <v>0</v>
      </c>
      <c r="E106" s="40">
        <f>Import!E106</f>
        <v>0</v>
      </c>
      <c r="F106" s="42">
        <f>Import!P106</f>
        <v>0</v>
      </c>
      <c r="G106" s="391">
        <f t="shared" si="8"/>
        <v>0</v>
      </c>
      <c r="I106" s="395">
        <f t="shared" si="6"/>
        <v>0</v>
      </c>
      <c r="J106" s="395">
        <f t="shared" si="7"/>
        <v>0</v>
      </c>
      <c r="L106" s="399">
        <f>Import!I106</f>
        <v>0</v>
      </c>
      <c r="M106" s="396">
        <f t="shared" si="9"/>
        <v>0</v>
      </c>
      <c r="N106" s="395">
        <f t="shared" si="10"/>
        <v>0</v>
      </c>
      <c r="O106" s="395">
        <f t="shared" si="11"/>
        <v>0</v>
      </c>
    </row>
    <row r="107" spans="2:15">
      <c r="B107" s="40">
        <f>Import!D107</f>
        <v>0</v>
      </c>
      <c r="C107" s="41">
        <f>Import!G107</f>
        <v>0</v>
      </c>
      <c r="D107" s="40">
        <f>Import!F107</f>
        <v>0</v>
      </c>
      <c r="E107" s="40">
        <f>Import!E107</f>
        <v>0</v>
      </c>
      <c r="F107" s="42">
        <f>Import!P107</f>
        <v>0</v>
      </c>
      <c r="G107" s="391">
        <f t="shared" si="8"/>
        <v>0</v>
      </c>
      <c r="I107" s="395">
        <f t="shared" si="6"/>
        <v>0</v>
      </c>
      <c r="J107" s="395">
        <f t="shared" si="7"/>
        <v>0</v>
      </c>
      <c r="L107" s="399">
        <f>Import!I107</f>
        <v>0</v>
      </c>
      <c r="M107" s="396">
        <f t="shared" si="9"/>
        <v>0</v>
      </c>
      <c r="N107" s="395">
        <f t="shared" si="10"/>
        <v>0</v>
      </c>
      <c r="O107" s="395">
        <f t="shared" si="11"/>
        <v>0</v>
      </c>
    </row>
    <row r="108" spans="2:15">
      <c r="B108" s="40">
        <f>Import!D108</f>
        <v>0</v>
      </c>
      <c r="C108" s="41">
        <f>Import!G108</f>
        <v>0</v>
      </c>
      <c r="D108" s="40">
        <f>Import!F108</f>
        <v>0</v>
      </c>
      <c r="E108" s="40">
        <f>Import!E108</f>
        <v>0</v>
      </c>
      <c r="F108" s="42">
        <f>Import!P108</f>
        <v>0</v>
      </c>
      <c r="G108" s="391">
        <f t="shared" si="8"/>
        <v>0</v>
      </c>
      <c r="I108" s="395">
        <f t="shared" si="6"/>
        <v>0</v>
      </c>
      <c r="J108" s="395">
        <f t="shared" si="7"/>
        <v>0</v>
      </c>
      <c r="L108" s="399">
        <f>Import!I108</f>
        <v>0</v>
      </c>
      <c r="M108" s="396">
        <f t="shared" si="9"/>
        <v>0</v>
      </c>
      <c r="N108" s="395">
        <f t="shared" si="10"/>
        <v>0</v>
      </c>
      <c r="O108" s="395">
        <f t="shared" si="11"/>
        <v>0</v>
      </c>
    </row>
    <row r="109" spans="2:15">
      <c r="B109" s="40">
        <f>Import!D109</f>
        <v>0</v>
      </c>
      <c r="C109" s="41">
        <f>Import!G109</f>
        <v>0</v>
      </c>
      <c r="D109" s="40">
        <f>Import!F109</f>
        <v>0</v>
      </c>
      <c r="E109" s="40">
        <f>Import!E109</f>
        <v>0</v>
      </c>
      <c r="F109" s="42">
        <f>Import!P109</f>
        <v>0</v>
      </c>
      <c r="G109" s="391">
        <f t="shared" si="8"/>
        <v>0</v>
      </c>
      <c r="I109" s="395">
        <f t="shared" si="6"/>
        <v>0</v>
      </c>
      <c r="J109" s="395">
        <f t="shared" si="7"/>
        <v>0</v>
      </c>
      <c r="L109" s="399">
        <f>Import!I109</f>
        <v>0</v>
      </c>
      <c r="M109" s="396">
        <f t="shared" si="9"/>
        <v>0</v>
      </c>
      <c r="N109" s="395">
        <f t="shared" si="10"/>
        <v>0</v>
      </c>
      <c r="O109" s="395">
        <f t="shared" si="11"/>
        <v>0</v>
      </c>
    </row>
    <row r="110" spans="2:15">
      <c r="B110" s="40">
        <f>Import!D110</f>
        <v>0</v>
      </c>
      <c r="C110" s="41">
        <f>Import!G110</f>
        <v>0</v>
      </c>
      <c r="D110" s="40">
        <f>Import!F110</f>
        <v>0</v>
      </c>
      <c r="E110" s="40">
        <f>Import!E110</f>
        <v>0</v>
      </c>
      <c r="F110" s="42">
        <f>Import!P110</f>
        <v>0</v>
      </c>
      <c r="G110" s="391">
        <f t="shared" si="8"/>
        <v>0</v>
      </c>
      <c r="I110" s="395">
        <f t="shared" si="6"/>
        <v>0</v>
      </c>
      <c r="J110" s="395">
        <f t="shared" si="7"/>
        <v>0</v>
      </c>
      <c r="L110" s="399">
        <f>Import!I110</f>
        <v>0</v>
      </c>
      <c r="M110" s="396">
        <f t="shared" si="9"/>
        <v>0</v>
      </c>
      <c r="N110" s="395">
        <f t="shared" si="10"/>
        <v>0</v>
      </c>
      <c r="O110" s="395">
        <f t="shared" si="11"/>
        <v>0</v>
      </c>
    </row>
    <row r="111" spans="2:15">
      <c r="B111" s="40">
        <f>Import!D111</f>
        <v>0</v>
      </c>
      <c r="C111" s="41">
        <f>Import!G111</f>
        <v>0</v>
      </c>
      <c r="D111" s="40">
        <f>Import!F111</f>
        <v>0</v>
      </c>
      <c r="E111" s="40">
        <f>Import!E111</f>
        <v>0</v>
      </c>
      <c r="F111" s="42">
        <f>Import!P111</f>
        <v>0</v>
      </c>
      <c r="G111" s="391">
        <f t="shared" si="8"/>
        <v>0</v>
      </c>
      <c r="I111" s="395">
        <f t="shared" si="6"/>
        <v>0</v>
      </c>
      <c r="J111" s="395">
        <f t="shared" si="7"/>
        <v>0</v>
      </c>
      <c r="L111" s="399">
        <f>Import!I111</f>
        <v>0</v>
      </c>
      <c r="M111" s="396">
        <f t="shared" si="9"/>
        <v>0</v>
      </c>
      <c r="N111" s="395">
        <f t="shared" si="10"/>
        <v>0</v>
      </c>
      <c r="O111" s="395">
        <f t="shared" si="11"/>
        <v>0</v>
      </c>
    </row>
    <row r="112" spans="2:15">
      <c r="B112" s="40">
        <f>Import!D112</f>
        <v>0</v>
      </c>
      <c r="C112" s="41">
        <f>Import!G112</f>
        <v>0</v>
      </c>
      <c r="D112" s="40">
        <f>Import!F112</f>
        <v>0</v>
      </c>
      <c r="E112" s="40">
        <f>Import!E112</f>
        <v>0</v>
      </c>
      <c r="F112" s="42">
        <f>Import!P112</f>
        <v>0</v>
      </c>
      <c r="G112" s="391">
        <f t="shared" si="8"/>
        <v>0</v>
      </c>
      <c r="I112" s="395">
        <f t="shared" si="6"/>
        <v>0</v>
      </c>
      <c r="J112" s="395">
        <f t="shared" si="7"/>
        <v>0</v>
      </c>
      <c r="L112" s="399">
        <f>Import!I112</f>
        <v>0</v>
      </c>
      <c r="M112" s="396">
        <f t="shared" si="9"/>
        <v>0</v>
      </c>
      <c r="N112" s="395">
        <f t="shared" si="10"/>
        <v>0</v>
      </c>
      <c r="O112" s="395">
        <f t="shared" si="11"/>
        <v>0</v>
      </c>
    </row>
    <row r="113" spans="2:15">
      <c r="B113" s="40">
        <f>Import!D113</f>
        <v>0</v>
      </c>
      <c r="C113" s="41">
        <f>Import!G113</f>
        <v>0</v>
      </c>
      <c r="D113" s="40">
        <f>Import!F113</f>
        <v>0</v>
      </c>
      <c r="E113" s="40">
        <f>Import!E113</f>
        <v>0</v>
      </c>
      <c r="F113" s="42">
        <f>Import!P113</f>
        <v>0</v>
      </c>
      <c r="G113" s="391">
        <f t="shared" si="8"/>
        <v>0</v>
      </c>
      <c r="I113" s="395">
        <f t="shared" si="6"/>
        <v>0</v>
      </c>
      <c r="J113" s="395">
        <f t="shared" si="7"/>
        <v>0</v>
      </c>
      <c r="L113" s="399">
        <f>Import!I113</f>
        <v>0</v>
      </c>
      <c r="M113" s="396">
        <f t="shared" si="9"/>
        <v>0</v>
      </c>
      <c r="N113" s="395">
        <f t="shared" si="10"/>
        <v>0</v>
      </c>
      <c r="O113" s="395">
        <f t="shared" si="11"/>
        <v>0</v>
      </c>
    </row>
    <row r="114" spans="2:15">
      <c r="B114" s="40">
        <f>Import!D114</f>
        <v>0</v>
      </c>
      <c r="C114" s="41">
        <f>Import!G114</f>
        <v>0</v>
      </c>
      <c r="D114" s="40">
        <f>Import!F114</f>
        <v>0</v>
      </c>
      <c r="E114" s="40">
        <f>Import!E114</f>
        <v>0</v>
      </c>
      <c r="F114" s="42">
        <f>Import!P114</f>
        <v>0</v>
      </c>
      <c r="G114" s="391">
        <f t="shared" si="8"/>
        <v>0</v>
      </c>
      <c r="I114" s="395">
        <f t="shared" si="6"/>
        <v>0</v>
      </c>
      <c r="J114" s="395">
        <f t="shared" si="7"/>
        <v>0</v>
      </c>
      <c r="L114" s="399">
        <f>Import!I114</f>
        <v>0</v>
      </c>
      <c r="M114" s="396">
        <f t="shared" si="9"/>
        <v>0</v>
      </c>
      <c r="N114" s="395">
        <f t="shared" si="10"/>
        <v>0</v>
      </c>
      <c r="O114" s="395">
        <f t="shared" si="11"/>
        <v>0</v>
      </c>
    </row>
    <row r="115" spans="2:15">
      <c r="B115" s="40">
        <f>Import!D115</f>
        <v>0</v>
      </c>
      <c r="C115" s="41">
        <f>Import!G115</f>
        <v>0</v>
      </c>
      <c r="D115" s="40">
        <f>Import!F115</f>
        <v>0</v>
      </c>
      <c r="E115" s="40">
        <f>Import!E115</f>
        <v>0</v>
      </c>
      <c r="F115" s="42">
        <f>Import!P115</f>
        <v>0</v>
      </c>
      <c r="G115" s="391">
        <f t="shared" si="8"/>
        <v>0</v>
      </c>
      <c r="I115" s="395">
        <f t="shared" si="6"/>
        <v>0</v>
      </c>
      <c r="J115" s="395">
        <f t="shared" si="7"/>
        <v>0</v>
      </c>
      <c r="L115" s="399">
        <f>Import!I115</f>
        <v>0</v>
      </c>
      <c r="M115" s="396">
        <f t="shared" si="9"/>
        <v>0</v>
      </c>
      <c r="N115" s="395">
        <f t="shared" si="10"/>
        <v>0</v>
      </c>
      <c r="O115" s="395">
        <f t="shared" si="11"/>
        <v>0</v>
      </c>
    </row>
    <row r="116" spans="2:15">
      <c r="B116" s="40">
        <f>Import!D116</f>
        <v>0</v>
      </c>
      <c r="C116" s="41">
        <f>Import!G116</f>
        <v>0</v>
      </c>
      <c r="D116" s="40">
        <f>Import!F116</f>
        <v>0</v>
      </c>
      <c r="E116" s="40">
        <f>Import!E116</f>
        <v>0</v>
      </c>
      <c r="F116" s="42">
        <f>Import!P116</f>
        <v>0</v>
      </c>
      <c r="G116" s="391">
        <f t="shared" si="8"/>
        <v>0</v>
      </c>
      <c r="I116" s="395">
        <f t="shared" si="6"/>
        <v>0</v>
      </c>
      <c r="J116" s="395">
        <f t="shared" si="7"/>
        <v>0</v>
      </c>
      <c r="L116" s="399">
        <f>Import!I116</f>
        <v>0</v>
      </c>
      <c r="M116" s="396">
        <f t="shared" si="9"/>
        <v>0</v>
      </c>
      <c r="N116" s="395">
        <f t="shared" si="10"/>
        <v>0</v>
      </c>
      <c r="O116" s="395">
        <f t="shared" si="11"/>
        <v>0</v>
      </c>
    </row>
    <row r="117" spans="2:15">
      <c r="B117" s="40">
        <f>Import!D117</f>
        <v>0</v>
      </c>
      <c r="C117" s="41">
        <f>Import!G117</f>
        <v>0</v>
      </c>
      <c r="D117" s="40">
        <f>Import!F117</f>
        <v>0</v>
      </c>
      <c r="E117" s="40">
        <f>Import!E117</f>
        <v>0</v>
      </c>
      <c r="F117" s="42">
        <f>Import!P117</f>
        <v>0</v>
      </c>
      <c r="G117" s="391">
        <f t="shared" si="8"/>
        <v>0</v>
      </c>
      <c r="I117" s="395">
        <f t="shared" si="6"/>
        <v>0</v>
      </c>
      <c r="J117" s="395">
        <f t="shared" si="7"/>
        <v>0</v>
      </c>
      <c r="L117" s="399">
        <f>Import!I117</f>
        <v>0</v>
      </c>
      <c r="M117" s="396">
        <f t="shared" si="9"/>
        <v>0</v>
      </c>
      <c r="N117" s="395">
        <f t="shared" si="10"/>
        <v>0</v>
      </c>
      <c r="O117" s="395">
        <f t="shared" si="11"/>
        <v>0</v>
      </c>
    </row>
    <row r="118" spans="2:15">
      <c r="B118" s="40">
        <f>Import!D118</f>
        <v>0</v>
      </c>
      <c r="C118" s="41">
        <f>Import!G118</f>
        <v>0</v>
      </c>
      <c r="D118" s="40">
        <f>Import!F118</f>
        <v>0</v>
      </c>
      <c r="E118" s="40">
        <f>Import!E118</f>
        <v>0</v>
      </c>
      <c r="F118" s="42">
        <f>Import!P118</f>
        <v>0</v>
      </c>
      <c r="G118" s="391">
        <f t="shared" si="8"/>
        <v>0</v>
      </c>
      <c r="I118" s="395">
        <f t="shared" si="6"/>
        <v>0</v>
      </c>
      <c r="J118" s="395">
        <f t="shared" si="7"/>
        <v>0</v>
      </c>
      <c r="L118" s="399">
        <f>Import!I118</f>
        <v>0</v>
      </c>
      <c r="M118" s="396">
        <f t="shared" si="9"/>
        <v>0</v>
      </c>
      <c r="N118" s="395">
        <f t="shared" si="10"/>
        <v>0</v>
      </c>
      <c r="O118" s="395">
        <f t="shared" si="11"/>
        <v>0</v>
      </c>
    </row>
    <row r="119" spans="2:15">
      <c r="B119" s="40">
        <f>Import!D119</f>
        <v>0</v>
      </c>
      <c r="C119" s="41">
        <f>Import!G119</f>
        <v>0</v>
      </c>
      <c r="D119" s="40">
        <f>Import!F119</f>
        <v>0</v>
      </c>
      <c r="E119" s="40">
        <f>Import!E119</f>
        <v>0</v>
      </c>
      <c r="F119" s="42">
        <f>Import!P119</f>
        <v>0</v>
      </c>
      <c r="G119" s="391">
        <f t="shared" si="8"/>
        <v>0</v>
      </c>
      <c r="I119" s="395">
        <f t="shared" si="6"/>
        <v>0</v>
      </c>
      <c r="J119" s="395">
        <f t="shared" si="7"/>
        <v>0</v>
      </c>
      <c r="L119" s="399">
        <f>Import!I119</f>
        <v>0</v>
      </c>
      <c r="M119" s="396">
        <f t="shared" si="9"/>
        <v>0</v>
      </c>
      <c r="N119" s="395">
        <f t="shared" si="10"/>
        <v>0</v>
      </c>
      <c r="O119" s="395">
        <f t="shared" si="11"/>
        <v>0</v>
      </c>
    </row>
    <row r="120" spans="2:15">
      <c r="B120" s="40">
        <f>Import!D120</f>
        <v>0</v>
      </c>
      <c r="C120" s="41">
        <f>Import!G120</f>
        <v>0</v>
      </c>
      <c r="D120" s="40">
        <f>Import!F120</f>
        <v>0</v>
      </c>
      <c r="E120" s="40">
        <f>Import!E120</f>
        <v>0</v>
      </c>
      <c r="F120" s="42">
        <f>Import!P120</f>
        <v>0</v>
      </c>
      <c r="G120" s="391">
        <f t="shared" si="8"/>
        <v>0</v>
      </c>
      <c r="I120" s="395">
        <f t="shared" si="6"/>
        <v>0</v>
      </c>
      <c r="J120" s="395">
        <f t="shared" si="7"/>
        <v>0</v>
      </c>
      <c r="L120" s="399">
        <f>Import!I120</f>
        <v>0</v>
      </c>
      <c r="M120" s="396">
        <f t="shared" si="9"/>
        <v>0</v>
      </c>
      <c r="N120" s="395">
        <f t="shared" si="10"/>
        <v>0</v>
      </c>
      <c r="O120" s="395">
        <f t="shared" si="11"/>
        <v>0</v>
      </c>
    </row>
    <row r="121" spans="2:15">
      <c r="B121" s="40">
        <f>Import!D121</f>
        <v>0</v>
      </c>
      <c r="C121" s="41">
        <f>Import!G121</f>
        <v>0</v>
      </c>
      <c r="D121" s="40">
        <f>Import!F121</f>
        <v>0</v>
      </c>
      <c r="E121" s="40">
        <f>Import!E121</f>
        <v>0</v>
      </c>
      <c r="F121" s="42">
        <f>Import!P121</f>
        <v>0</v>
      </c>
      <c r="G121" s="391">
        <f t="shared" si="8"/>
        <v>0</v>
      </c>
      <c r="I121" s="395">
        <f t="shared" si="6"/>
        <v>0</v>
      </c>
      <c r="J121" s="395">
        <f t="shared" si="7"/>
        <v>0</v>
      </c>
      <c r="L121" s="399">
        <f>Import!I121</f>
        <v>0</v>
      </c>
      <c r="M121" s="396">
        <f t="shared" si="9"/>
        <v>0</v>
      </c>
      <c r="N121" s="395">
        <f t="shared" si="10"/>
        <v>0</v>
      </c>
      <c r="O121" s="395">
        <f t="shared" si="11"/>
        <v>0</v>
      </c>
    </row>
    <row r="122" spans="2:15">
      <c r="B122" s="40">
        <f>Import!D122</f>
        <v>0</v>
      </c>
      <c r="C122" s="41">
        <f>Import!G122</f>
        <v>0</v>
      </c>
      <c r="D122" s="40">
        <f>Import!F122</f>
        <v>0</v>
      </c>
      <c r="E122" s="40">
        <f>Import!E122</f>
        <v>0</v>
      </c>
      <c r="F122" s="42">
        <f>Import!P122</f>
        <v>0</v>
      </c>
      <c r="G122" s="391">
        <f t="shared" si="8"/>
        <v>0</v>
      </c>
      <c r="I122" s="395">
        <f t="shared" si="6"/>
        <v>0</v>
      </c>
      <c r="J122" s="395">
        <f t="shared" si="7"/>
        <v>0</v>
      </c>
      <c r="L122" s="399">
        <f>Import!I122</f>
        <v>0</v>
      </c>
      <c r="M122" s="396">
        <f t="shared" si="9"/>
        <v>0</v>
      </c>
      <c r="N122" s="395">
        <f t="shared" si="10"/>
        <v>0</v>
      </c>
      <c r="O122" s="395">
        <f t="shared" si="11"/>
        <v>0</v>
      </c>
    </row>
    <row r="123" spans="2:15">
      <c r="B123" s="40">
        <f>Import!D123</f>
        <v>0</v>
      </c>
      <c r="C123" s="41">
        <f>Import!G123</f>
        <v>0</v>
      </c>
      <c r="D123" s="40">
        <f>Import!F123</f>
        <v>0</v>
      </c>
      <c r="E123" s="40">
        <f>Import!E123</f>
        <v>0</v>
      </c>
      <c r="F123" s="42">
        <f>Import!P123</f>
        <v>0</v>
      </c>
      <c r="G123" s="391">
        <f t="shared" si="8"/>
        <v>0</v>
      </c>
      <c r="I123" s="395">
        <f t="shared" si="6"/>
        <v>0</v>
      </c>
      <c r="J123" s="395">
        <f t="shared" si="7"/>
        <v>0</v>
      </c>
      <c r="L123" s="399">
        <f>Import!I123</f>
        <v>0</v>
      </c>
      <c r="M123" s="396">
        <f t="shared" si="9"/>
        <v>0</v>
      </c>
      <c r="N123" s="395">
        <f t="shared" si="10"/>
        <v>0</v>
      </c>
      <c r="O123" s="395">
        <f t="shared" si="11"/>
        <v>0</v>
      </c>
    </row>
    <row r="124" spans="2:15">
      <c r="B124" s="40">
        <f>Import!D124</f>
        <v>0</v>
      </c>
      <c r="C124" s="41">
        <f>Import!G124</f>
        <v>0</v>
      </c>
      <c r="D124" s="40">
        <f>Import!F124</f>
        <v>0</v>
      </c>
      <c r="E124" s="40">
        <f>Import!E124</f>
        <v>0</v>
      </c>
      <c r="F124" s="42">
        <f>Import!P124</f>
        <v>0</v>
      </c>
      <c r="G124" s="391">
        <f t="shared" si="8"/>
        <v>0</v>
      </c>
      <c r="I124" s="395">
        <f t="shared" si="6"/>
        <v>0</v>
      </c>
      <c r="J124" s="395">
        <f t="shared" si="7"/>
        <v>0</v>
      </c>
      <c r="L124" s="399">
        <f>Import!I124</f>
        <v>0</v>
      </c>
      <c r="M124" s="396">
        <f t="shared" si="9"/>
        <v>0</v>
      </c>
      <c r="N124" s="395">
        <f t="shared" si="10"/>
        <v>0</v>
      </c>
      <c r="O124" s="395">
        <f t="shared" si="11"/>
        <v>0</v>
      </c>
    </row>
    <row r="125" spans="2:15">
      <c r="B125" s="40">
        <f>Import!D125</f>
        <v>0</v>
      </c>
      <c r="C125" s="41">
        <f>Import!G125</f>
        <v>0</v>
      </c>
      <c r="D125" s="40">
        <f>Import!F125</f>
        <v>0</v>
      </c>
      <c r="E125" s="40">
        <f>Import!E125</f>
        <v>0</v>
      </c>
      <c r="F125" s="42">
        <f>Import!P125</f>
        <v>0</v>
      </c>
      <c r="G125" s="391">
        <f t="shared" si="8"/>
        <v>0</v>
      </c>
      <c r="I125" s="395">
        <f t="shared" si="6"/>
        <v>0</v>
      </c>
      <c r="J125" s="395">
        <f t="shared" si="7"/>
        <v>0</v>
      </c>
      <c r="L125" s="399">
        <f>Import!I125</f>
        <v>0</v>
      </c>
      <c r="M125" s="396">
        <f t="shared" si="9"/>
        <v>0</v>
      </c>
      <c r="N125" s="395">
        <f t="shared" si="10"/>
        <v>0</v>
      </c>
      <c r="O125" s="395">
        <f t="shared" si="11"/>
        <v>0</v>
      </c>
    </row>
    <row r="126" spans="2:15">
      <c r="B126" s="40">
        <f>Import!D126</f>
        <v>0</v>
      </c>
      <c r="C126" s="41">
        <f>Import!G126</f>
        <v>0</v>
      </c>
      <c r="D126" s="40">
        <f>Import!F126</f>
        <v>0</v>
      </c>
      <c r="E126" s="40">
        <f>Import!E126</f>
        <v>0</v>
      </c>
      <c r="F126" s="42">
        <f>Import!P126</f>
        <v>0</v>
      </c>
      <c r="G126" s="391">
        <f t="shared" si="8"/>
        <v>0</v>
      </c>
      <c r="I126" s="395">
        <f t="shared" si="6"/>
        <v>0</v>
      </c>
      <c r="J126" s="395">
        <f t="shared" si="7"/>
        <v>0</v>
      </c>
      <c r="L126" s="399">
        <f>Import!I126</f>
        <v>0</v>
      </c>
      <c r="M126" s="396">
        <f t="shared" si="9"/>
        <v>0</v>
      </c>
      <c r="N126" s="395">
        <f t="shared" si="10"/>
        <v>0</v>
      </c>
      <c r="O126" s="395">
        <f t="shared" si="11"/>
        <v>0</v>
      </c>
    </row>
    <row r="127" spans="2:15">
      <c r="B127" s="40">
        <f>Import!D127</f>
        <v>0</v>
      </c>
      <c r="C127" s="41">
        <f>Import!G127</f>
        <v>0</v>
      </c>
      <c r="D127" s="40">
        <f>Import!F127</f>
        <v>0</v>
      </c>
      <c r="E127" s="40">
        <f>Import!E127</f>
        <v>0</v>
      </c>
      <c r="F127" s="42">
        <f>Import!P127</f>
        <v>0</v>
      </c>
      <c r="G127" s="391">
        <f t="shared" si="8"/>
        <v>0</v>
      </c>
      <c r="I127" s="395">
        <f t="shared" si="6"/>
        <v>0</v>
      </c>
      <c r="J127" s="395">
        <f t="shared" si="7"/>
        <v>0</v>
      </c>
      <c r="L127" s="399">
        <f>Import!I127</f>
        <v>0</v>
      </c>
      <c r="M127" s="396">
        <f t="shared" si="9"/>
        <v>0</v>
      </c>
      <c r="N127" s="395">
        <f t="shared" si="10"/>
        <v>0</v>
      </c>
      <c r="O127" s="395">
        <f t="shared" si="11"/>
        <v>0</v>
      </c>
    </row>
    <row r="128" spans="2:15">
      <c r="B128" s="40">
        <f>Import!D128</f>
        <v>0</v>
      </c>
      <c r="C128" s="41">
        <f>Import!G128</f>
        <v>0</v>
      </c>
      <c r="D128" s="40">
        <f>Import!F128</f>
        <v>0</v>
      </c>
      <c r="E128" s="40">
        <f>Import!E128</f>
        <v>0</v>
      </c>
      <c r="F128" s="42">
        <f>Import!P128</f>
        <v>0</v>
      </c>
      <c r="G128" s="391">
        <f t="shared" si="8"/>
        <v>0</v>
      </c>
      <c r="I128" s="395">
        <f t="shared" si="6"/>
        <v>0</v>
      </c>
      <c r="J128" s="395">
        <f t="shared" si="7"/>
        <v>0</v>
      </c>
      <c r="L128" s="399">
        <f>Import!I128</f>
        <v>0</v>
      </c>
      <c r="M128" s="396">
        <f t="shared" si="9"/>
        <v>0</v>
      </c>
      <c r="N128" s="395">
        <f t="shared" si="10"/>
        <v>0</v>
      </c>
      <c r="O128" s="395">
        <f t="shared" si="11"/>
        <v>0</v>
      </c>
    </row>
    <row r="129" spans="2:15">
      <c r="B129" s="40">
        <f>Import!D129</f>
        <v>0</v>
      </c>
      <c r="C129" s="41">
        <f>Import!G129</f>
        <v>0</v>
      </c>
      <c r="D129" s="40">
        <f>Import!F129</f>
        <v>0</v>
      </c>
      <c r="E129" s="40">
        <f>Import!E129</f>
        <v>0</v>
      </c>
      <c r="F129" s="42">
        <f>Import!P129</f>
        <v>0</v>
      </c>
      <c r="G129" s="391">
        <f t="shared" si="8"/>
        <v>0</v>
      </c>
      <c r="I129" s="395">
        <f t="shared" si="6"/>
        <v>0</v>
      </c>
      <c r="J129" s="395">
        <f t="shared" si="7"/>
        <v>0</v>
      </c>
      <c r="L129" s="399">
        <f>Import!I129</f>
        <v>0</v>
      </c>
      <c r="M129" s="396">
        <f t="shared" si="9"/>
        <v>0</v>
      </c>
      <c r="N129" s="395">
        <f t="shared" si="10"/>
        <v>0</v>
      </c>
      <c r="O129" s="395">
        <f t="shared" si="11"/>
        <v>0</v>
      </c>
    </row>
    <row r="130" spans="2:15">
      <c r="B130" s="40">
        <f>Import!D130</f>
        <v>0</v>
      </c>
      <c r="C130" s="41">
        <f>Import!G130</f>
        <v>0</v>
      </c>
      <c r="D130" s="40">
        <f>Import!F130</f>
        <v>0</v>
      </c>
      <c r="E130" s="40">
        <f>Import!E130</f>
        <v>0</v>
      </c>
      <c r="F130" s="42">
        <f>Import!P130</f>
        <v>0</v>
      </c>
      <c r="G130" s="391">
        <f t="shared" si="8"/>
        <v>0</v>
      </c>
      <c r="I130" s="395">
        <f t="shared" si="6"/>
        <v>0</v>
      </c>
      <c r="J130" s="395">
        <f t="shared" si="7"/>
        <v>0</v>
      </c>
      <c r="L130" s="399">
        <f>Import!I130</f>
        <v>0</v>
      </c>
      <c r="M130" s="396">
        <f t="shared" si="9"/>
        <v>0</v>
      </c>
      <c r="N130" s="395">
        <f t="shared" si="10"/>
        <v>0</v>
      </c>
      <c r="O130" s="395">
        <f t="shared" si="11"/>
        <v>0</v>
      </c>
    </row>
    <row r="131" spans="2:15">
      <c r="B131" s="40">
        <f>Import!D131</f>
        <v>0</v>
      </c>
      <c r="C131" s="41">
        <f>Import!G131</f>
        <v>0</v>
      </c>
      <c r="D131" s="40">
        <f>Import!F131</f>
        <v>0</v>
      </c>
      <c r="E131" s="40">
        <f>Import!E131</f>
        <v>0</v>
      </c>
      <c r="F131" s="42">
        <f>Import!P131</f>
        <v>0</v>
      </c>
      <c r="G131" s="391">
        <f t="shared" si="8"/>
        <v>0</v>
      </c>
      <c r="I131" s="395">
        <f t="shared" si="6"/>
        <v>0</v>
      </c>
      <c r="J131" s="395">
        <f t="shared" si="7"/>
        <v>0</v>
      </c>
      <c r="L131" s="399">
        <f>Import!I131</f>
        <v>0</v>
      </c>
      <c r="M131" s="396">
        <f t="shared" si="9"/>
        <v>0</v>
      </c>
      <c r="N131" s="395">
        <f t="shared" si="10"/>
        <v>0</v>
      </c>
      <c r="O131" s="395">
        <f t="shared" si="11"/>
        <v>0</v>
      </c>
    </row>
    <row r="132" spans="2:15">
      <c r="B132" s="40">
        <f>Import!D132</f>
        <v>0</v>
      </c>
      <c r="C132" s="41">
        <f>Import!G132</f>
        <v>0</v>
      </c>
      <c r="D132" s="40">
        <f>Import!F132</f>
        <v>0</v>
      </c>
      <c r="E132" s="40">
        <f>Import!E132</f>
        <v>0</v>
      </c>
      <c r="F132" s="42">
        <f>Import!P132</f>
        <v>0</v>
      </c>
      <c r="G132" s="391">
        <f t="shared" si="8"/>
        <v>0</v>
      </c>
      <c r="I132" s="395">
        <f t="shared" ref="I132:I195" si="12">IF(C132&gt;0,C132,C131)</f>
        <v>0</v>
      </c>
      <c r="J132" s="395">
        <f t="shared" ref="J132:J195" si="13">IF(AND(B132&gt;0,C132&gt;0),C132,IF(AND(B132=0,F132&gt;0),J131,0))</f>
        <v>0</v>
      </c>
      <c r="L132" s="399">
        <f>Import!I132</f>
        <v>0</v>
      </c>
      <c r="M132" s="396">
        <f t="shared" si="9"/>
        <v>0</v>
      </c>
      <c r="N132" s="395">
        <f t="shared" si="10"/>
        <v>0</v>
      </c>
      <c r="O132" s="395">
        <f t="shared" si="11"/>
        <v>0</v>
      </c>
    </row>
    <row r="133" spans="2:15">
      <c r="B133" s="40">
        <f>Import!D133</f>
        <v>0</v>
      </c>
      <c r="C133" s="41">
        <f>Import!G133</f>
        <v>0</v>
      </c>
      <c r="D133" s="40">
        <f>Import!F133</f>
        <v>0</v>
      </c>
      <c r="E133" s="40">
        <f>Import!E133</f>
        <v>0</v>
      </c>
      <c r="F133" s="42">
        <f>Import!P133</f>
        <v>0</v>
      </c>
      <c r="G133" s="391">
        <f t="shared" ref="G133:G196" si="14">F133*10/10</f>
        <v>0</v>
      </c>
      <c r="I133" s="395">
        <f t="shared" si="12"/>
        <v>0</v>
      </c>
      <c r="J133" s="395">
        <f t="shared" si="13"/>
        <v>0</v>
      </c>
      <c r="L133" s="399">
        <f>Import!I133</f>
        <v>0</v>
      </c>
      <c r="M133" s="396">
        <f t="shared" ref="M133:M196" si="15">IF(L133="",0,L133)</f>
        <v>0</v>
      </c>
      <c r="N133" s="395">
        <f t="shared" ref="N133:N196" si="16">IF(M133&gt;0,M133,M132)</f>
        <v>0</v>
      </c>
      <c r="O133" s="395">
        <f t="shared" si="11"/>
        <v>0</v>
      </c>
    </row>
    <row r="134" spans="2:15">
      <c r="B134" s="40">
        <f>Import!D134</f>
        <v>0</v>
      </c>
      <c r="C134" s="41">
        <f>Import!G134</f>
        <v>0</v>
      </c>
      <c r="D134" s="40">
        <f>Import!F134</f>
        <v>0</v>
      </c>
      <c r="E134" s="40">
        <f>Import!E134</f>
        <v>0</v>
      </c>
      <c r="F134" s="42">
        <f>Import!P134</f>
        <v>0</v>
      </c>
      <c r="G134" s="391">
        <f t="shared" si="14"/>
        <v>0</v>
      </c>
      <c r="I134" s="395">
        <f t="shared" si="12"/>
        <v>0</v>
      </c>
      <c r="J134" s="395">
        <f t="shared" si="13"/>
        <v>0</v>
      </c>
      <c r="L134" s="399">
        <f>Import!I134</f>
        <v>0</v>
      </c>
      <c r="M134" s="396">
        <f t="shared" si="15"/>
        <v>0</v>
      </c>
      <c r="N134" s="395">
        <f t="shared" si="16"/>
        <v>0</v>
      </c>
      <c r="O134" s="395">
        <f t="shared" ref="O134:O197" si="17">IF(AND(B134&gt;0,C134&gt;0),N134,IF(AND(B134=0,F134&gt;0),O133,0))</f>
        <v>0</v>
      </c>
    </row>
    <row r="135" spans="2:15">
      <c r="B135" s="40">
        <f>Import!D135</f>
        <v>0</v>
      </c>
      <c r="C135" s="41">
        <f>Import!G135</f>
        <v>0</v>
      </c>
      <c r="D135" s="40">
        <f>Import!F135</f>
        <v>0</v>
      </c>
      <c r="E135" s="40">
        <f>Import!E135</f>
        <v>0</v>
      </c>
      <c r="F135" s="42">
        <f>Import!P135</f>
        <v>0</v>
      </c>
      <c r="G135" s="391">
        <f t="shared" si="14"/>
        <v>0</v>
      </c>
      <c r="I135" s="395">
        <f t="shared" si="12"/>
        <v>0</v>
      </c>
      <c r="J135" s="395">
        <f t="shared" si="13"/>
        <v>0</v>
      </c>
      <c r="L135" s="399">
        <f>Import!I135</f>
        <v>0</v>
      </c>
      <c r="M135" s="396">
        <f t="shared" si="15"/>
        <v>0</v>
      </c>
      <c r="N135" s="395">
        <f t="shared" si="16"/>
        <v>0</v>
      </c>
      <c r="O135" s="395">
        <f t="shared" si="17"/>
        <v>0</v>
      </c>
    </row>
    <row r="136" spans="2:15">
      <c r="B136" s="40">
        <f>Import!D136</f>
        <v>0</v>
      </c>
      <c r="C136" s="41">
        <f>Import!G136</f>
        <v>0</v>
      </c>
      <c r="D136" s="40">
        <f>Import!F136</f>
        <v>0</v>
      </c>
      <c r="E136" s="40">
        <f>Import!E136</f>
        <v>0</v>
      </c>
      <c r="F136" s="42">
        <f>Import!P136</f>
        <v>0</v>
      </c>
      <c r="G136" s="391">
        <f t="shared" si="14"/>
        <v>0</v>
      </c>
      <c r="I136" s="395">
        <f t="shared" si="12"/>
        <v>0</v>
      </c>
      <c r="J136" s="395">
        <f t="shared" si="13"/>
        <v>0</v>
      </c>
      <c r="L136" s="399">
        <f>Import!I136</f>
        <v>0</v>
      </c>
      <c r="M136" s="396">
        <f t="shared" si="15"/>
        <v>0</v>
      </c>
      <c r="N136" s="395">
        <f t="shared" si="16"/>
        <v>0</v>
      </c>
      <c r="O136" s="395">
        <f t="shared" si="17"/>
        <v>0</v>
      </c>
    </row>
    <row r="137" spans="2:15">
      <c r="B137" s="40">
        <f>Import!D137</f>
        <v>0</v>
      </c>
      <c r="C137" s="41">
        <f>Import!G137</f>
        <v>0</v>
      </c>
      <c r="D137" s="40">
        <f>Import!F137</f>
        <v>0</v>
      </c>
      <c r="E137" s="40">
        <f>Import!E137</f>
        <v>0</v>
      </c>
      <c r="F137" s="42">
        <f>Import!P137</f>
        <v>0</v>
      </c>
      <c r="G137" s="391">
        <f t="shared" si="14"/>
        <v>0</v>
      </c>
      <c r="I137" s="395">
        <f t="shared" si="12"/>
        <v>0</v>
      </c>
      <c r="J137" s="395">
        <f t="shared" si="13"/>
        <v>0</v>
      </c>
      <c r="L137" s="399">
        <f>Import!I137</f>
        <v>0</v>
      </c>
      <c r="M137" s="396">
        <f t="shared" si="15"/>
        <v>0</v>
      </c>
      <c r="N137" s="395">
        <f t="shared" si="16"/>
        <v>0</v>
      </c>
      <c r="O137" s="395">
        <f t="shared" si="17"/>
        <v>0</v>
      </c>
    </row>
    <row r="138" spans="2:15">
      <c r="B138" s="40">
        <f>Import!D138</f>
        <v>0</v>
      </c>
      <c r="C138" s="41">
        <f>Import!G138</f>
        <v>0</v>
      </c>
      <c r="D138" s="40">
        <f>Import!F138</f>
        <v>0</v>
      </c>
      <c r="E138" s="40">
        <f>Import!E138</f>
        <v>0</v>
      </c>
      <c r="F138" s="42">
        <f>Import!P138</f>
        <v>0</v>
      </c>
      <c r="G138" s="391">
        <f t="shared" si="14"/>
        <v>0</v>
      </c>
      <c r="I138" s="395">
        <f t="shared" si="12"/>
        <v>0</v>
      </c>
      <c r="J138" s="395">
        <f t="shared" si="13"/>
        <v>0</v>
      </c>
      <c r="L138" s="399">
        <f>Import!I138</f>
        <v>0</v>
      </c>
      <c r="M138" s="396">
        <f t="shared" si="15"/>
        <v>0</v>
      </c>
      <c r="N138" s="395">
        <f t="shared" si="16"/>
        <v>0</v>
      </c>
      <c r="O138" s="395">
        <f t="shared" si="17"/>
        <v>0</v>
      </c>
    </row>
    <row r="139" spans="2:15">
      <c r="B139" s="40">
        <f>Import!D139</f>
        <v>0</v>
      </c>
      <c r="C139" s="41">
        <f>Import!G139</f>
        <v>0</v>
      </c>
      <c r="D139" s="40">
        <f>Import!F139</f>
        <v>0</v>
      </c>
      <c r="E139" s="40">
        <f>Import!E139</f>
        <v>0</v>
      </c>
      <c r="F139" s="42">
        <f>Import!P139</f>
        <v>0</v>
      </c>
      <c r="G139" s="391">
        <f t="shared" si="14"/>
        <v>0</v>
      </c>
      <c r="I139" s="395">
        <f t="shared" si="12"/>
        <v>0</v>
      </c>
      <c r="J139" s="395">
        <f t="shared" si="13"/>
        <v>0</v>
      </c>
      <c r="L139" s="399">
        <f>Import!I139</f>
        <v>0</v>
      </c>
      <c r="M139" s="396">
        <f t="shared" si="15"/>
        <v>0</v>
      </c>
      <c r="N139" s="395">
        <f t="shared" si="16"/>
        <v>0</v>
      </c>
      <c r="O139" s="395">
        <f t="shared" si="17"/>
        <v>0</v>
      </c>
    </row>
    <row r="140" spans="2:15">
      <c r="B140" s="40">
        <f>Import!D140</f>
        <v>0</v>
      </c>
      <c r="C140" s="41">
        <f>Import!G140</f>
        <v>0</v>
      </c>
      <c r="D140" s="40">
        <f>Import!F140</f>
        <v>0</v>
      </c>
      <c r="E140" s="40">
        <f>Import!E140</f>
        <v>0</v>
      </c>
      <c r="F140" s="42">
        <f>Import!P140</f>
        <v>0</v>
      </c>
      <c r="G140" s="391">
        <f t="shared" si="14"/>
        <v>0</v>
      </c>
      <c r="I140" s="395">
        <f t="shared" si="12"/>
        <v>0</v>
      </c>
      <c r="J140" s="395">
        <f t="shared" si="13"/>
        <v>0</v>
      </c>
      <c r="L140" s="399">
        <f>Import!I140</f>
        <v>0</v>
      </c>
      <c r="M140" s="396">
        <f t="shared" si="15"/>
        <v>0</v>
      </c>
      <c r="N140" s="395">
        <f t="shared" si="16"/>
        <v>0</v>
      </c>
      <c r="O140" s="395">
        <f t="shared" si="17"/>
        <v>0</v>
      </c>
    </row>
    <row r="141" spans="2:15">
      <c r="B141" s="40">
        <f>Import!D141</f>
        <v>0</v>
      </c>
      <c r="C141" s="41">
        <f>Import!G141</f>
        <v>0</v>
      </c>
      <c r="D141" s="40">
        <f>Import!F141</f>
        <v>0</v>
      </c>
      <c r="E141" s="40">
        <f>Import!E141</f>
        <v>0</v>
      </c>
      <c r="F141" s="42">
        <f>Import!P141</f>
        <v>0</v>
      </c>
      <c r="G141" s="391">
        <f t="shared" si="14"/>
        <v>0</v>
      </c>
      <c r="I141" s="395">
        <f t="shared" si="12"/>
        <v>0</v>
      </c>
      <c r="J141" s="395">
        <f t="shared" si="13"/>
        <v>0</v>
      </c>
      <c r="L141" s="399">
        <f>Import!I141</f>
        <v>0</v>
      </c>
      <c r="M141" s="396">
        <f t="shared" si="15"/>
        <v>0</v>
      </c>
      <c r="N141" s="395">
        <f t="shared" si="16"/>
        <v>0</v>
      </c>
      <c r="O141" s="395">
        <f t="shared" si="17"/>
        <v>0</v>
      </c>
    </row>
    <row r="142" spans="2:15">
      <c r="B142" s="40">
        <f>Import!D142</f>
        <v>0</v>
      </c>
      <c r="C142" s="41">
        <f>Import!G142</f>
        <v>0</v>
      </c>
      <c r="D142" s="40">
        <f>Import!F142</f>
        <v>0</v>
      </c>
      <c r="E142" s="40">
        <f>Import!E142</f>
        <v>0</v>
      </c>
      <c r="F142" s="42">
        <f>Import!P142</f>
        <v>0</v>
      </c>
      <c r="G142" s="391">
        <f t="shared" si="14"/>
        <v>0</v>
      </c>
      <c r="I142" s="395">
        <f t="shared" si="12"/>
        <v>0</v>
      </c>
      <c r="J142" s="395">
        <f t="shared" si="13"/>
        <v>0</v>
      </c>
      <c r="L142" s="399">
        <f>Import!I142</f>
        <v>0</v>
      </c>
      <c r="M142" s="396">
        <f t="shared" si="15"/>
        <v>0</v>
      </c>
      <c r="N142" s="395">
        <f t="shared" si="16"/>
        <v>0</v>
      </c>
      <c r="O142" s="395">
        <f t="shared" si="17"/>
        <v>0</v>
      </c>
    </row>
    <row r="143" spans="2:15">
      <c r="B143" s="40">
        <f>Import!D143</f>
        <v>0</v>
      </c>
      <c r="C143" s="41">
        <f>Import!G143</f>
        <v>0</v>
      </c>
      <c r="D143" s="40">
        <f>Import!F143</f>
        <v>0</v>
      </c>
      <c r="E143" s="40">
        <f>Import!E143</f>
        <v>0</v>
      </c>
      <c r="F143" s="42">
        <f>Import!P143</f>
        <v>0</v>
      </c>
      <c r="G143" s="391">
        <f t="shared" si="14"/>
        <v>0</v>
      </c>
      <c r="I143" s="395">
        <f t="shared" si="12"/>
        <v>0</v>
      </c>
      <c r="J143" s="395">
        <f t="shared" si="13"/>
        <v>0</v>
      </c>
      <c r="L143" s="399">
        <f>Import!I143</f>
        <v>0</v>
      </c>
      <c r="M143" s="396">
        <f t="shared" si="15"/>
        <v>0</v>
      </c>
      <c r="N143" s="395">
        <f t="shared" si="16"/>
        <v>0</v>
      </c>
      <c r="O143" s="395">
        <f t="shared" si="17"/>
        <v>0</v>
      </c>
    </row>
    <row r="144" spans="2:15">
      <c r="B144" s="40">
        <f>Import!D144</f>
        <v>0</v>
      </c>
      <c r="C144" s="41">
        <f>Import!G144</f>
        <v>0</v>
      </c>
      <c r="D144" s="40">
        <f>Import!F144</f>
        <v>0</v>
      </c>
      <c r="E144" s="40">
        <f>Import!E144</f>
        <v>0</v>
      </c>
      <c r="F144" s="42">
        <f>Import!P144</f>
        <v>0</v>
      </c>
      <c r="G144" s="391">
        <f t="shared" si="14"/>
        <v>0</v>
      </c>
      <c r="I144" s="395">
        <f t="shared" si="12"/>
        <v>0</v>
      </c>
      <c r="J144" s="395">
        <f t="shared" si="13"/>
        <v>0</v>
      </c>
      <c r="L144" s="399">
        <f>Import!I144</f>
        <v>0</v>
      </c>
      <c r="M144" s="396">
        <f t="shared" si="15"/>
        <v>0</v>
      </c>
      <c r="N144" s="395">
        <f t="shared" si="16"/>
        <v>0</v>
      </c>
      <c r="O144" s="395">
        <f t="shared" si="17"/>
        <v>0</v>
      </c>
    </row>
    <row r="145" spans="2:15">
      <c r="B145" s="40">
        <f>Import!D145</f>
        <v>0</v>
      </c>
      <c r="C145" s="41">
        <f>Import!G145</f>
        <v>0</v>
      </c>
      <c r="D145" s="40">
        <f>Import!F145</f>
        <v>0</v>
      </c>
      <c r="E145" s="40">
        <f>Import!E145</f>
        <v>0</v>
      </c>
      <c r="F145" s="42">
        <f>Import!P145</f>
        <v>0</v>
      </c>
      <c r="G145" s="391">
        <f t="shared" si="14"/>
        <v>0</v>
      </c>
      <c r="I145" s="395">
        <f t="shared" si="12"/>
        <v>0</v>
      </c>
      <c r="J145" s="395">
        <f t="shared" si="13"/>
        <v>0</v>
      </c>
      <c r="L145" s="399">
        <f>Import!I145</f>
        <v>0</v>
      </c>
      <c r="M145" s="396">
        <f t="shared" si="15"/>
        <v>0</v>
      </c>
      <c r="N145" s="395">
        <f t="shared" si="16"/>
        <v>0</v>
      </c>
      <c r="O145" s="395">
        <f t="shared" si="17"/>
        <v>0</v>
      </c>
    </row>
    <row r="146" spans="2:15">
      <c r="B146" s="40">
        <f>Import!D146</f>
        <v>0</v>
      </c>
      <c r="C146" s="41">
        <f>Import!G146</f>
        <v>0</v>
      </c>
      <c r="D146" s="40">
        <f>Import!F146</f>
        <v>0</v>
      </c>
      <c r="E146" s="40">
        <f>Import!E146</f>
        <v>0</v>
      </c>
      <c r="F146" s="42">
        <f>Import!P146</f>
        <v>0</v>
      </c>
      <c r="G146" s="391">
        <f t="shared" si="14"/>
        <v>0</v>
      </c>
      <c r="I146" s="395">
        <f t="shared" si="12"/>
        <v>0</v>
      </c>
      <c r="J146" s="395">
        <f t="shared" si="13"/>
        <v>0</v>
      </c>
      <c r="L146" s="399">
        <f>Import!I146</f>
        <v>0</v>
      </c>
      <c r="M146" s="396">
        <f t="shared" si="15"/>
        <v>0</v>
      </c>
      <c r="N146" s="395">
        <f t="shared" si="16"/>
        <v>0</v>
      </c>
      <c r="O146" s="395">
        <f t="shared" si="17"/>
        <v>0</v>
      </c>
    </row>
    <row r="147" spans="2:15">
      <c r="B147" s="40">
        <f>Import!D147</f>
        <v>0</v>
      </c>
      <c r="C147" s="41">
        <f>Import!G147</f>
        <v>0</v>
      </c>
      <c r="D147" s="40">
        <f>Import!F147</f>
        <v>0</v>
      </c>
      <c r="E147" s="40">
        <f>Import!E147</f>
        <v>0</v>
      </c>
      <c r="F147" s="42">
        <f>Import!P147</f>
        <v>0</v>
      </c>
      <c r="G147" s="391">
        <f t="shared" si="14"/>
        <v>0</v>
      </c>
      <c r="I147" s="395">
        <f t="shared" si="12"/>
        <v>0</v>
      </c>
      <c r="J147" s="395">
        <f t="shared" si="13"/>
        <v>0</v>
      </c>
      <c r="L147" s="399">
        <f>Import!I147</f>
        <v>0</v>
      </c>
      <c r="M147" s="396">
        <f t="shared" si="15"/>
        <v>0</v>
      </c>
      <c r="N147" s="395">
        <f t="shared" si="16"/>
        <v>0</v>
      </c>
      <c r="O147" s="395">
        <f t="shared" si="17"/>
        <v>0</v>
      </c>
    </row>
    <row r="148" spans="2:15">
      <c r="B148" s="40">
        <f>Import!D148</f>
        <v>0</v>
      </c>
      <c r="C148" s="41">
        <f>Import!G148</f>
        <v>0</v>
      </c>
      <c r="D148" s="40">
        <f>Import!F148</f>
        <v>0</v>
      </c>
      <c r="E148" s="40">
        <f>Import!E148</f>
        <v>0</v>
      </c>
      <c r="F148" s="42">
        <f>Import!P148</f>
        <v>0</v>
      </c>
      <c r="G148" s="391">
        <f t="shared" si="14"/>
        <v>0</v>
      </c>
      <c r="I148" s="395">
        <f t="shared" si="12"/>
        <v>0</v>
      </c>
      <c r="J148" s="395">
        <f t="shared" si="13"/>
        <v>0</v>
      </c>
      <c r="L148" s="399">
        <f>Import!I148</f>
        <v>0</v>
      </c>
      <c r="M148" s="396">
        <f t="shared" si="15"/>
        <v>0</v>
      </c>
      <c r="N148" s="395">
        <f t="shared" si="16"/>
        <v>0</v>
      </c>
      <c r="O148" s="395">
        <f t="shared" si="17"/>
        <v>0</v>
      </c>
    </row>
    <row r="149" spans="2:15">
      <c r="B149" s="40">
        <f>Import!D149</f>
        <v>0</v>
      </c>
      <c r="C149" s="41">
        <f>Import!G149</f>
        <v>0</v>
      </c>
      <c r="D149" s="40">
        <f>Import!F149</f>
        <v>0</v>
      </c>
      <c r="E149" s="40">
        <f>Import!E149</f>
        <v>0</v>
      </c>
      <c r="F149" s="42">
        <f>Import!P149</f>
        <v>0</v>
      </c>
      <c r="G149" s="391">
        <f t="shared" si="14"/>
        <v>0</v>
      </c>
      <c r="I149" s="395">
        <f t="shared" si="12"/>
        <v>0</v>
      </c>
      <c r="J149" s="395">
        <f t="shared" si="13"/>
        <v>0</v>
      </c>
      <c r="L149" s="399">
        <f>Import!I149</f>
        <v>0</v>
      </c>
      <c r="M149" s="396">
        <f t="shared" si="15"/>
        <v>0</v>
      </c>
      <c r="N149" s="395">
        <f t="shared" si="16"/>
        <v>0</v>
      </c>
      <c r="O149" s="395">
        <f t="shared" si="17"/>
        <v>0</v>
      </c>
    </row>
    <row r="150" spans="2:15">
      <c r="B150" s="40">
        <f>Import!D150</f>
        <v>0</v>
      </c>
      <c r="C150" s="41">
        <f>Import!G150</f>
        <v>0</v>
      </c>
      <c r="D150" s="40">
        <f>Import!F150</f>
        <v>0</v>
      </c>
      <c r="E150" s="40">
        <f>Import!E150</f>
        <v>0</v>
      </c>
      <c r="F150" s="42">
        <f>Import!P150</f>
        <v>0</v>
      </c>
      <c r="G150" s="391">
        <f t="shared" si="14"/>
        <v>0</v>
      </c>
      <c r="I150" s="395">
        <f t="shared" si="12"/>
        <v>0</v>
      </c>
      <c r="J150" s="395">
        <f t="shared" si="13"/>
        <v>0</v>
      </c>
      <c r="L150" s="399">
        <f>Import!I150</f>
        <v>0</v>
      </c>
      <c r="M150" s="396">
        <f t="shared" si="15"/>
        <v>0</v>
      </c>
      <c r="N150" s="395">
        <f t="shared" si="16"/>
        <v>0</v>
      </c>
      <c r="O150" s="395">
        <f t="shared" si="17"/>
        <v>0</v>
      </c>
    </row>
    <row r="151" spans="2:15">
      <c r="B151" s="40">
        <f>Import!D151</f>
        <v>0</v>
      </c>
      <c r="C151" s="41">
        <f>Import!G151</f>
        <v>0</v>
      </c>
      <c r="D151" s="40">
        <f>Import!F151</f>
        <v>0</v>
      </c>
      <c r="E151" s="40">
        <f>Import!E151</f>
        <v>0</v>
      </c>
      <c r="F151" s="42">
        <f>Import!P151</f>
        <v>0</v>
      </c>
      <c r="G151" s="391">
        <f t="shared" si="14"/>
        <v>0</v>
      </c>
      <c r="I151" s="395">
        <f t="shared" si="12"/>
        <v>0</v>
      </c>
      <c r="J151" s="395">
        <f t="shared" si="13"/>
        <v>0</v>
      </c>
      <c r="L151" s="399">
        <f>Import!I151</f>
        <v>0</v>
      </c>
      <c r="M151" s="396">
        <f t="shared" si="15"/>
        <v>0</v>
      </c>
      <c r="N151" s="395">
        <f t="shared" si="16"/>
        <v>0</v>
      </c>
      <c r="O151" s="395">
        <f t="shared" si="17"/>
        <v>0</v>
      </c>
    </row>
    <row r="152" spans="2:15">
      <c r="B152" s="40">
        <f>Import!D152</f>
        <v>0</v>
      </c>
      <c r="C152" s="41">
        <f>Import!G152</f>
        <v>0</v>
      </c>
      <c r="D152" s="40">
        <f>Import!F152</f>
        <v>0</v>
      </c>
      <c r="E152" s="40">
        <f>Import!E152</f>
        <v>0</v>
      </c>
      <c r="F152" s="42">
        <f>Import!P152</f>
        <v>0</v>
      </c>
      <c r="G152" s="391">
        <f t="shared" si="14"/>
        <v>0</v>
      </c>
      <c r="I152" s="395">
        <f t="shared" si="12"/>
        <v>0</v>
      </c>
      <c r="J152" s="395">
        <f t="shared" si="13"/>
        <v>0</v>
      </c>
      <c r="L152" s="399">
        <f>Import!I152</f>
        <v>0</v>
      </c>
      <c r="M152" s="396">
        <f t="shared" si="15"/>
        <v>0</v>
      </c>
      <c r="N152" s="395">
        <f t="shared" si="16"/>
        <v>0</v>
      </c>
      <c r="O152" s="395">
        <f t="shared" si="17"/>
        <v>0</v>
      </c>
    </row>
    <row r="153" spans="2:15">
      <c r="B153" s="40">
        <f>Import!D153</f>
        <v>0</v>
      </c>
      <c r="C153" s="41">
        <f>Import!G153</f>
        <v>0</v>
      </c>
      <c r="D153" s="40">
        <f>Import!F153</f>
        <v>0</v>
      </c>
      <c r="E153" s="40">
        <f>Import!E153</f>
        <v>0</v>
      </c>
      <c r="F153" s="42">
        <f>Import!P153</f>
        <v>0</v>
      </c>
      <c r="G153" s="391">
        <f t="shared" si="14"/>
        <v>0</v>
      </c>
      <c r="I153" s="395">
        <f t="shared" si="12"/>
        <v>0</v>
      </c>
      <c r="J153" s="395">
        <f t="shared" si="13"/>
        <v>0</v>
      </c>
      <c r="L153" s="399">
        <f>Import!I153</f>
        <v>0</v>
      </c>
      <c r="M153" s="396">
        <f t="shared" si="15"/>
        <v>0</v>
      </c>
      <c r="N153" s="395">
        <f t="shared" si="16"/>
        <v>0</v>
      </c>
      <c r="O153" s="395">
        <f t="shared" si="17"/>
        <v>0</v>
      </c>
    </row>
    <row r="154" spans="2:15">
      <c r="B154" s="40">
        <f>Import!D154</f>
        <v>0</v>
      </c>
      <c r="C154" s="41">
        <f>Import!G154</f>
        <v>0</v>
      </c>
      <c r="D154" s="40">
        <f>Import!F154</f>
        <v>0</v>
      </c>
      <c r="E154" s="40">
        <f>Import!E154</f>
        <v>0</v>
      </c>
      <c r="F154" s="42">
        <f>Import!P154</f>
        <v>0</v>
      </c>
      <c r="G154" s="391">
        <f t="shared" si="14"/>
        <v>0</v>
      </c>
      <c r="I154" s="395">
        <f t="shared" si="12"/>
        <v>0</v>
      </c>
      <c r="J154" s="395">
        <f t="shared" si="13"/>
        <v>0</v>
      </c>
      <c r="L154" s="399">
        <f>Import!I154</f>
        <v>0</v>
      </c>
      <c r="M154" s="396">
        <f t="shared" si="15"/>
        <v>0</v>
      </c>
      <c r="N154" s="395">
        <f t="shared" si="16"/>
        <v>0</v>
      </c>
      <c r="O154" s="395">
        <f t="shared" si="17"/>
        <v>0</v>
      </c>
    </row>
    <row r="155" spans="2:15">
      <c r="B155" s="40">
        <f>Import!D155</f>
        <v>0</v>
      </c>
      <c r="C155" s="41">
        <f>Import!G155</f>
        <v>0</v>
      </c>
      <c r="D155" s="40">
        <f>Import!F155</f>
        <v>0</v>
      </c>
      <c r="E155" s="40">
        <f>Import!E155</f>
        <v>0</v>
      </c>
      <c r="F155" s="42">
        <f>Import!P155</f>
        <v>0</v>
      </c>
      <c r="G155" s="391">
        <f t="shared" si="14"/>
        <v>0</v>
      </c>
      <c r="I155" s="395">
        <f t="shared" si="12"/>
        <v>0</v>
      </c>
      <c r="J155" s="395">
        <f t="shared" si="13"/>
        <v>0</v>
      </c>
      <c r="L155" s="399">
        <f>Import!I155</f>
        <v>0</v>
      </c>
      <c r="M155" s="396">
        <f t="shared" si="15"/>
        <v>0</v>
      </c>
      <c r="N155" s="395">
        <f t="shared" si="16"/>
        <v>0</v>
      </c>
      <c r="O155" s="395">
        <f t="shared" si="17"/>
        <v>0</v>
      </c>
    </row>
    <row r="156" spans="2:15">
      <c r="B156" s="40">
        <f>Import!D156</f>
        <v>0</v>
      </c>
      <c r="C156" s="41">
        <f>Import!G156</f>
        <v>0</v>
      </c>
      <c r="D156" s="40">
        <f>Import!F156</f>
        <v>0</v>
      </c>
      <c r="E156" s="40">
        <f>Import!E156</f>
        <v>0</v>
      </c>
      <c r="F156" s="42">
        <f>Import!P156</f>
        <v>0</v>
      </c>
      <c r="G156" s="391">
        <f t="shared" si="14"/>
        <v>0</v>
      </c>
      <c r="I156" s="395">
        <f t="shared" si="12"/>
        <v>0</v>
      </c>
      <c r="J156" s="395">
        <f t="shared" si="13"/>
        <v>0</v>
      </c>
      <c r="L156" s="399">
        <f>Import!I156</f>
        <v>0</v>
      </c>
      <c r="M156" s="396">
        <f t="shared" si="15"/>
        <v>0</v>
      </c>
      <c r="N156" s="395">
        <f t="shared" si="16"/>
        <v>0</v>
      </c>
      <c r="O156" s="395">
        <f t="shared" si="17"/>
        <v>0</v>
      </c>
    </row>
    <row r="157" spans="2:15">
      <c r="B157" s="40">
        <f>Import!D157</f>
        <v>0</v>
      </c>
      <c r="C157" s="41">
        <f>Import!G157</f>
        <v>0</v>
      </c>
      <c r="D157" s="40">
        <f>Import!F157</f>
        <v>0</v>
      </c>
      <c r="E157" s="40">
        <f>Import!E157</f>
        <v>0</v>
      </c>
      <c r="F157" s="42">
        <f>Import!P157</f>
        <v>0</v>
      </c>
      <c r="G157" s="391">
        <f t="shared" si="14"/>
        <v>0</v>
      </c>
      <c r="I157" s="395">
        <f t="shared" si="12"/>
        <v>0</v>
      </c>
      <c r="J157" s="395">
        <f t="shared" si="13"/>
        <v>0</v>
      </c>
      <c r="L157" s="399">
        <f>Import!I157</f>
        <v>0</v>
      </c>
      <c r="M157" s="396">
        <f t="shared" si="15"/>
        <v>0</v>
      </c>
      <c r="N157" s="395">
        <f t="shared" si="16"/>
        <v>0</v>
      </c>
      <c r="O157" s="395">
        <f t="shared" si="17"/>
        <v>0</v>
      </c>
    </row>
    <row r="158" spans="2:15">
      <c r="B158" s="40">
        <f>Import!D158</f>
        <v>0</v>
      </c>
      <c r="C158" s="41">
        <f>Import!G158</f>
        <v>0</v>
      </c>
      <c r="D158" s="40">
        <f>Import!F158</f>
        <v>0</v>
      </c>
      <c r="E158" s="40">
        <f>Import!E158</f>
        <v>0</v>
      </c>
      <c r="F158" s="42">
        <f>Import!P158</f>
        <v>0</v>
      </c>
      <c r="G158" s="391">
        <f t="shared" si="14"/>
        <v>0</v>
      </c>
      <c r="I158" s="395">
        <f t="shared" si="12"/>
        <v>0</v>
      </c>
      <c r="J158" s="395">
        <f t="shared" si="13"/>
        <v>0</v>
      </c>
      <c r="L158" s="399">
        <f>Import!I158</f>
        <v>0</v>
      </c>
      <c r="M158" s="396">
        <f t="shared" si="15"/>
        <v>0</v>
      </c>
      <c r="N158" s="395">
        <f t="shared" si="16"/>
        <v>0</v>
      </c>
      <c r="O158" s="395">
        <f t="shared" si="17"/>
        <v>0</v>
      </c>
    </row>
    <row r="159" spans="2:15">
      <c r="B159" s="40">
        <f>Import!D159</f>
        <v>0</v>
      </c>
      <c r="C159" s="41">
        <f>Import!G159</f>
        <v>0</v>
      </c>
      <c r="D159" s="40">
        <f>Import!F159</f>
        <v>0</v>
      </c>
      <c r="E159" s="40">
        <f>Import!E159</f>
        <v>0</v>
      </c>
      <c r="F159" s="42">
        <f>Import!P159</f>
        <v>0</v>
      </c>
      <c r="G159" s="391">
        <f t="shared" si="14"/>
        <v>0</v>
      </c>
      <c r="I159" s="395">
        <f t="shared" si="12"/>
        <v>0</v>
      </c>
      <c r="J159" s="395">
        <f t="shared" si="13"/>
        <v>0</v>
      </c>
      <c r="L159" s="399">
        <f>Import!I159</f>
        <v>0</v>
      </c>
      <c r="M159" s="396">
        <f t="shared" si="15"/>
        <v>0</v>
      </c>
      <c r="N159" s="395">
        <f t="shared" si="16"/>
        <v>0</v>
      </c>
      <c r="O159" s="395">
        <f t="shared" si="17"/>
        <v>0</v>
      </c>
    </row>
    <row r="160" spans="2:15">
      <c r="B160" s="40">
        <f>Import!D160</f>
        <v>0</v>
      </c>
      <c r="C160" s="41">
        <f>Import!G160</f>
        <v>0</v>
      </c>
      <c r="D160" s="40">
        <f>Import!F160</f>
        <v>0</v>
      </c>
      <c r="E160" s="40">
        <f>Import!E160</f>
        <v>0</v>
      </c>
      <c r="F160" s="42">
        <f>Import!P160</f>
        <v>0</v>
      </c>
      <c r="G160" s="391">
        <f t="shared" si="14"/>
        <v>0</v>
      </c>
      <c r="I160" s="395">
        <f t="shared" si="12"/>
        <v>0</v>
      </c>
      <c r="J160" s="395">
        <f t="shared" si="13"/>
        <v>0</v>
      </c>
      <c r="L160" s="399">
        <f>Import!I160</f>
        <v>0</v>
      </c>
      <c r="M160" s="396">
        <f t="shared" si="15"/>
        <v>0</v>
      </c>
      <c r="N160" s="395">
        <f t="shared" si="16"/>
        <v>0</v>
      </c>
      <c r="O160" s="395">
        <f t="shared" si="17"/>
        <v>0</v>
      </c>
    </row>
    <row r="161" spans="2:15">
      <c r="B161" s="40">
        <f>Import!D161</f>
        <v>0</v>
      </c>
      <c r="C161" s="41">
        <f>Import!G161</f>
        <v>0</v>
      </c>
      <c r="D161" s="40">
        <f>Import!F161</f>
        <v>0</v>
      </c>
      <c r="E161" s="40">
        <f>Import!E161</f>
        <v>0</v>
      </c>
      <c r="F161" s="42">
        <f>Import!P161</f>
        <v>0</v>
      </c>
      <c r="G161" s="391">
        <f t="shared" si="14"/>
        <v>0</v>
      </c>
      <c r="I161" s="395">
        <f t="shared" si="12"/>
        <v>0</v>
      </c>
      <c r="J161" s="395">
        <f t="shared" si="13"/>
        <v>0</v>
      </c>
      <c r="L161" s="399">
        <f>Import!I161</f>
        <v>0</v>
      </c>
      <c r="M161" s="396">
        <f t="shared" si="15"/>
        <v>0</v>
      </c>
      <c r="N161" s="395">
        <f t="shared" si="16"/>
        <v>0</v>
      </c>
      <c r="O161" s="395">
        <f t="shared" si="17"/>
        <v>0</v>
      </c>
    </row>
    <row r="162" spans="2:15">
      <c r="B162" s="40">
        <f>Import!D162</f>
        <v>0</v>
      </c>
      <c r="C162" s="41">
        <f>Import!G162</f>
        <v>0</v>
      </c>
      <c r="D162" s="40">
        <f>Import!F162</f>
        <v>0</v>
      </c>
      <c r="E162" s="40">
        <f>Import!E162</f>
        <v>0</v>
      </c>
      <c r="F162" s="42">
        <f>Import!P162</f>
        <v>0</v>
      </c>
      <c r="G162" s="391">
        <f t="shared" si="14"/>
        <v>0</v>
      </c>
      <c r="I162" s="395">
        <f t="shared" si="12"/>
        <v>0</v>
      </c>
      <c r="J162" s="395">
        <f t="shared" si="13"/>
        <v>0</v>
      </c>
      <c r="L162" s="399">
        <f>Import!I162</f>
        <v>0</v>
      </c>
      <c r="M162" s="396">
        <f t="shared" si="15"/>
        <v>0</v>
      </c>
      <c r="N162" s="395">
        <f t="shared" si="16"/>
        <v>0</v>
      </c>
      <c r="O162" s="395">
        <f t="shared" si="17"/>
        <v>0</v>
      </c>
    </row>
    <row r="163" spans="2:15">
      <c r="B163" s="40">
        <f>Import!D163</f>
        <v>0</v>
      </c>
      <c r="C163" s="41">
        <f>Import!G163</f>
        <v>0</v>
      </c>
      <c r="D163" s="40">
        <f>Import!F163</f>
        <v>0</v>
      </c>
      <c r="E163" s="40">
        <f>Import!E163</f>
        <v>0</v>
      </c>
      <c r="F163" s="42">
        <f>Import!P163</f>
        <v>0</v>
      </c>
      <c r="G163" s="391">
        <f t="shared" si="14"/>
        <v>0</v>
      </c>
      <c r="I163" s="395">
        <f t="shared" si="12"/>
        <v>0</v>
      </c>
      <c r="J163" s="395">
        <f t="shared" si="13"/>
        <v>0</v>
      </c>
      <c r="L163" s="399">
        <f>Import!I163</f>
        <v>0</v>
      </c>
      <c r="M163" s="396">
        <f t="shared" si="15"/>
        <v>0</v>
      </c>
      <c r="N163" s="395">
        <f t="shared" si="16"/>
        <v>0</v>
      </c>
      <c r="O163" s="395">
        <f t="shared" si="17"/>
        <v>0</v>
      </c>
    </row>
    <row r="164" spans="2:15">
      <c r="B164" s="40">
        <f>Import!D164</f>
        <v>0</v>
      </c>
      <c r="C164" s="41">
        <f>Import!G164</f>
        <v>0</v>
      </c>
      <c r="D164" s="40">
        <f>Import!F164</f>
        <v>0</v>
      </c>
      <c r="E164" s="40">
        <f>Import!E164</f>
        <v>0</v>
      </c>
      <c r="F164" s="42">
        <f>Import!P164</f>
        <v>0</v>
      </c>
      <c r="G164" s="391">
        <f t="shared" si="14"/>
        <v>0</v>
      </c>
      <c r="I164" s="395">
        <f t="shared" si="12"/>
        <v>0</v>
      </c>
      <c r="J164" s="395">
        <f t="shared" si="13"/>
        <v>0</v>
      </c>
      <c r="L164" s="399">
        <f>Import!I164</f>
        <v>0</v>
      </c>
      <c r="M164" s="396">
        <f t="shared" si="15"/>
        <v>0</v>
      </c>
      <c r="N164" s="395">
        <f t="shared" si="16"/>
        <v>0</v>
      </c>
      <c r="O164" s="395">
        <f t="shared" si="17"/>
        <v>0</v>
      </c>
    </row>
    <row r="165" spans="2:15">
      <c r="B165" s="40">
        <f>Import!D165</f>
        <v>0</v>
      </c>
      <c r="C165" s="41">
        <f>Import!G165</f>
        <v>0</v>
      </c>
      <c r="D165" s="40">
        <f>Import!F165</f>
        <v>0</v>
      </c>
      <c r="E165" s="40">
        <f>Import!E165</f>
        <v>0</v>
      </c>
      <c r="F165" s="42">
        <f>Import!P165</f>
        <v>0</v>
      </c>
      <c r="G165" s="391">
        <f t="shared" si="14"/>
        <v>0</v>
      </c>
      <c r="I165" s="395">
        <f t="shared" si="12"/>
        <v>0</v>
      </c>
      <c r="J165" s="395">
        <f t="shared" si="13"/>
        <v>0</v>
      </c>
      <c r="L165" s="399">
        <f>Import!I165</f>
        <v>0</v>
      </c>
      <c r="M165" s="396">
        <f t="shared" si="15"/>
        <v>0</v>
      </c>
      <c r="N165" s="395">
        <f t="shared" si="16"/>
        <v>0</v>
      </c>
      <c r="O165" s="395">
        <f t="shared" si="17"/>
        <v>0</v>
      </c>
    </row>
    <row r="166" spans="2:15">
      <c r="B166" s="40">
        <f>Import!D166</f>
        <v>0</v>
      </c>
      <c r="C166" s="41">
        <f>Import!G166</f>
        <v>0</v>
      </c>
      <c r="D166" s="40">
        <f>Import!F166</f>
        <v>0</v>
      </c>
      <c r="E166" s="40">
        <f>Import!E166</f>
        <v>0</v>
      </c>
      <c r="F166" s="42">
        <f>Import!P166</f>
        <v>0</v>
      </c>
      <c r="G166" s="391">
        <f t="shared" si="14"/>
        <v>0</v>
      </c>
      <c r="I166" s="395">
        <f t="shared" si="12"/>
        <v>0</v>
      </c>
      <c r="J166" s="395">
        <f t="shared" si="13"/>
        <v>0</v>
      </c>
      <c r="L166" s="399">
        <f>Import!I166</f>
        <v>0</v>
      </c>
      <c r="M166" s="396">
        <f t="shared" si="15"/>
        <v>0</v>
      </c>
      <c r="N166" s="395">
        <f t="shared" si="16"/>
        <v>0</v>
      </c>
      <c r="O166" s="395">
        <f t="shared" si="17"/>
        <v>0</v>
      </c>
    </row>
    <row r="167" spans="2:15">
      <c r="B167" s="40">
        <f>Import!D167</f>
        <v>0</v>
      </c>
      <c r="C167" s="41">
        <f>Import!G167</f>
        <v>0</v>
      </c>
      <c r="D167" s="40">
        <f>Import!F167</f>
        <v>0</v>
      </c>
      <c r="E167" s="40">
        <f>Import!E167</f>
        <v>0</v>
      </c>
      <c r="F167" s="42">
        <f>Import!P167</f>
        <v>0</v>
      </c>
      <c r="G167" s="391">
        <f t="shared" si="14"/>
        <v>0</v>
      </c>
      <c r="I167" s="395">
        <f t="shared" si="12"/>
        <v>0</v>
      </c>
      <c r="J167" s="395">
        <f t="shared" si="13"/>
        <v>0</v>
      </c>
      <c r="L167" s="399">
        <f>Import!I167</f>
        <v>0</v>
      </c>
      <c r="M167" s="396">
        <f t="shared" si="15"/>
        <v>0</v>
      </c>
      <c r="N167" s="395">
        <f t="shared" si="16"/>
        <v>0</v>
      </c>
      <c r="O167" s="395">
        <f t="shared" si="17"/>
        <v>0</v>
      </c>
    </row>
    <row r="168" spans="2:15">
      <c r="B168" s="40">
        <f>Import!D168</f>
        <v>0</v>
      </c>
      <c r="C168" s="41">
        <f>Import!G168</f>
        <v>0</v>
      </c>
      <c r="D168" s="40">
        <f>Import!F168</f>
        <v>0</v>
      </c>
      <c r="E168" s="40">
        <f>Import!E168</f>
        <v>0</v>
      </c>
      <c r="F168" s="42">
        <f>Import!P168</f>
        <v>0</v>
      </c>
      <c r="G168" s="391">
        <f t="shared" si="14"/>
        <v>0</v>
      </c>
      <c r="I168" s="395">
        <f t="shared" si="12"/>
        <v>0</v>
      </c>
      <c r="J168" s="395">
        <f t="shared" si="13"/>
        <v>0</v>
      </c>
      <c r="L168" s="399">
        <f>Import!I168</f>
        <v>0</v>
      </c>
      <c r="M168" s="396">
        <f t="shared" si="15"/>
        <v>0</v>
      </c>
      <c r="N168" s="395">
        <f t="shared" si="16"/>
        <v>0</v>
      </c>
      <c r="O168" s="395">
        <f t="shared" si="17"/>
        <v>0</v>
      </c>
    </row>
    <row r="169" spans="2:15">
      <c r="B169" s="40">
        <f>Import!D169</f>
        <v>0</v>
      </c>
      <c r="C169" s="41">
        <f>Import!G169</f>
        <v>0</v>
      </c>
      <c r="D169" s="40">
        <f>Import!F169</f>
        <v>0</v>
      </c>
      <c r="E169" s="40">
        <f>Import!E169</f>
        <v>0</v>
      </c>
      <c r="F169" s="42">
        <f>Import!P169</f>
        <v>0</v>
      </c>
      <c r="G169" s="391">
        <f t="shared" si="14"/>
        <v>0</v>
      </c>
      <c r="I169" s="395">
        <f t="shared" si="12"/>
        <v>0</v>
      </c>
      <c r="J169" s="395">
        <f t="shared" si="13"/>
        <v>0</v>
      </c>
      <c r="L169" s="399">
        <f>Import!I169</f>
        <v>0</v>
      </c>
      <c r="M169" s="396">
        <f t="shared" si="15"/>
        <v>0</v>
      </c>
      <c r="N169" s="395">
        <f t="shared" si="16"/>
        <v>0</v>
      </c>
      <c r="O169" s="395">
        <f t="shared" si="17"/>
        <v>0</v>
      </c>
    </row>
    <row r="170" spans="2:15">
      <c r="B170" s="40">
        <f>Import!D170</f>
        <v>0</v>
      </c>
      <c r="C170" s="41">
        <f>Import!G170</f>
        <v>0</v>
      </c>
      <c r="D170" s="40">
        <f>Import!F170</f>
        <v>0</v>
      </c>
      <c r="E170" s="40">
        <f>Import!E170</f>
        <v>0</v>
      </c>
      <c r="F170" s="42">
        <f>Import!P170</f>
        <v>0</v>
      </c>
      <c r="G170" s="391">
        <f t="shared" si="14"/>
        <v>0</v>
      </c>
      <c r="I170" s="395">
        <f t="shared" si="12"/>
        <v>0</v>
      </c>
      <c r="J170" s="395">
        <f t="shared" si="13"/>
        <v>0</v>
      </c>
      <c r="L170" s="399">
        <f>Import!I170</f>
        <v>0</v>
      </c>
      <c r="M170" s="396">
        <f t="shared" si="15"/>
        <v>0</v>
      </c>
      <c r="N170" s="395">
        <f t="shared" si="16"/>
        <v>0</v>
      </c>
      <c r="O170" s="395">
        <f t="shared" si="17"/>
        <v>0</v>
      </c>
    </row>
    <row r="171" spans="2:15">
      <c r="B171" s="40">
        <f>Import!D171</f>
        <v>0</v>
      </c>
      <c r="C171" s="41">
        <f>Import!G171</f>
        <v>0</v>
      </c>
      <c r="D171" s="40">
        <f>Import!F171</f>
        <v>0</v>
      </c>
      <c r="E171" s="40">
        <f>Import!E171</f>
        <v>0</v>
      </c>
      <c r="F171" s="42">
        <f>Import!P171</f>
        <v>0</v>
      </c>
      <c r="G171" s="391">
        <f t="shared" si="14"/>
        <v>0</v>
      </c>
      <c r="I171" s="395">
        <f t="shared" si="12"/>
        <v>0</v>
      </c>
      <c r="J171" s="395">
        <f t="shared" si="13"/>
        <v>0</v>
      </c>
      <c r="L171" s="399">
        <f>Import!I171</f>
        <v>0</v>
      </c>
      <c r="M171" s="396">
        <f t="shared" si="15"/>
        <v>0</v>
      </c>
      <c r="N171" s="395">
        <f t="shared" si="16"/>
        <v>0</v>
      </c>
      <c r="O171" s="395">
        <f t="shared" si="17"/>
        <v>0</v>
      </c>
    </row>
    <row r="172" spans="2:15">
      <c r="B172" s="40">
        <f>Import!D172</f>
        <v>0</v>
      </c>
      <c r="C172" s="41">
        <f>Import!G172</f>
        <v>0</v>
      </c>
      <c r="D172" s="40">
        <f>Import!F172</f>
        <v>0</v>
      </c>
      <c r="E172" s="40">
        <f>Import!E172</f>
        <v>0</v>
      </c>
      <c r="F172" s="42">
        <f>Import!P172</f>
        <v>0</v>
      </c>
      <c r="G172" s="391">
        <f t="shared" si="14"/>
        <v>0</v>
      </c>
      <c r="I172" s="395">
        <f t="shared" si="12"/>
        <v>0</v>
      </c>
      <c r="J172" s="395">
        <f t="shared" si="13"/>
        <v>0</v>
      </c>
      <c r="L172" s="399">
        <f>Import!I172</f>
        <v>0</v>
      </c>
      <c r="M172" s="396">
        <f t="shared" si="15"/>
        <v>0</v>
      </c>
      <c r="N172" s="395">
        <f t="shared" si="16"/>
        <v>0</v>
      </c>
      <c r="O172" s="395">
        <f t="shared" si="17"/>
        <v>0</v>
      </c>
    </row>
    <row r="173" spans="2:15">
      <c r="B173" s="40">
        <f>Import!D173</f>
        <v>0</v>
      </c>
      <c r="C173" s="41">
        <f>Import!G173</f>
        <v>0</v>
      </c>
      <c r="D173" s="40">
        <f>Import!F173</f>
        <v>0</v>
      </c>
      <c r="E173" s="40">
        <f>Import!E173</f>
        <v>0</v>
      </c>
      <c r="F173" s="42">
        <f>Import!P173</f>
        <v>0</v>
      </c>
      <c r="G173" s="391">
        <f t="shared" si="14"/>
        <v>0</v>
      </c>
      <c r="I173" s="395">
        <f t="shared" si="12"/>
        <v>0</v>
      </c>
      <c r="J173" s="395">
        <f t="shared" si="13"/>
        <v>0</v>
      </c>
      <c r="L173" s="399">
        <f>Import!I173</f>
        <v>0</v>
      </c>
      <c r="M173" s="396">
        <f t="shared" si="15"/>
        <v>0</v>
      </c>
      <c r="N173" s="395">
        <f t="shared" si="16"/>
        <v>0</v>
      </c>
      <c r="O173" s="395">
        <f t="shared" si="17"/>
        <v>0</v>
      </c>
    </row>
    <row r="174" spans="2:15">
      <c r="B174" s="40">
        <f>Import!D174</f>
        <v>0</v>
      </c>
      <c r="C174" s="41">
        <f>Import!G174</f>
        <v>0</v>
      </c>
      <c r="D174" s="40">
        <f>Import!F174</f>
        <v>0</v>
      </c>
      <c r="E174" s="40">
        <f>Import!E174</f>
        <v>0</v>
      </c>
      <c r="F174" s="42">
        <f>Import!P174</f>
        <v>0</v>
      </c>
      <c r="G174" s="391">
        <f t="shared" si="14"/>
        <v>0</v>
      </c>
      <c r="I174" s="395">
        <f t="shared" si="12"/>
        <v>0</v>
      </c>
      <c r="J174" s="395">
        <f t="shared" si="13"/>
        <v>0</v>
      </c>
      <c r="L174" s="399">
        <f>Import!I174</f>
        <v>0</v>
      </c>
      <c r="M174" s="396">
        <f t="shared" si="15"/>
        <v>0</v>
      </c>
      <c r="N174" s="395">
        <f t="shared" si="16"/>
        <v>0</v>
      </c>
      <c r="O174" s="395">
        <f t="shared" si="17"/>
        <v>0</v>
      </c>
    </row>
    <row r="175" spans="2:15">
      <c r="B175" s="40">
        <f>Import!D175</f>
        <v>0</v>
      </c>
      <c r="C175" s="41">
        <f>Import!G175</f>
        <v>0</v>
      </c>
      <c r="D175" s="40">
        <f>Import!F175</f>
        <v>0</v>
      </c>
      <c r="E175" s="40">
        <f>Import!E175</f>
        <v>0</v>
      </c>
      <c r="F175" s="42">
        <f>Import!P175</f>
        <v>0</v>
      </c>
      <c r="G175" s="391">
        <f t="shared" si="14"/>
        <v>0</v>
      </c>
      <c r="I175" s="395">
        <f t="shared" si="12"/>
        <v>0</v>
      </c>
      <c r="J175" s="395">
        <f t="shared" si="13"/>
        <v>0</v>
      </c>
      <c r="L175" s="399">
        <f>Import!I175</f>
        <v>0</v>
      </c>
      <c r="M175" s="396">
        <f t="shared" si="15"/>
        <v>0</v>
      </c>
      <c r="N175" s="395">
        <f t="shared" si="16"/>
        <v>0</v>
      </c>
      <c r="O175" s="395">
        <f t="shared" si="17"/>
        <v>0</v>
      </c>
    </row>
    <row r="176" spans="2:15">
      <c r="B176" s="40">
        <f>Import!D176</f>
        <v>0</v>
      </c>
      <c r="C176" s="41">
        <f>Import!G176</f>
        <v>0</v>
      </c>
      <c r="D176" s="40">
        <f>Import!F176</f>
        <v>0</v>
      </c>
      <c r="E176" s="40">
        <f>Import!E176</f>
        <v>0</v>
      </c>
      <c r="F176" s="42">
        <f>Import!P176</f>
        <v>0</v>
      </c>
      <c r="G176" s="391">
        <f t="shared" si="14"/>
        <v>0</v>
      </c>
      <c r="I176" s="395">
        <f t="shared" si="12"/>
        <v>0</v>
      </c>
      <c r="J176" s="395">
        <f t="shared" si="13"/>
        <v>0</v>
      </c>
      <c r="L176" s="399">
        <f>Import!I176</f>
        <v>0</v>
      </c>
      <c r="M176" s="396">
        <f t="shared" si="15"/>
        <v>0</v>
      </c>
      <c r="N176" s="395">
        <f t="shared" si="16"/>
        <v>0</v>
      </c>
      <c r="O176" s="395">
        <f t="shared" si="17"/>
        <v>0</v>
      </c>
    </row>
    <row r="177" spans="2:15">
      <c r="B177" s="40">
        <f>Import!D177</f>
        <v>0</v>
      </c>
      <c r="C177" s="41">
        <f>Import!G177</f>
        <v>0</v>
      </c>
      <c r="D177" s="40">
        <f>Import!F177</f>
        <v>0</v>
      </c>
      <c r="E177" s="40">
        <f>Import!E177</f>
        <v>0</v>
      </c>
      <c r="F177" s="42">
        <f>Import!P177</f>
        <v>0</v>
      </c>
      <c r="G177" s="391">
        <f t="shared" si="14"/>
        <v>0</v>
      </c>
      <c r="I177" s="395">
        <f t="shared" si="12"/>
        <v>0</v>
      </c>
      <c r="J177" s="395">
        <f t="shared" si="13"/>
        <v>0</v>
      </c>
      <c r="L177" s="399">
        <f>Import!I177</f>
        <v>0</v>
      </c>
      <c r="M177" s="396">
        <f t="shared" si="15"/>
        <v>0</v>
      </c>
      <c r="N177" s="395">
        <f t="shared" si="16"/>
        <v>0</v>
      </c>
      <c r="O177" s="395">
        <f t="shared" si="17"/>
        <v>0</v>
      </c>
    </row>
    <row r="178" spans="2:15">
      <c r="B178" s="40">
        <f>Import!D178</f>
        <v>0</v>
      </c>
      <c r="C178" s="41">
        <f>Import!G178</f>
        <v>0</v>
      </c>
      <c r="D178" s="40">
        <f>Import!F178</f>
        <v>0</v>
      </c>
      <c r="E178" s="40">
        <f>Import!E178</f>
        <v>0</v>
      </c>
      <c r="F178" s="42">
        <f>Import!P178</f>
        <v>0</v>
      </c>
      <c r="G178" s="391">
        <f t="shared" si="14"/>
        <v>0</v>
      </c>
      <c r="I178" s="395">
        <f t="shared" si="12"/>
        <v>0</v>
      </c>
      <c r="J178" s="395">
        <f t="shared" si="13"/>
        <v>0</v>
      </c>
      <c r="L178" s="399">
        <f>Import!I178</f>
        <v>0</v>
      </c>
      <c r="M178" s="396">
        <f t="shared" si="15"/>
        <v>0</v>
      </c>
      <c r="N178" s="395">
        <f t="shared" si="16"/>
        <v>0</v>
      </c>
      <c r="O178" s="395">
        <f t="shared" si="17"/>
        <v>0</v>
      </c>
    </row>
    <row r="179" spans="2:15">
      <c r="B179" s="40">
        <f>Import!D179</f>
        <v>0</v>
      </c>
      <c r="C179" s="41">
        <f>Import!G179</f>
        <v>0</v>
      </c>
      <c r="D179" s="40">
        <f>Import!F179</f>
        <v>0</v>
      </c>
      <c r="E179" s="40">
        <f>Import!E179</f>
        <v>0</v>
      </c>
      <c r="F179" s="42">
        <f>Import!P179</f>
        <v>0</v>
      </c>
      <c r="G179" s="391">
        <f t="shared" si="14"/>
        <v>0</v>
      </c>
      <c r="I179" s="395">
        <f t="shared" si="12"/>
        <v>0</v>
      </c>
      <c r="J179" s="395">
        <f t="shared" si="13"/>
        <v>0</v>
      </c>
      <c r="L179" s="399">
        <f>Import!I179</f>
        <v>0</v>
      </c>
      <c r="M179" s="396">
        <f t="shared" si="15"/>
        <v>0</v>
      </c>
      <c r="N179" s="395">
        <f t="shared" si="16"/>
        <v>0</v>
      </c>
      <c r="O179" s="395">
        <f t="shared" si="17"/>
        <v>0</v>
      </c>
    </row>
    <row r="180" spans="2:15">
      <c r="B180" s="40">
        <f>Import!D180</f>
        <v>0</v>
      </c>
      <c r="C180" s="41">
        <f>Import!G180</f>
        <v>0</v>
      </c>
      <c r="D180" s="40">
        <f>Import!F180</f>
        <v>0</v>
      </c>
      <c r="E180" s="40">
        <f>Import!E180</f>
        <v>0</v>
      </c>
      <c r="F180" s="42">
        <f>Import!P180</f>
        <v>0</v>
      </c>
      <c r="G180" s="391">
        <f t="shared" si="14"/>
        <v>0</v>
      </c>
      <c r="I180" s="395">
        <f t="shared" si="12"/>
        <v>0</v>
      </c>
      <c r="J180" s="395">
        <f t="shared" si="13"/>
        <v>0</v>
      </c>
      <c r="L180" s="399">
        <f>Import!I180</f>
        <v>0</v>
      </c>
      <c r="M180" s="396">
        <f t="shared" si="15"/>
        <v>0</v>
      </c>
      <c r="N180" s="395">
        <f t="shared" si="16"/>
        <v>0</v>
      </c>
      <c r="O180" s="395">
        <f t="shared" si="17"/>
        <v>0</v>
      </c>
    </row>
    <row r="181" spans="2:15">
      <c r="B181" s="40">
        <f>Import!D181</f>
        <v>0</v>
      </c>
      <c r="C181" s="41">
        <f>Import!G181</f>
        <v>0</v>
      </c>
      <c r="D181" s="40">
        <f>Import!F181</f>
        <v>0</v>
      </c>
      <c r="E181" s="40">
        <f>Import!E181</f>
        <v>0</v>
      </c>
      <c r="F181" s="42">
        <f>Import!P181</f>
        <v>0</v>
      </c>
      <c r="G181" s="391">
        <f t="shared" si="14"/>
        <v>0</v>
      </c>
      <c r="I181" s="395">
        <f t="shared" si="12"/>
        <v>0</v>
      </c>
      <c r="J181" s="395">
        <f t="shared" si="13"/>
        <v>0</v>
      </c>
      <c r="L181" s="399">
        <f>Import!I181</f>
        <v>0</v>
      </c>
      <c r="M181" s="396">
        <f t="shared" si="15"/>
        <v>0</v>
      </c>
      <c r="N181" s="395">
        <f t="shared" si="16"/>
        <v>0</v>
      </c>
      <c r="O181" s="395">
        <f t="shared" si="17"/>
        <v>0</v>
      </c>
    </row>
    <row r="182" spans="2:15">
      <c r="B182" s="40">
        <f>Import!D182</f>
        <v>0</v>
      </c>
      <c r="C182" s="41">
        <f>Import!G182</f>
        <v>0</v>
      </c>
      <c r="D182" s="40">
        <f>Import!F182</f>
        <v>0</v>
      </c>
      <c r="E182" s="40">
        <f>Import!E182</f>
        <v>0</v>
      </c>
      <c r="F182" s="42">
        <f>Import!P182</f>
        <v>0</v>
      </c>
      <c r="G182" s="391">
        <f t="shared" si="14"/>
        <v>0</v>
      </c>
      <c r="I182" s="395">
        <f t="shared" si="12"/>
        <v>0</v>
      </c>
      <c r="J182" s="395">
        <f t="shared" si="13"/>
        <v>0</v>
      </c>
      <c r="L182" s="399">
        <f>Import!I182</f>
        <v>0</v>
      </c>
      <c r="M182" s="396">
        <f t="shared" si="15"/>
        <v>0</v>
      </c>
      <c r="N182" s="395">
        <f t="shared" si="16"/>
        <v>0</v>
      </c>
      <c r="O182" s="395">
        <f t="shared" si="17"/>
        <v>0</v>
      </c>
    </row>
    <row r="183" spans="2:15">
      <c r="B183" s="40">
        <f>Import!D183</f>
        <v>0</v>
      </c>
      <c r="C183" s="41">
        <f>Import!G183</f>
        <v>0</v>
      </c>
      <c r="D183" s="40">
        <f>Import!F183</f>
        <v>0</v>
      </c>
      <c r="E183" s="40">
        <f>Import!E183</f>
        <v>0</v>
      </c>
      <c r="F183" s="42">
        <f>Import!P183</f>
        <v>0</v>
      </c>
      <c r="G183" s="391">
        <f t="shared" si="14"/>
        <v>0</v>
      </c>
      <c r="I183" s="395">
        <f t="shared" si="12"/>
        <v>0</v>
      </c>
      <c r="J183" s="395">
        <f t="shared" si="13"/>
        <v>0</v>
      </c>
      <c r="L183" s="399">
        <f>Import!I183</f>
        <v>0</v>
      </c>
      <c r="M183" s="396">
        <f t="shared" si="15"/>
        <v>0</v>
      </c>
      <c r="N183" s="395">
        <f t="shared" si="16"/>
        <v>0</v>
      </c>
      <c r="O183" s="395">
        <f t="shared" si="17"/>
        <v>0</v>
      </c>
    </row>
    <row r="184" spans="2:15">
      <c r="B184" s="40">
        <f>Import!D184</f>
        <v>0</v>
      </c>
      <c r="C184" s="41">
        <f>Import!G184</f>
        <v>0</v>
      </c>
      <c r="D184" s="40">
        <f>Import!F184</f>
        <v>0</v>
      </c>
      <c r="E184" s="40">
        <f>Import!E184</f>
        <v>0</v>
      </c>
      <c r="F184" s="42">
        <f>Import!P184</f>
        <v>0</v>
      </c>
      <c r="G184" s="391">
        <f t="shared" si="14"/>
        <v>0</v>
      </c>
      <c r="I184" s="395">
        <f t="shared" si="12"/>
        <v>0</v>
      </c>
      <c r="J184" s="395">
        <f t="shared" si="13"/>
        <v>0</v>
      </c>
      <c r="L184" s="399">
        <f>Import!I184</f>
        <v>0</v>
      </c>
      <c r="M184" s="396">
        <f t="shared" si="15"/>
        <v>0</v>
      </c>
      <c r="N184" s="395">
        <f t="shared" si="16"/>
        <v>0</v>
      </c>
      <c r="O184" s="395">
        <f t="shared" si="17"/>
        <v>0</v>
      </c>
    </row>
    <row r="185" spans="2:15">
      <c r="B185" s="40">
        <f>Import!D185</f>
        <v>0</v>
      </c>
      <c r="C185" s="41">
        <f>Import!G185</f>
        <v>0</v>
      </c>
      <c r="D185" s="40">
        <f>Import!F185</f>
        <v>0</v>
      </c>
      <c r="E185" s="40">
        <f>Import!E185</f>
        <v>0</v>
      </c>
      <c r="F185" s="42">
        <f>Import!P185</f>
        <v>0</v>
      </c>
      <c r="G185" s="391">
        <f t="shared" si="14"/>
        <v>0</v>
      </c>
      <c r="I185" s="395">
        <f t="shared" si="12"/>
        <v>0</v>
      </c>
      <c r="J185" s="395">
        <f t="shared" si="13"/>
        <v>0</v>
      </c>
      <c r="L185" s="399">
        <f>Import!I185</f>
        <v>0</v>
      </c>
      <c r="M185" s="396">
        <f t="shared" si="15"/>
        <v>0</v>
      </c>
      <c r="N185" s="395">
        <f t="shared" si="16"/>
        <v>0</v>
      </c>
      <c r="O185" s="395">
        <f t="shared" si="17"/>
        <v>0</v>
      </c>
    </row>
    <row r="186" spans="2:15">
      <c r="B186" s="40">
        <f>Import!D186</f>
        <v>0</v>
      </c>
      <c r="C186" s="41">
        <f>Import!G186</f>
        <v>0</v>
      </c>
      <c r="D186" s="40">
        <f>Import!F186</f>
        <v>0</v>
      </c>
      <c r="E186" s="40">
        <f>Import!E186</f>
        <v>0</v>
      </c>
      <c r="F186" s="42">
        <f>Import!P186</f>
        <v>0</v>
      </c>
      <c r="G186" s="391">
        <f t="shared" si="14"/>
        <v>0</v>
      </c>
      <c r="I186" s="395">
        <f t="shared" si="12"/>
        <v>0</v>
      </c>
      <c r="J186" s="395">
        <f t="shared" si="13"/>
        <v>0</v>
      </c>
      <c r="L186" s="399">
        <f>Import!I186</f>
        <v>0</v>
      </c>
      <c r="M186" s="396">
        <f t="shared" si="15"/>
        <v>0</v>
      </c>
      <c r="N186" s="395">
        <f t="shared" si="16"/>
        <v>0</v>
      </c>
      <c r="O186" s="395">
        <f t="shared" si="17"/>
        <v>0</v>
      </c>
    </row>
    <row r="187" spans="2:15">
      <c r="B187" s="40">
        <f>Import!D187</f>
        <v>0</v>
      </c>
      <c r="C187" s="41">
        <f>Import!G187</f>
        <v>0</v>
      </c>
      <c r="D187" s="40">
        <f>Import!F187</f>
        <v>0</v>
      </c>
      <c r="E187" s="40">
        <f>Import!E187</f>
        <v>0</v>
      </c>
      <c r="F187" s="42">
        <f>Import!P187</f>
        <v>0</v>
      </c>
      <c r="G187" s="391">
        <f t="shared" si="14"/>
        <v>0</v>
      </c>
      <c r="I187" s="395">
        <f t="shared" si="12"/>
        <v>0</v>
      </c>
      <c r="J187" s="395">
        <f t="shared" si="13"/>
        <v>0</v>
      </c>
      <c r="L187" s="399">
        <f>Import!I187</f>
        <v>0</v>
      </c>
      <c r="M187" s="396">
        <f t="shared" si="15"/>
        <v>0</v>
      </c>
      <c r="N187" s="395">
        <f t="shared" si="16"/>
        <v>0</v>
      </c>
      <c r="O187" s="395">
        <f t="shared" si="17"/>
        <v>0</v>
      </c>
    </row>
    <row r="188" spans="2:15">
      <c r="B188" s="40">
        <f>Import!D188</f>
        <v>0</v>
      </c>
      <c r="C188" s="41">
        <f>Import!G188</f>
        <v>0</v>
      </c>
      <c r="D188" s="40">
        <f>Import!F188</f>
        <v>0</v>
      </c>
      <c r="E188" s="40">
        <f>Import!E188</f>
        <v>0</v>
      </c>
      <c r="F188" s="42">
        <f>Import!P188</f>
        <v>0</v>
      </c>
      <c r="G188" s="391">
        <f t="shared" si="14"/>
        <v>0</v>
      </c>
      <c r="I188" s="395">
        <f t="shared" si="12"/>
        <v>0</v>
      </c>
      <c r="J188" s="395">
        <f t="shared" si="13"/>
        <v>0</v>
      </c>
      <c r="L188" s="399">
        <f>Import!I188</f>
        <v>0</v>
      </c>
      <c r="M188" s="396">
        <f t="shared" si="15"/>
        <v>0</v>
      </c>
      <c r="N188" s="395">
        <f t="shared" si="16"/>
        <v>0</v>
      </c>
      <c r="O188" s="395">
        <f t="shared" si="17"/>
        <v>0</v>
      </c>
    </row>
    <row r="189" spans="2:15">
      <c r="B189" s="40">
        <f>Import!D189</f>
        <v>0</v>
      </c>
      <c r="C189" s="41">
        <f>Import!G189</f>
        <v>0</v>
      </c>
      <c r="D189" s="40">
        <f>Import!F189</f>
        <v>0</v>
      </c>
      <c r="E189" s="40">
        <f>Import!E189</f>
        <v>0</v>
      </c>
      <c r="F189" s="42">
        <f>Import!P189</f>
        <v>0</v>
      </c>
      <c r="G189" s="391">
        <f t="shared" si="14"/>
        <v>0</v>
      </c>
      <c r="I189" s="395">
        <f t="shared" si="12"/>
        <v>0</v>
      </c>
      <c r="J189" s="395">
        <f t="shared" si="13"/>
        <v>0</v>
      </c>
      <c r="L189" s="399">
        <f>Import!I189</f>
        <v>0</v>
      </c>
      <c r="M189" s="396">
        <f t="shared" si="15"/>
        <v>0</v>
      </c>
      <c r="N189" s="395">
        <f t="shared" si="16"/>
        <v>0</v>
      </c>
      <c r="O189" s="395">
        <f t="shared" si="17"/>
        <v>0</v>
      </c>
    </row>
    <row r="190" spans="2:15">
      <c r="B190" s="40">
        <f>Import!D190</f>
        <v>0</v>
      </c>
      <c r="C190" s="41">
        <f>Import!G190</f>
        <v>0</v>
      </c>
      <c r="D190" s="40">
        <f>Import!F190</f>
        <v>0</v>
      </c>
      <c r="E190" s="40">
        <f>Import!E190</f>
        <v>0</v>
      </c>
      <c r="F190" s="42">
        <f>Import!P190</f>
        <v>0</v>
      </c>
      <c r="G190" s="391">
        <f t="shared" si="14"/>
        <v>0</v>
      </c>
      <c r="I190" s="395">
        <f t="shared" si="12"/>
        <v>0</v>
      </c>
      <c r="J190" s="395">
        <f t="shared" si="13"/>
        <v>0</v>
      </c>
      <c r="L190" s="399">
        <f>Import!I190</f>
        <v>0</v>
      </c>
      <c r="M190" s="396">
        <f t="shared" si="15"/>
        <v>0</v>
      </c>
      <c r="N190" s="395">
        <f t="shared" si="16"/>
        <v>0</v>
      </c>
      <c r="O190" s="395">
        <f t="shared" si="17"/>
        <v>0</v>
      </c>
    </row>
    <row r="191" spans="2:15">
      <c r="B191" s="40">
        <f>Import!D191</f>
        <v>0</v>
      </c>
      <c r="C191" s="41">
        <f>Import!G191</f>
        <v>0</v>
      </c>
      <c r="D191" s="40">
        <f>Import!F191</f>
        <v>0</v>
      </c>
      <c r="E191" s="40">
        <f>Import!E191</f>
        <v>0</v>
      </c>
      <c r="F191" s="42">
        <f>Import!P191</f>
        <v>0</v>
      </c>
      <c r="G191" s="391">
        <f t="shared" si="14"/>
        <v>0</v>
      </c>
      <c r="I191" s="395">
        <f t="shared" si="12"/>
        <v>0</v>
      </c>
      <c r="J191" s="395">
        <f t="shared" si="13"/>
        <v>0</v>
      </c>
      <c r="L191" s="399">
        <f>Import!I191</f>
        <v>0</v>
      </c>
      <c r="M191" s="396">
        <f t="shared" si="15"/>
        <v>0</v>
      </c>
      <c r="N191" s="395">
        <f t="shared" si="16"/>
        <v>0</v>
      </c>
      <c r="O191" s="395">
        <f t="shared" si="17"/>
        <v>0</v>
      </c>
    </row>
    <row r="192" spans="2:15">
      <c r="B192" s="40">
        <f>Import!D192</f>
        <v>0</v>
      </c>
      <c r="C192" s="41">
        <f>Import!G192</f>
        <v>0</v>
      </c>
      <c r="D192" s="40">
        <f>Import!F192</f>
        <v>0</v>
      </c>
      <c r="E192" s="40">
        <f>Import!E192</f>
        <v>0</v>
      </c>
      <c r="F192" s="42">
        <f>Import!P192</f>
        <v>0</v>
      </c>
      <c r="G192" s="391">
        <f t="shared" si="14"/>
        <v>0</v>
      </c>
      <c r="I192" s="395">
        <f t="shared" si="12"/>
        <v>0</v>
      </c>
      <c r="J192" s="395">
        <f t="shared" si="13"/>
        <v>0</v>
      </c>
      <c r="L192" s="399">
        <f>Import!I192</f>
        <v>0</v>
      </c>
      <c r="M192" s="396">
        <f t="shared" si="15"/>
        <v>0</v>
      </c>
      <c r="N192" s="395">
        <f t="shared" si="16"/>
        <v>0</v>
      </c>
      <c r="O192" s="395">
        <f t="shared" si="17"/>
        <v>0</v>
      </c>
    </row>
    <row r="193" spans="2:15">
      <c r="B193" s="40">
        <f>Import!D193</f>
        <v>0</v>
      </c>
      <c r="C193" s="41">
        <f>Import!G193</f>
        <v>0</v>
      </c>
      <c r="D193" s="40">
        <f>Import!F193</f>
        <v>0</v>
      </c>
      <c r="E193" s="40">
        <f>Import!E193</f>
        <v>0</v>
      </c>
      <c r="F193" s="42">
        <f>Import!P193</f>
        <v>0</v>
      </c>
      <c r="G193" s="391">
        <f t="shared" si="14"/>
        <v>0</v>
      </c>
      <c r="I193" s="395">
        <f t="shared" si="12"/>
        <v>0</v>
      </c>
      <c r="J193" s="395">
        <f t="shared" si="13"/>
        <v>0</v>
      </c>
      <c r="L193" s="399">
        <f>Import!I193</f>
        <v>0</v>
      </c>
      <c r="M193" s="396">
        <f t="shared" si="15"/>
        <v>0</v>
      </c>
      <c r="N193" s="395">
        <f t="shared" si="16"/>
        <v>0</v>
      </c>
      <c r="O193" s="395">
        <f t="shared" si="17"/>
        <v>0</v>
      </c>
    </row>
    <row r="194" spans="2:15">
      <c r="B194" s="40">
        <f>Import!D194</f>
        <v>0</v>
      </c>
      <c r="C194" s="41">
        <f>Import!G194</f>
        <v>0</v>
      </c>
      <c r="D194" s="40">
        <f>Import!F194</f>
        <v>0</v>
      </c>
      <c r="E194" s="40">
        <f>Import!E194</f>
        <v>0</v>
      </c>
      <c r="F194" s="42">
        <f>Import!P194</f>
        <v>0</v>
      </c>
      <c r="G194" s="391">
        <f t="shared" si="14"/>
        <v>0</v>
      </c>
      <c r="I194" s="395">
        <f t="shared" si="12"/>
        <v>0</v>
      </c>
      <c r="J194" s="395">
        <f t="shared" si="13"/>
        <v>0</v>
      </c>
      <c r="L194" s="399">
        <f>Import!I194</f>
        <v>0</v>
      </c>
      <c r="M194" s="396">
        <f t="shared" si="15"/>
        <v>0</v>
      </c>
      <c r="N194" s="395">
        <f t="shared" si="16"/>
        <v>0</v>
      </c>
      <c r="O194" s="395">
        <f t="shared" si="17"/>
        <v>0</v>
      </c>
    </row>
    <row r="195" spans="2:15">
      <c r="B195" s="40">
        <f>Import!D195</f>
        <v>0</v>
      </c>
      <c r="C195" s="41">
        <f>Import!G195</f>
        <v>0</v>
      </c>
      <c r="D195" s="40">
        <f>Import!F195</f>
        <v>0</v>
      </c>
      <c r="E195" s="40">
        <f>Import!E195</f>
        <v>0</v>
      </c>
      <c r="F195" s="42">
        <f>Import!P195</f>
        <v>0</v>
      </c>
      <c r="G195" s="391">
        <f t="shared" si="14"/>
        <v>0</v>
      </c>
      <c r="I195" s="395">
        <f t="shared" si="12"/>
        <v>0</v>
      </c>
      <c r="J195" s="395">
        <f t="shared" si="13"/>
        <v>0</v>
      </c>
      <c r="L195" s="399">
        <f>Import!I195</f>
        <v>0</v>
      </c>
      <c r="M195" s="396">
        <f t="shared" si="15"/>
        <v>0</v>
      </c>
      <c r="N195" s="395">
        <f t="shared" si="16"/>
        <v>0</v>
      </c>
      <c r="O195" s="395">
        <f t="shared" si="17"/>
        <v>0</v>
      </c>
    </row>
    <row r="196" spans="2:15">
      <c r="B196" s="40">
        <f>Import!D196</f>
        <v>0</v>
      </c>
      <c r="C196" s="41">
        <f>Import!G196</f>
        <v>0</v>
      </c>
      <c r="D196" s="40">
        <f>Import!F196</f>
        <v>0</v>
      </c>
      <c r="E196" s="40">
        <f>Import!E196</f>
        <v>0</v>
      </c>
      <c r="F196" s="42">
        <f>Import!P196</f>
        <v>0</v>
      </c>
      <c r="G196" s="391">
        <f t="shared" si="14"/>
        <v>0</v>
      </c>
      <c r="I196" s="395">
        <f t="shared" ref="I196:I259" si="18">IF(C196&gt;0,C196,C195)</f>
        <v>0</v>
      </c>
      <c r="J196" s="395">
        <f t="shared" ref="J196:J259" si="19">IF(AND(B196&gt;0,C196&gt;0),C196,IF(AND(B196=0,F196&gt;0),J195,0))</f>
        <v>0</v>
      </c>
      <c r="L196" s="399">
        <f>Import!I196</f>
        <v>0</v>
      </c>
      <c r="M196" s="396">
        <f t="shared" si="15"/>
        <v>0</v>
      </c>
      <c r="N196" s="395">
        <f t="shared" si="16"/>
        <v>0</v>
      </c>
      <c r="O196" s="395">
        <f t="shared" si="17"/>
        <v>0</v>
      </c>
    </row>
    <row r="197" spans="2:15">
      <c r="B197" s="40">
        <f>Import!D197</f>
        <v>0</v>
      </c>
      <c r="C197" s="41">
        <f>Import!G197</f>
        <v>0</v>
      </c>
      <c r="D197" s="40">
        <f>Import!F197</f>
        <v>0</v>
      </c>
      <c r="E197" s="40">
        <f>Import!E197</f>
        <v>0</v>
      </c>
      <c r="F197" s="42">
        <f>Import!P197</f>
        <v>0</v>
      </c>
      <c r="G197" s="391">
        <f t="shared" ref="G197:G260" si="20">F197*10/10</f>
        <v>0</v>
      </c>
      <c r="I197" s="395">
        <f t="shared" si="18"/>
        <v>0</v>
      </c>
      <c r="J197" s="395">
        <f t="shared" si="19"/>
        <v>0</v>
      </c>
      <c r="L197" s="399">
        <f>Import!I197</f>
        <v>0</v>
      </c>
      <c r="M197" s="396">
        <f t="shared" ref="M197:M260" si="21">IF(L197="",0,L197)</f>
        <v>0</v>
      </c>
      <c r="N197" s="395">
        <f t="shared" ref="N197:N260" si="22">IF(M197&gt;0,M197,M196)</f>
        <v>0</v>
      </c>
      <c r="O197" s="395">
        <f t="shared" si="17"/>
        <v>0</v>
      </c>
    </row>
    <row r="198" spans="2:15">
      <c r="B198" s="40">
        <f>Import!D198</f>
        <v>0</v>
      </c>
      <c r="C198" s="41">
        <f>Import!G198</f>
        <v>0</v>
      </c>
      <c r="D198" s="40">
        <f>Import!F198</f>
        <v>0</v>
      </c>
      <c r="E198" s="40">
        <f>Import!E198</f>
        <v>0</v>
      </c>
      <c r="F198" s="42">
        <f>Import!P198</f>
        <v>0</v>
      </c>
      <c r="G198" s="391">
        <f t="shared" si="20"/>
        <v>0</v>
      </c>
      <c r="I198" s="395">
        <f t="shared" si="18"/>
        <v>0</v>
      </c>
      <c r="J198" s="395">
        <f t="shared" si="19"/>
        <v>0</v>
      </c>
      <c r="L198" s="399">
        <f>Import!I198</f>
        <v>0</v>
      </c>
      <c r="M198" s="396">
        <f t="shared" si="21"/>
        <v>0</v>
      </c>
      <c r="N198" s="395">
        <f t="shared" si="22"/>
        <v>0</v>
      </c>
      <c r="O198" s="395">
        <f t="shared" ref="O198:O261" si="23">IF(AND(B198&gt;0,C198&gt;0),N198,IF(AND(B198=0,F198&gt;0),O197,0))</f>
        <v>0</v>
      </c>
    </row>
    <row r="199" spans="2:15">
      <c r="B199" s="40">
        <f>Import!D199</f>
        <v>0</v>
      </c>
      <c r="C199" s="41">
        <f>Import!G199</f>
        <v>0</v>
      </c>
      <c r="D199" s="40">
        <f>Import!F199</f>
        <v>0</v>
      </c>
      <c r="E199" s="40">
        <f>Import!E199</f>
        <v>0</v>
      </c>
      <c r="F199" s="42">
        <f>Import!P199</f>
        <v>0</v>
      </c>
      <c r="G199" s="391">
        <f t="shared" si="20"/>
        <v>0</v>
      </c>
      <c r="I199" s="395">
        <f t="shared" si="18"/>
        <v>0</v>
      </c>
      <c r="J199" s="395">
        <f t="shared" si="19"/>
        <v>0</v>
      </c>
      <c r="L199" s="399">
        <f>Import!I199</f>
        <v>0</v>
      </c>
      <c r="M199" s="396">
        <f t="shared" si="21"/>
        <v>0</v>
      </c>
      <c r="N199" s="395">
        <f t="shared" si="22"/>
        <v>0</v>
      </c>
      <c r="O199" s="395">
        <f t="shared" si="23"/>
        <v>0</v>
      </c>
    </row>
    <row r="200" spans="2:15">
      <c r="B200" s="40">
        <f>Import!D200</f>
        <v>0</v>
      </c>
      <c r="C200" s="41">
        <f>Import!G200</f>
        <v>0</v>
      </c>
      <c r="D200" s="40">
        <f>Import!F200</f>
        <v>0</v>
      </c>
      <c r="E200" s="40">
        <f>Import!E200</f>
        <v>0</v>
      </c>
      <c r="F200" s="42">
        <f>Import!P200</f>
        <v>0</v>
      </c>
      <c r="G200" s="391">
        <f t="shared" si="20"/>
        <v>0</v>
      </c>
      <c r="I200" s="395">
        <f t="shared" si="18"/>
        <v>0</v>
      </c>
      <c r="J200" s="395">
        <f t="shared" si="19"/>
        <v>0</v>
      </c>
      <c r="L200" s="399">
        <f>Import!I200</f>
        <v>0</v>
      </c>
      <c r="M200" s="396">
        <f t="shared" si="21"/>
        <v>0</v>
      </c>
      <c r="N200" s="395">
        <f t="shared" si="22"/>
        <v>0</v>
      </c>
      <c r="O200" s="395">
        <f t="shared" si="23"/>
        <v>0</v>
      </c>
    </row>
    <row r="201" spans="2:15">
      <c r="B201" s="40">
        <f>Import!D201</f>
        <v>0</v>
      </c>
      <c r="C201" s="41">
        <f>Import!G201</f>
        <v>0</v>
      </c>
      <c r="D201" s="40">
        <f>Import!F201</f>
        <v>0</v>
      </c>
      <c r="E201" s="40">
        <f>Import!E201</f>
        <v>0</v>
      </c>
      <c r="F201" s="42">
        <f>Import!P201</f>
        <v>0</v>
      </c>
      <c r="G201" s="391">
        <f t="shared" si="20"/>
        <v>0</v>
      </c>
      <c r="I201" s="395">
        <f t="shared" si="18"/>
        <v>0</v>
      </c>
      <c r="J201" s="395">
        <f t="shared" si="19"/>
        <v>0</v>
      </c>
      <c r="L201" s="399">
        <f>Import!I201</f>
        <v>0</v>
      </c>
      <c r="M201" s="396">
        <f t="shared" si="21"/>
        <v>0</v>
      </c>
      <c r="N201" s="395">
        <f t="shared" si="22"/>
        <v>0</v>
      </c>
      <c r="O201" s="395">
        <f t="shared" si="23"/>
        <v>0</v>
      </c>
    </row>
    <row r="202" spans="2:15">
      <c r="B202" s="40">
        <f>Import!D202</f>
        <v>0</v>
      </c>
      <c r="C202" s="41">
        <f>Import!G202</f>
        <v>0</v>
      </c>
      <c r="D202" s="40">
        <f>Import!F202</f>
        <v>0</v>
      </c>
      <c r="E202" s="40">
        <f>Import!E202</f>
        <v>0</v>
      </c>
      <c r="F202" s="42">
        <f>Import!P202</f>
        <v>0</v>
      </c>
      <c r="G202" s="391">
        <f t="shared" si="20"/>
        <v>0</v>
      </c>
      <c r="I202" s="395">
        <f t="shared" si="18"/>
        <v>0</v>
      </c>
      <c r="J202" s="395">
        <f t="shared" si="19"/>
        <v>0</v>
      </c>
      <c r="L202" s="399">
        <f>Import!I202</f>
        <v>0</v>
      </c>
      <c r="M202" s="396">
        <f t="shared" si="21"/>
        <v>0</v>
      </c>
      <c r="N202" s="395">
        <f t="shared" si="22"/>
        <v>0</v>
      </c>
      <c r="O202" s="395">
        <f t="shared" si="23"/>
        <v>0</v>
      </c>
    </row>
    <row r="203" spans="2:15">
      <c r="B203" s="40">
        <f>Import!D203</f>
        <v>0</v>
      </c>
      <c r="C203" s="41">
        <f>Import!G203</f>
        <v>0</v>
      </c>
      <c r="D203" s="40">
        <f>Import!F203</f>
        <v>0</v>
      </c>
      <c r="E203" s="40">
        <f>Import!E203</f>
        <v>0</v>
      </c>
      <c r="F203" s="42">
        <f>Import!P203</f>
        <v>0</v>
      </c>
      <c r="G203" s="391">
        <f t="shared" si="20"/>
        <v>0</v>
      </c>
      <c r="I203" s="395">
        <f t="shared" si="18"/>
        <v>0</v>
      </c>
      <c r="J203" s="395">
        <f t="shared" si="19"/>
        <v>0</v>
      </c>
      <c r="L203" s="399">
        <f>Import!I203</f>
        <v>0</v>
      </c>
      <c r="M203" s="396">
        <f t="shared" si="21"/>
        <v>0</v>
      </c>
      <c r="N203" s="395">
        <f t="shared" si="22"/>
        <v>0</v>
      </c>
      <c r="O203" s="395">
        <f t="shared" si="23"/>
        <v>0</v>
      </c>
    </row>
    <row r="204" spans="2:15">
      <c r="B204" s="40">
        <f>Import!D204</f>
        <v>0</v>
      </c>
      <c r="C204" s="41">
        <f>Import!G204</f>
        <v>0</v>
      </c>
      <c r="D204" s="40">
        <f>Import!F204</f>
        <v>0</v>
      </c>
      <c r="E204" s="40">
        <f>Import!E204</f>
        <v>0</v>
      </c>
      <c r="F204" s="42">
        <f>Import!P204</f>
        <v>0</v>
      </c>
      <c r="G204" s="391">
        <f t="shared" si="20"/>
        <v>0</v>
      </c>
      <c r="I204" s="395">
        <f t="shared" si="18"/>
        <v>0</v>
      </c>
      <c r="J204" s="395">
        <f t="shared" si="19"/>
        <v>0</v>
      </c>
      <c r="L204" s="399">
        <f>Import!I204</f>
        <v>0</v>
      </c>
      <c r="M204" s="396">
        <f t="shared" si="21"/>
        <v>0</v>
      </c>
      <c r="N204" s="395">
        <f t="shared" si="22"/>
        <v>0</v>
      </c>
      <c r="O204" s="395">
        <f t="shared" si="23"/>
        <v>0</v>
      </c>
    </row>
    <row r="205" spans="2:15">
      <c r="B205" s="40">
        <f>Import!D205</f>
        <v>0</v>
      </c>
      <c r="C205" s="41">
        <f>Import!G205</f>
        <v>0</v>
      </c>
      <c r="D205" s="40">
        <f>Import!F205</f>
        <v>0</v>
      </c>
      <c r="E205" s="40">
        <f>Import!E205</f>
        <v>0</v>
      </c>
      <c r="F205" s="42">
        <f>Import!P205</f>
        <v>0</v>
      </c>
      <c r="G205" s="391">
        <f t="shared" si="20"/>
        <v>0</v>
      </c>
      <c r="I205" s="395">
        <f t="shared" si="18"/>
        <v>0</v>
      </c>
      <c r="J205" s="395">
        <f t="shared" si="19"/>
        <v>0</v>
      </c>
      <c r="L205" s="399">
        <f>Import!I205</f>
        <v>0</v>
      </c>
      <c r="M205" s="396">
        <f t="shared" si="21"/>
        <v>0</v>
      </c>
      <c r="N205" s="395">
        <f t="shared" si="22"/>
        <v>0</v>
      </c>
      <c r="O205" s="395">
        <f t="shared" si="23"/>
        <v>0</v>
      </c>
    </row>
    <row r="206" spans="2:15">
      <c r="B206" s="40">
        <f>Import!D206</f>
        <v>0</v>
      </c>
      <c r="C206" s="41">
        <f>Import!G206</f>
        <v>0</v>
      </c>
      <c r="D206" s="40">
        <f>Import!F206</f>
        <v>0</v>
      </c>
      <c r="E206" s="40">
        <f>Import!E206</f>
        <v>0</v>
      </c>
      <c r="F206" s="42">
        <f>Import!P206</f>
        <v>0</v>
      </c>
      <c r="G206" s="391">
        <f t="shared" si="20"/>
        <v>0</v>
      </c>
      <c r="I206" s="395">
        <f t="shared" si="18"/>
        <v>0</v>
      </c>
      <c r="J206" s="395">
        <f t="shared" si="19"/>
        <v>0</v>
      </c>
      <c r="L206" s="399">
        <f>Import!I206</f>
        <v>0</v>
      </c>
      <c r="M206" s="396">
        <f t="shared" si="21"/>
        <v>0</v>
      </c>
      <c r="N206" s="395">
        <f t="shared" si="22"/>
        <v>0</v>
      </c>
      <c r="O206" s="395">
        <f t="shared" si="23"/>
        <v>0</v>
      </c>
    </row>
    <row r="207" spans="2:15">
      <c r="B207" s="40">
        <f>Import!D207</f>
        <v>0</v>
      </c>
      <c r="C207" s="41">
        <f>Import!G207</f>
        <v>0</v>
      </c>
      <c r="D207" s="40">
        <f>Import!F207</f>
        <v>0</v>
      </c>
      <c r="E207" s="40">
        <f>Import!E207</f>
        <v>0</v>
      </c>
      <c r="F207" s="42">
        <f>Import!P207</f>
        <v>0</v>
      </c>
      <c r="G207" s="391">
        <f t="shared" si="20"/>
        <v>0</v>
      </c>
      <c r="I207" s="395">
        <f t="shared" si="18"/>
        <v>0</v>
      </c>
      <c r="J207" s="395">
        <f t="shared" si="19"/>
        <v>0</v>
      </c>
      <c r="L207" s="399">
        <f>Import!I207</f>
        <v>0</v>
      </c>
      <c r="M207" s="396">
        <f t="shared" si="21"/>
        <v>0</v>
      </c>
      <c r="N207" s="395">
        <f t="shared" si="22"/>
        <v>0</v>
      </c>
      <c r="O207" s="395">
        <f t="shared" si="23"/>
        <v>0</v>
      </c>
    </row>
    <row r="208" spans="2:15">
      <c r="B208" s="40">
        <f>Import!D208</f>
        <v>0</v>
      </c>
      <c r="C208" s="41">
        <f>Import!G208</f>
        <v>0</v>
      </c>
      <c r="D208" s="40">
        <f>Import!F208</f>
        <v>0</v>
      </c>
      <c r="E208" s="40">
        <f>Import!E208</f>
        <v>0</v>
      </c>
      <c r="F208" s="42">
        <f>Import!P208</f>
        <v>0</v>
      </c>
      <c r="G208" s="391">
        <f t="shared" si="20"/>
        <v>0</v>
      </c>
      <c r="I208" s="395">
        <f t="shared" si="18"/>
        <v>0</v>
      </c>
      <c r="J208" s="395">
        <f t="shared" si="19"/>
        <v>0</v>
      </c>
      <c r="L208" s="399">
        <f>Import!I208</f>
        <v>0</v>
      </c>
      <c r="M208" s="396">
        <f t="shared" si="21"/>
        <v>0</v>
      </c>
      <c r="N208" s="395">
        <f t="shared" si="22"/>
        <v>0</v>
      </c>
      <c r="O208" s="395">
        <f t="shared" si="23"/>
        <v>0</v>
      </c>
    </row>
    <row r="209" spans="2:15">
      <c r="B209" s="40">
        <f>Import!D209</f>
        <v>0</v>
      </c>
      <c r="C209" s="41">
        <f>Import!G209</f>
        <v>0</v>
      </c>
      <c r="D209" s="40">
        <f>Import!F209</f>
        <v>0</v>
      </c>
      <c r="E209" s="40">
        <f>Import!E209</f>
        <v>0</v>
      </c>
      <c r="F209" s="42">
        <f>Import!P209</f>
        <v>0</v>
      </c>
      <c r="G209" s="391">
        <f t="shared" si="20"/>
        <v>0</v>
      </c>
      <c r="I209" s="395">
        <f t="shared" si="18"/>
        <v>0</v>
      </c>
      <c r="J209" s="395">
        <f t="shared" si="19"/>
        <v>0</v>
      </c>
      <c r="L209" s="399">
        <f>Import!I209</f>
        <v>0</v>
      </c>
      <c r="M209" s="396">
        <f t="shared" si="21"/>
        <v>0</v>
      </c>
      <c r="N209" s="395">
        <f t="shared" si="22"/>
        <v>0</v>
      </c>
      <c r="O209" s="395">
        <f t="shared" si="23"/>
        <v>0</v>
      </c>
    </row>
    <row r="210" spans="2:15">
      <c r="B210" s="40">
        <f>Import!D210</f>
        <v>0</v>
      </c>
      <c r="C210" s="41">
        <f>Import!G210</f>
        <v>0</v>
      </c>
      <c r="D210" s="40">
        <f>Import!F210</f>
        <v>0</v>
      </c>
      <c r="E210" s="40">
        <f>Import!E210</f>
        <v>0</v>
      </c>
      <c r="F210" s="42">
        <f>Import!P210</f>
        <v>0</v>
      </c>
      <c r="G210" s="391">
        <f t="shared" si="20"/>
        <v>0</v>
      </c>
      <c r="I210" s="395">
        <f t="shared" si="18"/>
        <v>0</v>
      </c>
      <c r="J210" s="395">
        <f t="shared" si="19"/>
        <v>0</v>
      </c>
      <c r="L210" s="399">
        <f>Import!I210</f>
        <v>0</v>
      </c>
      <c r="M210" s="396">
        <f t="shared" si="21"/>
        <v>0</v>
      </c>
      <c r="N210" s="395">
        <f t="shared" si="22"/>
        <v>0</v>
      </c>
      <c r="O210" s="395">
        <f t="shared" si="23"/>
        <v>0</v>
      </c>
    </row>
    <row r="211" spans="2:15">
      <c r="B211" s="40">
        <f>Import!D211</f>
        <v>0</v>
      </c>
      <c r="C211" s="41">
        <f>Import!G211</f>
        <v>0</v>
      </c>
      <c r="D211" s="40">
        <f>Import!F211</f>
        <v>0</v>
      </c>
      <c r="E211" s="40">
        <f>Import!E211</f>
        <v>0</v>
      </c>
      <c r="F211" s="42">
        <f>Import!P211</f>
        <v>0</v>
      </c>
      <c r="G211" s="391">
        <f t="shared" si="20"/>
        <v>0</v>
      </c>
      <c r="I211" s="395">
        <f t="shared" si="18"/>
        <v>0</v>
      </c>
      <c r="J211" s="395">
        <f t="shared" si="19"/>
        <v>0</v>
      </c>
      <c r="L211" s="399">
        <f>Import!I211</f>
        <v>0</v>
      </c>
      <c r="M211" s="396">
        <f t="shared" si="21"/>
        <v>0</v>
      </c>
      <c r="N211" s="395">
        <f t="shared" si="22"/>
        <v>0</v>
      </c>
      <c r="O211" s="395">
        <f t="shared" si="23"/>
        <v>0</v>
      </c>
    </row>
    <row r="212" spans="2:15">
      <c r="B212" s="40">
        <f>Import!D212</f>
        <v>0</v>
      </c>
      <c r="C212" s="41">
        <f>Import!G212</f>
        <v>0</v>
      </c>
      <c r="D212" s="40">
        <f>Import!F212</f>
        <v>0</v>
      </c>
      <c r="E212" s="40">
        <f>Import!E212</f>
        <v>0</v>
      </c>
      <c r="F212" s="42">
        <f>Import!P212</f>
        <v>0</v>
      </c>
      <c r="G212" s="391">
        <f t="shared" si="20"/>
        <v>0</v>
      </c>
      <c r="I212" s="395">
        <f t="shared" si="18"/>
        <v>0</v>
      </c>
      <c r="J212" s="395">
        <f t="shared" si="19"/>
        <v>0</v>
      </c>
      <c r="L212" s="399">
        <f>Import!I212</f>
        <v>0</v>
      </c>
      <c r="M212" s="396">
        <f t="shared" si="21"/>
        <v>0</v>
      </c>
      <c r="N212" s="395">
        <f t="shared" si="22"/>
        <v>0</v>
      </c>
      <c r="O212" s="395">
        <f t="shared" si="23"/>
        <v>0</v>
      </c>
    </row>
    <row r="213" spans="2:15">
      <c r="B213" s="40">
        <f>Import!D213</f>
        <v>0</v>
      </c>
      <c r="C213" s="41">
        <f>Import!G213</f>
        <v>0</v>
      </c>
      <c r="D213" s="40">
        <f>Import!F213</f>
        <v>0</v>
      </c>
      <c r="E213" s="40">
        <f>Import!E213</f>
        <v>0</v>
      </c>
      <c r="F213" s="42">
        <f>Import!P213</f>
        <v>0</v>
      </c>
      <c r="G213" s="391">
        <f t="shared" si="20"/>
        <v>0</v>
      </c>
      <c r="I213" s="395">
        <f t="shared" si="18"/>
        <v>0</v>
      </c>
      <c r="J213" s="395">
        <f t="shared" si="19"/>
        <v>0</v>
      </c>
      <c r="L213" s="399">
        <f>Import!I213</f>
        <v>0</v>
      </c>
      <c r="M213" s="396">
        <f t="shared" si="21"/>
        <v>0</v>
      </c>
      <c r="N213" s="395">
        <f t="shared" si="22"/>
        <v>0</v>
      </c>
      <c r="O213" s="395">
        <f t="shared" si="23"/>
        <v>0</v>
      </c>
    </row>
    <row r="214" spans="2:15">
      <c r="B214" s="40">
        <f>Import!D214</f>
        <v>0</v>
      </c>
      <c r="C214" s="41">
        <f>Import!G214</f>
        <v>0</v>
      </c>
      <c r="D214" s="40">
        <f>Import!F214</f>
        <v>0</v>
      </c>
      <c r="E214" s="40">
        <f>Import!E214</f>
        <v>0</v>
      </c>
      <c r="F214" s="42">
        <f>Import!P214</f>
        <v>0</v>
      </c>
      <c r="G214" s="391">
        <f t="shared" si="20"/>
        <v>0</v>
      </c>
      <c r="I214" s="395">
        <f t="shared" si="18"/>
        <v>0</v>
      </c>
      <c r="J214" s="395">
        <f t="shared" si="19"/>
        <v>0</v>
      </c>
      <c r="L214" s="399">
        <f>Import!I214</f>
        <v>0</v>
      </c>
      <c r="M214" s="396">
        <f t="shared" si="21"/>
        <v>0</v>
      </c>
      <c r="N214" s="395">
        <f t="shared" si="22"/>
        <v>0</v>
      </c>
      <c r="O214" s="395">
        <f t="shared" si="23"/>
        <v>0</v>
      </c>
    </row>
    <row r="215" spans="2:15">
      <c r="B215" s="40">
        <f>Import!D215</f>
        <v>0</v>
      </c>
      <c r="C215" s="41">
        <f>Import!G215</f>
        <v>0</v>
      </c>
      <c r="D215" s="40">
        <f>Import!F215</f>
        <v>0</v>
      </c>
      <c r="E215" s="40">
        <f>Import!E215</f>
        <v>0</v>
      </c>
      <c r="F215" s="42">
        <f>Import!P215</f>
        <v>0</v>
      </c>
      <c r="G215" s="391">
        <f t="shared" si="20"/>
        <v>0</v>
      </c>
      <c r="I215" s="395">
        <f t="shared" si="18"/>
        <v>0</v>
      </c>
      <c r="J215" s="395">
        <f t="shared" si="19"/>
        <v>0</v>
      </c>
      <c r="L215" s="399">
        <f>Import!I215</f>
        <v>0</v>
      </c>
      <c r="M215" s="396">
        <f t="shared" si="21"/>
        <v>0</v>
      </c>
      <c r="N215" s="395">
        <f t="shared" si="22"/>
        <v>0</v>
      </c>
      <c r="O215" s="395">
        <f t="shared" si="23"/>
        <v>0</v>
      </c>
    </row>
    <row r="216" spans="2:15">
      <c r="B216" s="40">
        <f>Import!D216</f>
        <v>0</v>
      </c>
      <c r="C216" s="41">
        <f>Import!G216</f>
        <v>0</v>
      </c>
      <c r="D216" s="40">
        <f>Import!F216</f>
        <v>0</v>
      </c>
      <c r="E216" s="40">
        <f>Import!E216</f>
        <v>0</v>
      </c>
      <c r="F216" s="42">
        <f>Import!P216</f>
        <v>0</v>
      </c>
      <c r="G216" s="391">
        <f t="shared" si="20"/>
        <v>0</v>
      </c>
      <c r="I216" s="395">
        <f t="shared" si="18"/>
        <v>0</v>
      </c>
      <c r="J216" s="395">
        <f t="shared" si="19"/>
        <v>0</v>
      </c>
      <c r="L216" s="399">
        <f>Import!I216</f>
        <v>0</v>
      </c>
      <c r="M216" s="396">
        <f t="shared" si="21"/>
        <v>0</v>
      </c>
      <c r="N216" s="395">
        <f t="shared" si="22"/>
        <v>0</v>
      </c>
      <c r="O216" s="395">
        <f t="shared" si="23"/>
        <v>0</v>
      </c>
    </row>
    <row r="217" spans="2:15">
      <c r="B217" s="40">
        <f>Import!D217</f>
        <v>0</v>
      </c>
      <c r="C217" s="41">
        <f>Import!G217</f>
        <v>0</v>
      </c>
      <c r="D217" s="40">
        <f>Import!F217</f>
        <v>0</v>
      </c>
      <c r="E217" s="40">
        <f>Import!E217</f>
        <v>0</v>
      </c>
      <c r="F217" s="42">
        <f>Import!P217</f>
        <v>0</v>
      </c>
      <c r="G217" s="391">
        <f t="shared" si="20"/>
        <v>0</v>
      </c>
      <c r="I217" s="395">
        <f t="shared" si="18"/>
        <v>0</v>
      </c>
      <c r="J217" s="395">
        <f t="shared" si="19"/>
        <v>0</v>
      </c>
      <c r="L217" s="399">
        <f>Import!I217</f>
        <v>0</v>
      </c>
      <c r="M217" s="396">
        <f t="shared" si="21"/>
        <v>0</v>
      </c>
      <c r="N217" s="395">
        <f t="shared" si="22"/>
        <v>0</v>
      </c>
      <c r="O217" s="395">
        <f t="shared" si="23"/>
        <v>0</v>
      </c>
    </row>
    <row r="218" spans="2:15">
      <c r="B218" s="40">
        <f>Import!D218</f>
        <v>0</v>
      </c>
      <c r="C218" s="41">
        <f>Import!G218</f>
        <v>0</v>
      </c>
      <c r="D218" s="40">
        <f>Import!F218</f>
        <v>0</v>
      </c>
      <c r="E218" s="40">
        <f>Import!E218</f>
        <v>0</v>
      </c>
      <c r="F218" s="42">
        <f>Import!P218</f>
        <v>0</v>
      </c>
      <c r="G218" s="391">
        <f t="shared" si="20"/>
        <v>0</v>
      </c>
      <c r="I218" s="395">
        <f t="shared" si="18"/>
        <v>0</v>
      </c>
      <c r="J218" s="395">
        <f t="shared" si="19"/>
        <v>0</v>
      </c>
      <c r="L218" s="399">
        <f>Import!I218</f>
        <v>0</v>
      </c>
      <c r="M218" s="396">
        <f t="shared" si="21"/>
        <v>0</v>
      </c>
      <c r="N218" s="395">
        <f t="shared" si="22"/>
        <v>0</v>
      </c>
      <c r="O218" s="395">
        <f t="shared" si="23"/>
        <v>0</v>
      </c>
    </row>
    <row r="219" spans="2:15">
      <c r="B219" s="40">
        <f>Import!D219</f>
        <v>0</v>
      </c>
      <c r="C219" s="41">
        <f>Import!G219</f>
        <v>0</v>
      </c>
      <c r="D219" s="40">
        <f>Import!F219</f>
        <v>0</v>
      </c>
      <c r="E219" s="40">
        <f>Import!E219</f>
        <v>0</v>
      </c>
      <c r="F219" s="42">
        <f>Import!P219</f>
        <v>0</v>
      </c>
      <c r="G219" s="391">
        <f t="shared" si="20"/>
        <v>0</v>
      </c>
      <c r="I219" s="395">
        <f t="shared" si="18"/>
        <v>0</v>
      </c>
      <c r="J219" s="395">
        <f t="shared" si="19"/>
        <v>0</v>
      </c>
      <c r="L219" s="399">
        <f>Import!I219</f>
        <v>0</v>
      </c>
      <c r="M219" s="396">
        <f t="shared" si="21"/>
        <v>0</v>
      </c>
      <c r="N219" s="395">
        <f t="shared" si="22"/>
        <v>0</v>
      </c>
      <c r="O219" s="395">
        <f t="shared" si="23"/>
        <v>0</v>
      </c>
    </row>
    <row r="220" spans="2:15">
      <c r="B220" s="40">
        <f>Import!D220</f>
        <v>0</v>
      </c>
      <c r="C220" s="41">
        <f>Import!G220</f>
        <v>0</v>
      </c>
      <c r="D220" s="40">
        <f>Import!F220</f>
        <v>0</v>
      </c>
      <c r="E220" s="40">
        <f>Import!E220</f>
        <v>0</v>
      </c>
      <c r="F220" s="42">
        <f>Import!P220</f>
        <v>0</v>
      </c>
      <c r="G220" s="391">
        <f t="shared" si="20"/>
        <v>0</v>
      </c>
      <c r="I220" s="395">
        <f t="shared" si="18"/>
        <v>0</v>
      </c>
      <c r="J220" s="395">
        <f t="shared" si="19"/>
        <v>0</v>
      </c>
      <c r="L220" s="399">
        <f>Import!I220</f>
        <v>0</v>
      </c>
      <c r="M220" s="396">
        <f t="shared" si="21"/>
        <v>0</v>
      </c>
      <c r="N220" s="395">
        <f t="shared" si="22"/>
        <v>0</v>
      </c>
      <c r="O220" s="395">
        <f t="shared" si="23"/>
        <v>0</v>
      </c>
    </row>
    <row r="221" spans="2:15">
      <c r="B221" s="40">
        <f>Import!D221</f>
        <v>0</v>
      </c>
      <c r="C221" s="41">
        <f>Import!G221</f>
        <v>0</v>
      </c>
      <c r="D221" s="40">
        <f>Import!F221</f>
        <v>0</v>
      </c>
      <c r="E221" s="40">
        <f>Import!E221</f>
        <v>0</v>
      </c>
      <c r="F221" s="42">
        <f>Import!P221</f>
        <v>0</v>
      </c>
      <c r="G221" s="391">
        <f t="shared" si="20"/>
        <v>0</v>
      </c>
      <c r="I221" s="395">
        <f t="shared" si="18"/>
        <v>0</v>
      </c>
      <c r="J221" s="395">
        <f t="shared" si="19"/>
        <v>0</v>
      </c>
      <c r="L221" s="399">
        <f>Import!I221</f>
        <v>0</v>
      </c>
      <c r="M221" s="396">
        <f t="shared" si="21"/>
        <v>0</v>
      </c>
      <c r="N221" s="395">
        <f t="shared" si="22"/>
        <v>0</v>
      </c>
      <c r="O221" s="395">
        <f t="shared" si="23"/>
        <v>0</v>
      </c>
    </row>
    <row r="222" spans="2:15">
      <c r="B222" s="40">
        <f>Import!D222</f>
        <v>0</v>
      </c>
      <c r="C222" s="41">
        <f>Import!G222</f>
        <v>0</v>
      </c>
      <c r="D222" s="40">
        <f>Import!F222</f>
        <v>0</v>
      </c>
      <c r="E222" s="40">
        <f>Import!E222</f>
        <v>0</v>
      </c>
      <c r="F222" s="42">
        <f>Import!P222</f>
        <v>0</v>
      </c>
      <c r="G222" s="391">
        <f t="shared" si="20"/>
        <v>0</v>
      </c>
      <c r="I222" s="395">
        <f t="shared" si="18"/>
        <v>0</v>
      </c>
      <c r="J222" s="395">
        <f t="shared" si="19"/>
        <v>0</v>
      </c>
      <c r="L222" s="399">
        <f>Import!I222</f>
        <v>0</v>
      </c>
      <c r="M222" s="396">
        <f t="shared" si="21"/>
        <v>0</v>
      </c>
      <c r="N222" s="395">
        <f t="shared" si="22"/>
        <v>0</v>
      </c>
      <c r="O222" s="395">
        <f t="shared" si="23"/>
        <v>0</v>
      </c>
    </row>
    <row r="223" spans="2:15">
      <c r="B223" s="40">
        <f>Import!D223</f>
        <v>0</v>
      </c>
      <c r="C223" s="41">
        <f>Import!G223</f>
        <v>0</v>
      </c>
      <c r="D223" s="40">
        <f>Import!F223</f>
        <v>0</v>
      </c>
      <c r="E223" s="40">
        <f>Import!E223</f>
        <v>0</v>
      </c>
      <c r="F223" s="42">
        <f>Import!P223</f>
        <v>0</v>
      </c>
      <c r="G223" s="391">
        <f t="shared" si="20"/>
        <v>0</v>
      </c>
      <c r="I223" s="395">
        <f t="shared" si="18"/>
        <v>0</v>
      </c>
      <c r="J223" s="395">
        <f t="shared" si="19"/>
        <v>0</v>
      </c>
      <c r="L223" s="399">
        <f>Import!I223</f>
        <v>0</v>
      </c>
      <c r="M223" s="396">
        <f t="shared" si="21"/>
        <v>0</v>
      </c>
      <c r="N223" s="395">
        <f t="shared" si="22"/>
        <v>0</v>
      </c>
      <c r="O223" s="395">
        <f t="shared" si="23"/>
        <v>0</v>
      </c>
    </row>
    <row r="224" spans="2:15">
      <c r="B224" s="40">
        <f>Import!D224</f>
        <v>0</v>
      </c>
      <c r="C224" s="41">
        <f>Import!G224</f>
        <v>0</v>
      </c>
      <c r="D224" s="40">
        <f>Import!F224</f>
        <v>0</v>
      </c>
      <c r="E224" s="40">
        <f>Import!E224</f>
        <v>0</v>
      </c>
      <c r="F224" s="42">
        <f>Import!P224</f>
        <v>0</v>
      </c>
      <c r="G224" s="391">
        <f t="shared" si="20"/>
        <v>0</v>
      </c>
      <c r="I224" s="395">
        <f t="shared" si="18"/>
        <v>0</v>
      </c>
      <c r="J224" s="395">
        <f t="shared" si="19"/>
        <v>0</v>
      </c>
      <c r="L224" s="399">
        <f>Import!I224</f>
        <v>0</v>
      </c>
      <c r="M224" s="396">
        <f t="shared" si="21"/>
        <v>0</v>
      </c>
      <c r="N224" s="395">
        <f t="shared" si="22"/>
        <v>0</v>
      </c>
      <c r="O224" s="395">
        <f t="shared" si="23"/>
        <v>0</v>
      </c>
    </row>
    <row r="225" spans="2:15">
      <c r="B225" s="40">
        <f>Import!D225</f>
        <v>0</v>
      </c>
      <c r="C225" s="41">
        <f>Import!G225</f>
        <v>0</v>
      </c>
      <c r="D225" s="40">
        <f>Import!F225</f>
        <v>0</v>
      </c>
      <c r="E225" s="40">
        <f>Import!E225</f>
        <v>0</v>
      </c>
      <c r="F225" s="42">
        <f>Import!P225</f>
        <v>0</v>
      </c>
      <c r="G225" s="391">
        <f t="shared" si="20"/>
        <v>0</v>
      </c>
      <c r="I225" s="395">
        <f t="shared" si="18"/>
        <v>0</v>
      </c>
      <c r="J225" s="395">
        <f t="shared" si="19"/>
        <v>0</v>
      </c>
      <c r="L225" s="399">
        <f>Import!I225</f>
        <v>0</v>
      </c>
      <c r="M225" s="396">
        <f t="shared" si="21"/>
        <v>0</v>
      </c>
      <c r="N225" s="395">
        <f t="shared" si="22"/>
        <v>0</v>
      </c>
      <c r="O225" s="395">
        <f t="shared" si="23"/>
        <v>0</v>
      </c>
    </row>
    <row r="226" spans="2:15">
      <c r="B226" s="40">
        <f>Import!D226</f>
        <v>0</v>
      </c>
      <c r="C226" s="41">
        <f>Import!G226</f>
        <v>0</v>
      </c>
      <c r="D226" s="40">
        <f>Import!F226</f>
        <v>0</v>
      </c>
      <c r="E226" s="40">
        <f>Import!E226</f>
        <v>0</v>
      </c>
      <c r="F226" s="42">
        <f>Import!P226</f>
        <v>0</v>
      </c>
      <c r="G226" s="391">
        <f t="shared" si="20"/>
        <v>0</v>
      </c>
      <c r="I226" s="395">
        <f t="shared" si="18"/>
        <v>0</v>
      </c>
      <c r="J226" s="395">
        <f t="shared" si="19"/>
        <v>0</v>
      </c>
      <c r="L226" s="399">
        <f>Import!I226</f>
        <v>0</v>
      </c>
      <c r="M226" s="396">
        <f t="shared" si="21"/>
        <v>0</v>
      </c>
      <c r="N226" s="395">
        <f t="shared" si="22"/>
        <v>0</v>
      </c>
      <c r="O226" s="395">
        <f t="shared" si="23"/>
        <v>0</v>
      </c>
    </row>
    <row r="227" spans="2:15">
      <c r="B227" s="40">
        <f>Import!D227</f>
        <v>0</v>
      </c>
      <c r="C227" s="41">
        <f>Import!G227</f>
        <v>0</v>
      </c>
      <c r="D227" s="40">
        <f>Import!F227</f>
        <v>0</v>
      </c>
      <c r="E227" s="40">
        <f>Import!E227</f>
        <v>0</v>
      </c>
      <c r="F227" s="42">
        <f>Import!P227</f>
        <v>0</v>
      </c>
      <c r="G227" s="391">
        <f t="shared" si="20"/>
        <v>0</v>
      </c>
      <c r="I227" s="395">
        <f t="shared" si="18"/>
        <v>0</v>
      </c>
      <c r="J227" s="395">
        <f t="shared" si="19"/>
        <v>0</v>
      </c>
      <c r="L227" s="399">
        <f>Import!I227</f>
        <v>0</v>
      </c>
      <c r="M227" s="396">
        <f t="shared" si="21"/>
        <v>0</v>
      </c>
      <c r="N227" s="395">
        <f t="shared" si="22"/>
        <v>0</v>
      </c>
      <c r="O227" s="395">
        <f t="shared" si="23"/>
        <v>0</v>
      </c>
    </row>
    <row r="228" spans="2:15">
      <c r="B228" s="40">
        <f>Import!D228</f>
        <v>0</v>
      </c>
      <c r="C228" s="41">
        <f>Import!G228</f>
        <v>0</v>
      </c>
      <c r="D228" s="40">
        <f>Import!F228</f>
        <v>0</v>
      </c>
      <c r="E228" s="40">
        <f>Import!E228</f>
        <v>0</v>
      </c>
      <c r="F228" s="42">
        <f>Import!P228</f>
        <v>0</v>
      </c>
      <c r="G228" s="391">
        <f t="shared" si="20"/>
        <v>0</v>
      </c>
      <c r="I228" s="395">
        <f t="shared" si="18"/>
        <v>0</v>
      </c>
      <c r="J228" s="395">
        <f t="shared" si="19"/>
        <v>0</v>
      </c>
      <c r="L228" s="399">
        <f>Import!I228</f>
        <v>0</v>
      </c>
      <c r="M228" s="396">
        <f t="shared" si="21"/>
        <v>0</v>
      </c>
      <c r="N228" s="395">
        <f t="shared" si="22"/>
        <v>0</v>
      </c>
      <c r="O228" s="395">
        <f t="shared" si="23"/>
        <v>0</v>
      </c>
    </row>
    <row r="229" spans="2:15">
      <c r="B229" s="40">
        <f>Import!D229</f>
        <v>0</v>
      </c>
      <c r="C229" s="41">
        <f>Import!G229</f>
        <v>0</v>
      </c>
      <c r="D229" s="40">
        <f>Import!F229</f>
        <v>0</v>
      </c>
      <c r="E229" s="40">
        <f>Import!E229</f>
        <v>0</v>
      </c>
      <c r="F229" s="42">
        <f>Import!P229</f>
        <v>0</v>
      </c>
      <c r="G229" s="391">
        <f t="shared" si="20"/>
        <v>0</v>
      </c>
      <c r="I229" s="395">
        <f t="shared" si="18"/>
        <v>0</v>
      </c>
      <c r="J229" s="395">
        <f t="shared" si="19"/>
        <v>0</v>
      </c>
      <c r="L229" s="399">
        <f>Import!I229</f>
        <v>0</v>
      </c>
      <c r="M229" s="396">
        <f t="shared" si="21"/>
        <v>0</v>
      </c>
      <c r="N229" s="395">
        <f t="shared" si="22"/>
        <v>0</v>
      </c>
      <c r="O229" s="395">
        <f t="shared" si="23"/>
        <v>0</v>
      </c>
    </row>
    <row r="230" spans="2:15">
      <c r="B230" s="40">
        <f>Import!D230</f>
        <v>0</v>
      </c>
      <c r="C230" s="41">
        <f>Import!G230</f>
        <v>0</v>
      </c>
      <c r="D230" s="40">
        <f>Import!F230</f>
        <v>0</v>
      </c>
      <c r="E230" s="40">
        <f>Import!E230</f>
        <v>0</v>
      </c>
      <c r="F230" s="42">
        <f>Import!P230</f>
        <v>0</v>
      </c>
      <c r="G230" s="391">
        <f t="shared" si="20"/>
        <v>0</v>
      </c>
      <c r="I230" s="395">
        <f t="shared" si="18"/>
        <v>0</v>
      </c>
      <c r="J230" s="395">
        <f t="shared" si="19"/>
        <v>0</v>
      </c>
      <c r="L230" s="399">
        <f>Import!I230</f>
        <v>0</v>
      </c>
      <c r="M230" s="396">
        <f t="shared" si="21"/>
        <v>0</v>
      </c>
      <c r="N230" s="395">
        <f t="shared" si="22"/>
        <v>0</v>
      </c>
      <c r="O230" s="395">
        <f t="shared" si="23"/>
        <v>0</v>
      </c>
    </row>
    <row r="231" spans="2:15">
      <c r="B231" s="40">
        <f>Import!D231</f>
        <v>0</v>
      </c>
      <c r="C231" s="41">
        <f>Import!G231</f>
        <v>0</v>
      </c>
      <c r="D231" s="40">
        <f>Import!F231</f>
        <v>0</v>
      </c>
      <c r="E231" s="40">
        <f>Import!E231</f>
        <v>0</v>
      </c>
      <c r="F231" s="42">
        <f>Import!P231</f>
        <v>0</v>
      </c>
      <c r="G231" s="391">
        <f t="shared" si="20"/>
        <v>0</v>
      </c>
      <c r="I231" s="395">
        <f t="shared" si="18"/>
        <v>0</v>
      </c>
      <c r="J231" s="395">
        <f t="shared" si="19"/>
        <v>0</v>
      </c>
      <c r="L231" s="399">
        <f>Import!I231</f>
        <v>0</v>
      </c>
      <c r="M231" s="396">
        <f t="shared" si="21"/>
        <v>0</v>
      </c>
      <c r="N231" s="395">
        <f t="shared" si="22"/>
        <v>0</v>
      </c>
      <c r="O231" s="395">
        <f t="shared" si="23"/>
        <v>0</v>
      </c>
    </row>
    <row r="232" spans="2:15">
      <c r="B232" s="40">
        <f>Import!D232</f>
        <v>0</v>
      </c>
      <c r="C232" s="41">
        <f>Import!G232</f>
        <v>0</v>
      </c>
      <c r="D232" s="40">
        <f>Import!F232</f>
        <v>0</v>
      </c>
      <c r="E232" s="40">
        <f>Import!E232</f>
        <v>0</v>
      </c>
      <c r="F232" s="42">
        <f>Import!P232</f>
        <v>0</v>
      </c>
      <c r="G232" s="391">
        <f t="shared" si="20"/>
        <v>0</v>
      </c>
      <c r="I232" s="395">
        <f t="shared" si="18"/>
        <v>0</v>
      </c>
      <c r="J232" s="395">
        <f t="shared" si="19"/>
        <v>0</v>
      </c>
      <c r="L232" s="399">
        <f>Import!I232</f>
        <v>0</v>
      </c>
      <c r="M232" s="396">
        <f t="shared" si="21"/>
        <v>0</v>
      </c>
      <c r="N232" s="395">
        <f t="shared" si="22"/>
        <v>0</v>
      </c>
      <c r="O232" s="395">
        <f t="shared" si="23"/>
        <v>0</v>
      </c>
    </row>
    <row r="233" spans="2:15">
      <c r="B233" s="40">
        <f>Import!D233</f>
        <v>0</v>
      </c>
      <c r="C233" s="41">
        <f>Import!G233</f>
        <v>0</v>
      </c>
      <c r="D233" s="40">
        <f>Import!F233</f>
        <v>0</v>
      </c>
      <c r="E233" s="40">
        <f>Import!E233</f>
        <v>0</v>
      </c>
      <c r="F233" s="42">
        <f>Import!P233</f>
        <v>0</v>
      </c>
      <c r="G233" s="391">
        <f t="shared" si="20"/>
        <v>0</v>
      </c>
      <c r="I233" s="395">
        <f t="shared" si="18"/>
        <v>0</v>
      </c>
      <c r="J233" s="395">
        <f t="shared" si="19"/>
        <v>0</v>
      </c>
      <c r="L233" s="399">
        <f>Import!I233</f>
        <v>0</v>
      </c>
      <c r="M233" s="396">
        <f t="shared" si="21"/>
        <v>0</v>
      </c>
      <c r="N233" s="395">
        <f t="shared" si="22"/>
        <v>0</v>
      </c>
      <c r="O233" s="395">
        <f t="shared" si="23"/>
        <v>0</v>
      </c>
    </row>
    <row r="234" spans="2:15">
      <c r="B234" s="40">
        <f>Import!D234</f>
        <v>0</v>
      </c>
      <c r="C234" s="41">
        <f>Import!G234</f>
        <v>0</v>
      </c>
      <c r="D234" s="40">
        <f>Import!F234</f>
        <v>0</v>
      </c>
      <c r="E234" s="40">
        <f>Import!E234</f>
        <v>0</v>
      </c>
      <c r="F234" s="42">
        <f>Import!P234</f>
        <v>0</v>
      </c>
      <c r="G234" s="391">
        <f t="shared" si="20"/>
        <v>0</v>
      </c>
      <c r="I234" s="395">
        <f t="shared" si="18"/>
        <v>0</v>
      </c>
      <c r="J234" s="395">
        <f t="shared" si="19"/>
        <v>0</v>
      </c>
      <c r="L234" s="399">
        <f>Import!I234</f>
        <v>0</v>
      </c>
      <c r="M234" s="396">
        <f t="shared" si="21"/>
        <v>0</v>
      </c>
      <c r="N234" s="395">
        <f t="shared" si="22"/>
        <v>0</v>
      </c>
      <c r="O234" s="395">
        <f t="shared" si="23"/>
        <v>0</v>
      </c>
    </row>
    <row r="235" spans="2:15">
      <c r="B235" s="40">
        <f>Import!D235</f>
        <v>0</v>
      </c>
      <c r="C235" s="41">
        <f>Import!G235</f>
        <v>0</v>
      </c>
      <c r="D235" s="40">
        <f>Import!F235</f>
        <v>0</v>
      </c>
      <c r="E235" s="40">
        <f>Import!E235</f>
        <v>0</v>
      </c>
      <c r="F235" s="42">
        <f>Import!P235</f>
        <v>0</v>
      </c>
      <c r="G235" s="391">
        <f t="shared" si="20"/>
        <v>0</v>
      </c>
      <c r="I235" s="395">
        <f t="shared" si="18"/>
        <v>0</v>
      </c>
      <c r="J235" s="395">
        <f t="shared" si="19"/>
        <v>0</v>
      </c>
      <c r="L235" s="399">
        <f>Import!I235</f>
        <v>0</v>
      </c>
      <c r="M235" s="396">
        <f t="shared" si="21"/>
        <v>0</v>
      </c>
      <c r="N235" s="395">
        <f t="shared" si="22"/>
        <v>0</v>
      </c>
      <c r="O235" s="395">
        <f t="shared" si="23"/>
        <v>0</v>
      </c>
    </row>
    <row r="236" spans="2:15">
      <c r="B236" s="40">
        <f>Import!D236</f>
        <v>0</v>
      </c>
      <c r="C236" s="41">
        <f>Import!G236</f>
        <v>0</v>
      </c>
      <c r="D236" s="40">
        <f>Import!F236</f>
        <v>0</v>
      </c>
      <c r="E236" s="40">
        <f>Import!E236</f>
        <v>0</v>
      </c>
      <c r="F236" s="42">
        <f>Import!P236</f>
        <v>0</v>
      </c>
      <c r="G236" s="391">
        <f t="shared" si="20"/>
        <v>0</v>
      </c>
      <c r="I236" s="395">
        <f t="shared" si="18"/>
        <v>0</v>
      </c>
      <c r="J236" s="395">
        <f t="shared" si="19"/>
        <v>0</v>
      </c>
      <c r="L236" s="399">
        <f>Import!I236</f>
        <v>0</v>
      </c>
      <c r="M236" s="396">
        <f t="shared" si="21"/>
        <v>0</v>
      </c>
      <c r="N236" s="395">
        <f t="shared" si="22"/>
        <v>0</v>
      </c>
      <c r="O236" s="395">
        <f t="shared" si="23"/>
        <v>0</v>
      </c>
    </row>
    <row r="237" spans="2:15">
      <c r="B237" s="40">
        <f>Import!D237</f>
        <v>0</v>
      </c>
      <c r="C237" s="41">
        <f>Import!G237</f>
        <v>0</v>
      </c>
      <c r="D237" s="40">
        <f>Import!F237</f>
        <v>0</v>
      </c>
      <c r="E237" s="40">
        <f>Import!E237</f>
        <v>0</v>
      </c>
      <c r="F237" s="42">
        <f>Import!P237</f>
        <v>0</v>
      </c>
      <c r="G237" s="391">
        <f t="shared" si="20"/>
        <v>0</v>
      </c>
      <c r="I237" s="395">
        <f t="shared" si="18"/>
        <v>0</v>
      </c>
      <c r="J237" s="395">
        <f t="shared" si="19"/>
        <v>0</v>
      </c>
      <c r="L237" s="399">
        <f>Import!I237</f>
        <v>0</v>
      </c>
      <c r="M237" s="396">
        <f t="shared" si="21"/>
        <v>0</v>
      </c>
      <c r="N237" s="395">
        <f t="shared" si="22"/>
        <v>0</v>
      </c>
      <c r="O237" s="395">
        <f t="shared" si="23"/>
        <v>0</v>
      </c>
    </row>
    <row r="238" spans="2:15">
      <c r="B238" s="40">
        <f>Import!D238</f>
        <v>0</v>
      </c>
      <c r="C238" s="41">
        <f>Import!G238</f>
        <v>0</v>
      </c>
      <c r="D238" s="40">
        <f>Import!F238</f>
        <v>0</v>
      </c>
      <c r="E238" s="40">
        <f>Import!E238</f>
        <v>0</v>
      </c>
      <c r="F238" s="42">
        <f>Import!P238</f>
        <v>0</v>
      </c>
      <c r="G238" s="391">
        <f t="shared" si="20"/>
        <v>0</v>
      </c>
      <c r="I238" s="395">
        <f t="shared" si="18"/>
        <v>0</v>
      </c>
      <c r="J238" s="395">
        <f t="shared" si="19"/>
        <v>0</v>
      </c>
      <c r="L238" s="399">
        <f>Import!I238</f>
        <v>0</v>
      </c>
      <c r="M238" s="396">
        <f t="shared" si="21"/>
        <v>0</v>
      </c>
      <c r="N238" s="395">
        <f t="shared" si="22"/>
        <v>0</v>
      </c>
      <c r="O238" s="395">
        <f t="shared" si="23"/>
        <v>0</v>
      </c>
    </row>
    <row r="239" spans="2:15">
      <c r="B239" s="40">
        <f>Import!D239</f>
        <v>0</v>
      </c>
      <c r="C239" s="41">
        <f>Import!G239</f>
        <v>0</v>
      </c>
      <c r="D239" s="40">
        <f>Import!F239</f>
        <v>0</v>
      </c>
      <c r="E239" s="40">
        <f>Import!E239</f>
        <v>0</v>
      </c>
      <c r="F239" s="42">
        <f>Import!P239</f>
        <v>0</v>
      </c>
      <c r="G239" s="391">
        <f t="shared" si="20"/>
        <v>0</v>
      </c>
      <c r="I239" s="395">
        <f t="shared" si="18"/>
        <v>0</v>
      </c>
      <c r="J239" s="395">
        <f t="shared" si="19"/>
        <v>0</v>
      </c>
      <c r="L239" s="399">
        <f>Import!I239</f>
        <v>0</v>
      </c>
      <c r="M239" s="396">
        <f t="shared" si="21"/>
        <v>0</v>
      </c>
      <c r="N239" s="395">
        <f t="shared" si="22"/>
        <v>0</v>
      </c>
      <c r="O239" s="395">
        <f t="shared" si="23"/>
        <v>0</v>
      </c>
    </row>
    <row r="240" spans="2:15">
      <c r="B240" s="40">
        <f>Import!D240</f>
        <v>0</v>
      </c>
      <c r="C240" s="41">
        <f>Import!G240</f>
        <v>0</v>
      </c>
      <c r="D240" s="40">
        <f>Import!F240</f>
        <v>0</v>
      </c>
      <c r="E240" s="40">
        <f>Import!E240</f>
        <v>0</v>
      </c>
      <c r="F240" s="42">
        <f>Import!P240</f>
        <v>0</v>
      </c>
      <c r="G240" s="391">
        <f t="shared" si="20"/>
        <v>0</v>
      </c>
      <c r="I240" s="395">
        <f t="shared" si="18"/>
        <v>0</v>
      </c>
      <c r="J240" s="395">
        <f t="shared" si="19"/>
        <v>0</v>
      </c>
      <c r="L240" s="399">
        <f>Import!I240</f>
        <v>0</v>
      </c>
      <c r="M240" s="396">
        <f t="shared" si="21"/>
        <v>0</v>
      </c>
      <c r="N240" s="395">
        <f t="shared" si="22"/>
        <v>0</v>
      </c>
      <c r="O240" s="395">
        <f t="shared" si="23"/>
        <v>0</v>
      </c>
    </row>
    <row r="241" spans="2:15">
      <c r="B241" s="40">
        <f>Import!D241</f>
        <v>0</v>
      </c>
      <c r="C241" s="41">
        <f>Import!G241</f>
        <v>0</v>
      </c>
      <c r="D241" s="40">
        <f>Import!F241</f>
        <v>0</v>
      </c>
      <c r="E241" s="40">
        <f>Import!E241</f>
        <v>0</v>
      </c>
      <c r="F241" s="42">
        <f>Import!P241</f>
        <v>0</v>
      </c>
      <c r="G241" s="391">
        <f t="shared" si="20"/>
        <v>0</v>
      </c>
      <c r="I241" s="395">
        <f t="shared" si="18"/>
        <v>0</v>
      </c>
      <c r="J241" s="395">
        <f t="shared" si="19"/>
        <v>0</v>
      </c>
      <c r="L241" s="399">
        <f>Import!I241</f>
        <v>0</v>
      </c>
      <c r="M241" s="396">
        <f t="shared" si="21"/>
        <v>0</v>
      </c>
      <c r="N241" s="395">
        <f t="shared" si="22"/>
        <v>0</v>
      </c>
      <c r="O241" s="395">
        <f t="shared" si="23"/>
        <v>0</v>
      </c>
    </row>
    <row r="242" spans="2:15">
      <c r="B242" s="40">
        <f>Import!D242</f>
        <v>0</v>
      </c>
      <c r="C242" s="41">
        <f>Import!G242</f>
        <v>0</v>
      </c>
      <c r="D242" s="40">
        <f>Import!F242</f>
        <v>0</v>
      </c>
      <c r="E242" s="40">
        <f>Import!E242</f>
        <v>0</v>
      </c>
      <c r="F242" s="42">
        <f>Import!P242</f>
        <v>0</v>
      </c>
      <c r="G242" s="391">
        <f t="shared" si="20"/>
        <v>0</v>
      </c>
      <c r="I242" s="395">
        <f t="shared" si="18"/>
        <v>0</v>
      </c>
      <c r="J242" s="395">
        <f t="shared" si="19"/>
        <v>0</v>
      </c>
      <c r="L242" s="399">
        <f>Import!I242</f>
        <v>0</v>
      </c>
      <c r="M242" s="396">
        <f t="shared" si="21"/>
        <v>0</v>
      </c>
      <c r="N242" s="395">
        <f t="shared" si="22"/>
        <v>0</v>
      </c>
      <c r="O242" s="395">
        <f t="shared" si="23"/>
        <v>0</v>
      </c>
    </row>
    <row r="243" spans="2:15">
      <c r="B243" s="40">
        <f>Import!D243</f>
        <v>0</v>
      </c>
      <c r="C243" s="41">
        <f>Import!G243</f>
        <v>0</v>
      </c>
      <c r="D243" s="40">
        <f>Import!F243</f>
        <v>0</v>
      </c>
      <c r="E243" s="40">
        <f>Import!E243</f>
        <v>0</v>
      </c>
      <c r="F243" s="42">
        <f>Import!P243</f>
        <v>0</v>
      </c>
      <c r="G243" s="391">
        <f t="shared" si="20"/>
        <v>0</v>
      </c>
      <c r="I243" s="395">
        <f t="shared" si="18"/>
        <v>0</v>
      </c>
      <c r="J243" s="395">
        <f t="shared" si="19"/>
        <v>0</v>
      </c>
      <c r="L243" s="399">
        <f>Import!I243</f>
        <v>0</v>
      </c>
      <c r="M243" s="396">
        <f t="shared" si="21"/>
        <v>0</v>
      </c>
      <c r="N243" s="395">
        <f t="shared" si="22"/>
        <v>0</v>
      </c>
      <c r="O243" s="395">
        <f t="shared" si="23"/>
        <v>0</v>
      </c>
    </row>
    <row r="244" spans="2:15">
      <c r="B244" s="40">
        <f>Import!D244</f>
        <v>0</v>
      </c>
      <c r="C244" s="41">
        <f>Import!G244</f>
        <v>0</v>
      </c>
      <c r="D244" s="40">
        <f>Import!F244</f>
        <v>0</v>
      </c>
      <c r="E244" s="40">
        <f>Import!E244</f>
        <v>0</v>
      </c>
      <c r="F244" s="42">
        <f>Import!P244</f>
        <v>0</v>
      </c>
      <c r="G244" s="391">
        <f t="shared" si="20"/>
        <v>0</v>
      </c>
      <c r="I244" s="395">
        <f t="shared" si="18"/>
        <v>0</v>
      </c>
      <c r="J244" s="395">
        <f t="shared" si="19"/>
        <v>0</v>
      </c>
      <c r="L244" s="399">
        <f>Import!I244</f>
        <v>0</v>
      </c>
      <c r="M244" s="396">
        <f t="shared" si="21"/>
        <v>0</v>
      </c>
      <c r="N244" s="395">
        <f t="shared" si="22"/>
        <v>0</v>
      </c>
      <c r="O244" s="395">
        <f t="shared" si="23"/>
        <v>0</v>
      </c>
    </row>
    <row r="245" spans="2:15">
      <c r="B245" s="40">
        <f>Import!D245</f>
        <v>0</v>
      </c>
      <c r="C245" s="41">
        <f>Import!G245</f>
        <v>0</v>
      </c>
      <c r="D245" s="40">
        <f>Import!F245</f>
        <v>0</v>
      </c>
      <c r="E245" s="40">
        <f>Import!E245</f>
        <v>0</v>
      </c>
      <c r="F245" s="42">
        <f>Import!P245</f>
        <v>0</v>
      </c>
      <c r="G245" s="391">
        <f t="shared" si="20"/>
        <v>0</v>
      </c>
      <c r="I245" s="395">
        <f t="shared" si="18"/>
        <v>0</v>
      </c>
      <c r="J245" s="395">
        <f t="shared" si="19"/>
        <v>0</v>
      </c>
      <c r="L245" s="399">
        <f>Import!I245</f>
        <v>0</v>
      </c>
      <c r="M245" s="396">
        <f t="shared" si="21"/>
        <v>0</v>
      </c>
      <c r="N245" s="395">
        <f t="shared" si="22"/>
        <v>0</v>
      </c>
      <c r="O245" s="395">
        <f t="shared" si="23"/>
        <v>0</v>
      </c>
    </row>
    <row r="246" spans="2:15">
      <c r="B246" s="40">
        <f>Import!D246</f>
        <v>0</v>
      </c>
      <c r="C246" s="41">
        <f>Import!G246</f>
        <v>0</v>
      </c>
      <c r="D246" s="40">
        <f>Import!F246</f>
        <v>0</v>
      </c>
      <c r="E246" s="40">
        <f>Import!E246</f>
        <v>0</v>
      </c>
      <c r="F246" s="42">
        <f>Import!P246</f>
        <v>0</v>
      </c>
      <c r="G246" s="391">
        <f t="shared" si="20"/>
        <v>0</v>
      </c>
      <c r="I246" s="395">
        <f t="shared" si="18"/>
        <v>0</v>
      </c>
      <c r="J246" s="395">
        <f t="shared" si="19"/>
        <v>0</v>
      </c>
      <c r="L246" s="399">
        <f>Import!I246</f>
        <v>0</v>
      </c>
      <c r="M246" s="396">
        <f t="shared" si="21"/>
        <v>0</v>
      </c>
      <c r="N246" s="395">
        <f t="shared" si="22"/>
        <v>0</v>
      </c>
      <c r="O246" s="395">
        <f t="shared" si="23"/>
        <v>0</v>
      </c>
    </row>
    <row r="247" spans="2:15">
      <c r="B247" s="40">
        <f>Import!D247</f>
        <v>0</v>
      </c>
      <c r="C247" s="41">
        <f>Import!G247</f>
        <v>0</v>
      </c>
      <c r="D247" s="40">
        <f>Import!F247</f>
        <v>0</v>
      </c>
      <c r="E247" s="40">
        <f>Import!E247</f>
        <v>0</v>
      </c>
      <c r="F247" s="42">
        <f>Import!P247</f>
        <v>0</v>
      </c>
      <c r="G247" s="391">
        <f t="shared" si="20"/>
        <v>0</v>
      </c>
      <c r="I247" s="395">
        <f t="shared" si="18"/>
        <v>0</v>
      </c>
      <c r="J247" s="395">
        <f t="shared" si="19"/>
        <v>0</v>
      </c>
      <c r="L247" s="399">
        <f>Import!I247</f>
        <v>0</v>
      </c>
      <c r="M247" s="396">
        <f t="shared" si="21"/>
        <v>0</v>
      </c>
      <c r="N247" s="395">
        <f t="shared" si="22"/>
        <v>0</v>
      </c>
      <c r="O247" s="395">
        <f t="shared" si="23"/>
        <v>0</v>
      </c>
    </row>
    <row r="248" spans="2:15">
      <c r="B248" s="40">
        <f>Import!D248</f>
        <v>0</v>
      </c>
      <c r="C248" s="41">
        <f>Import!G248</f>
        <v>0</v>
      </c>
      <c r="D248" s="40">
        <f>Import!F248</f>
        <v>0</v>
      </c>
      <c r="E248" s="40">
        <f>Import!E248</f>
        <v>0</v>
      </c>
      <c r="F248" s="42">
        <f>Import!P248</f>
        <v>0</v>
      </c>
      <c r="G248" s="391">
        <f t="shared" si="20"/>
        <v>0</v>
      </c>
      <c r="I248" s="395">
        <f t="shared" si="18"/>
        <v>0</v>
      </c>
      <c r="J248" s="395">
        <f t="shared" si="19"/>
        <v>0</v>
      </c>
      <c r="L248" s="399">
        <f>Import!I248</f>
        <v>0</v>
      </c>
      <c r="M248" s="396">
        <f t="shared" si="21"/>
        <v>0</v>
      </c>
      <c r="N248" s="395">
        <f t="shared" si="22"/>
        <v>0</v>
      </c>
      <c r="O248" s="395">
        <f t="shared" si="23"/>
        <v>0</v>
      </c>
    </row>
    <row r="249" spans="2:15">
      <c r="B249" s="40">
        <f>Import!D249</f>
        <v>0</v>
      </c>
      <c r="C249" s="41">
        <f>Import!G249</f>
        <v>0</v>
      </c>
      <c r="D249" s="40">
        <f>Import!F249</f>
        <v>0</v>
      </c>
      <c r="E249" s="40">
        <f>Import!E249</f>
        <v>0</v>
      </c>
      <c r="F249" s="42">
        <f>Import!P249</f>
        <v>0</v>
      </c>
      <c r="G249" s="391">
        <f t="shared" si="20"/>
        <v>0</v>
      </c>
      <c r="I249" s="395">
        <f t="shared" si="18"/>
        <v>0</v>
      </c>
      <c r="J249" s="395">
        <f t="shared" si="19"/>
        <v>0</v>
      </c>
      <c r="L249" s="399">
        <f>Import!I249</f>
        <v>0</v>
      </c>
      <c r="M249" s="396">
        <f t="shared" si="21"/>
        <v>0</v>
      </c>
      <c r="N249" s="395">
        <f t="shared" si="22"/>
        <v>0</v>
      </c>
      <c r="O249" s="395">
        <f t="shared" si="23"/>
        <v>0</v>
      </c>
    </row>
    <row r="250" spans="2:15">
      <c r="B250" s="40">
        <f>Import!D250</f>
        <v>0</v>
      </c>
      <c r="C250" s="41">
        <f>Import!G250</f>
        <v>0</v>
      </c>
      <c r="D250" s="40">
        <f>Import!F250</f>
        <v>0</v>
      </c>
      <c r="E250" s="40">
        <f>Import!E250</f>
        <v>0</v>
      </c>
      <c r="F250" s="42">
        <f>Import!P250</f>
        <v>0</v>
      </c>
      <c r="G250" s="391">
        <f t="shared" si="20"/>
        <v>0</v>
      </c>
      <c r="I250" s="395">
        <f t="shared" si="18"/>
        <v>0</v>
      </c>
      <c r="J250" s="395">
        <f t="shared" si="19"/>
        <v>0</v>
      </c>
      <c r="L250" s="399">
        <f>Import!I250</f>
        <v>0</v>
      </c>
      <c r="M250" s="396">
        <f t="shared" si="21"/>
        <v>0</v>
      </c>
      <c r="N250" s="395">
        <f t="shared" si="22"/>
        <v>0</v>
      </c>
      <c r="O250" s="395">
        <f t="shared" si="23"/>
        <v>0</v>
      </c>
    </row>
    <row r="251" spans="2:15">
      <c r="B251" s="40">
        <f>Import!D251</f>
        <v>0</v>
      </c>
      <c r="C251" s="41">
        <f>Import!G251</f>
        <v>0</v>
      </c>
      <c r="D251" s="40">
        <f>Import!F251</f>
        <v>0</v>
      </c>
      <c r="E251" s="40">
        <f>Import!E251</f>
        <v>0</v>
      </c>
      <c r="F251" s="42">
        <f>Import!P251</f>
        <v>0</v>
      </c>
      <c r="G251" s="391">
        <f t="shared" si="20"/>
        <v>0</v>
      </c>
      <c r="I251" s="395">
        <f t="shared" si="18"/>
        <v>0</v>
      </c>
      <c r="J251" s="395">
        <f t="shared" si="19"/>
        <v>0</v>
      </c>
      <c r="L251" s="399">
        <f>Import!I251</f>
        <v>0</v>
      </c>
      <c r="M251" s="396">
        <f t="shared" si="21"/>
        <v>0</v>
      </c>
      <c r="N251" s="395">
        <f t="shared" si="22"/>
        <v>0</v>
      </c>
      <c r="O251" s="395">
        <f t="shared" si="23"/>
        <v>0</v>
      </c>
    </row>
    <row r="252" spans="2:15">
      <c r="B252" s="40">
        <f>Import!D252</f>
        <v>0</v>
      </c>
      <c r="C252" s="41">
        <f>Import!G252</f>
        <v>0</v>
      </c>
      <c r="D252" s="40">
        <f>Import!F252</f>
        <v>0</v>
      </c>
      <c r="E252" s="40">
        <f>Import!E252</f>
        <v>0</v>
      </c>
      <c r="F252" s="42">
        <f>Import!P252</f>
        <v>0</v>
      </c>
      <c r="G252" s="391">
        <f t="shared" si="20"/>
        <v>0</v>
      </c>
      <c r="I252" s="395">
        <f t="shared" si="18"/>
        <v>0</v>
      </c>
      <c r="J252" s="395">
        <f t="shared" si="19"/>
        <v>0</v>
      </c>
      <c r="L252" s="399">
        <f>Import!I252</f>
        <v>0</v>
      </c>
      <c r="M252" s="396">
        <f t="shared" si="21"/>
        <v>0</v>
      </c>
      <c r="N252" s="395">
        <f t="shared" si="22"/>
        <v>0</v>
      </c>
      <c r="O252" s="395">
        <f t="shared" si="23"/>
        <v>0</v>
      </c>
    </row>
    <row r="253" spans="2:15">
      <c r="B253" s="40">
        <f>Import!D253</f>
        <v>0</v>
      </c>
      <c r="C253" s="41">
        <f>Import!G253</f>
        <v>0</v>
      </c>
      <c r="D253" s="40">
        <f>Import!F253</f>
        <v>0</v>
      </c>
      <c r="E253" s="40">
        <f>Import!E253</f>
        <v>0</v>
      </c>
      <c r="F253" s="42">
        <f>Import!P253</f>
        <v>0</v>
      </c>
      <c r="G253" s="391">
        <f t="shared" si="20"/>
        <v>0</v>
      </c>
      <c r="I253" s="395">
        <f t="shared" si="18"/>
        <v>0</v>
      </c>
      <c r="J253" s="395">
        <f t="shared" si="19"/>
        <v>0</v>
      </c>
      <c r="L253" s="399">
        <f>Import!I253</f>
        <v>0</v>
      </c>
      <c r="M253" s="396">
        <f t="shared" si="21"/>
        <v>0</v>
      </c>
      <c r="N253" s="395">
        <f t="shared" si="22"/>
        <v>0</v>
      </c>
      <c r="O253" s="395">
        <f t="shared" si="23"/>
        <v>0</v>
      </c>
    </row>
    <row r="254" spans="2:15">
      <c r="B254" s="40">
        <f>Import!D254</f>
        <v>0</v>
      </c>
      <c r="C254" s="41">
        <f>Import!G254</f>
        <v>0</v>
      </c>
      <c r="D254" s="40">
        <f>Import!F254</f>
        <v>0</v>
      </c>
      <c r="E254" s="40">
        <f>Import!E254</f>
        <v>0</v>
      </c>
      <c r="F254" s="42">
        <f>Import!P254</f>
        <v>0</v>
      </c>
      <c r="G254" s="391">
        <f t="shared" si="20"/>
        <v>0</v>
      </c>
      <c r="I254" s="395">
        <f t="shared" si="18"/>
        <v>0</v>
      </c>
      <c r="J254" s="395">
        <f t="shared" si="19"/>
        <v>0</v>
      </c>
      <c r="L254" s="399">
        <f>Import!I254</f>
        <v>0</v>
      </c>
      <c r="M254" s="396">
        <f t="shared" si="21"/>
        <v>0</v>
      </c>
      <c r="N254" s="395">
        <f t="shared" si="22"/>
        <v>0</v>
      </c>
      <c r="O254" s="395">
        <f t="shared" si="23"/>
        <v>0</v>
      </c>
    </row>
    <row r="255" spans="2:15">
      <c r="B255" s="40">
        <f>Import!D255</f>
        <v>0</v>
      </c>
      <c r="C255" s="41">
        <f>Import!G255</f>
        <v>0</v>
      </c>
      <c r="D255" s="40">
        <f>Import!F255</f>
        <v>0</v>
      </c>
      <c r="E255" s="40">
        <f>Import!E255</f>
        <v>0</v>
      </c>
      <c r="F255" s="42">
        <f>Import!P255</f>
        <v>0</v>
      </c>
      <c r="G255" s="391">
        <f t="shared" si="20"/>
        <v>0</v>
      </c>
      <c r="I255" s="395">
        <f t="shared" si="18"/>
        <v>0</v>
      </c>
      <c r="J255" s="395">
        <f t="shared" si="19"/>
        <v>0</v>
      </c>
      <c r="L255" s="399">
        <f>Import!I255</f>
        <v>0</v>
      </c>
      <c r="M255" s="396">
        <f t="shared" si="21"/>
        <v>0</v>
      </c>
      <c r="N255" s="395">
        <f t="shared" si="22"/>
        <v>0</v>
      </c>
      <c r="O255" s="395">
        <f t="shared" si="23"/>
        <v>0</v>
      </c>
    </row>
    <row r="256" spans="2:15">
      <c r="B256" s="40">
        <f>Import!D256</f>
        <v>0</v>
      </c>
      <c r="C256" s="41">
        <f>Import!G256</f>
        <v>0</v>
      </c>
      <c r="D256" s="40">
        <f>Import!F256</f>
        <v>0</v>
      </c>
      <c r="E256" s="40">
        <f>Import!E256</f>
        <v>0</v>
      </c>
      <c r="F256" s="42">
        <f>Import!P256</f>
        <v>0</v>
      </c>
      <c r="G256" s="391">
        <f t="shared" si="20"/>
        <v>0</v>
      </c>
      <c r="I256" s="395">
        <f t="shared" si="18"/>
        <v>0</v>
      </c>
      <c r="J256" s="395">
        <f t="shared" si="19"/>
        <v>0</v>
      </c>
      <c r="L256" s="399">
        <f>Import!I256</f>
        <v>0</v>
      </c>
      <c r="M256" s="396">
        <f t="shared" si="21"/>
        <v>0</v>
      </c>
      <c r="N256" s="395">
        <f t="shared" si="22"/>
        <v>0</v>
      </c>
      <c r="O256" s="395">
        <f t="shared" si="23"/>
        <v>0</v>
      </c>
    </row>
    <row r="257" spans="2:15">
      <c r="B257" s="40">
        <f>Import!D257</f>
        <v>0</v>
      </c>
      <c r="C257" s="41">
        <f>Import!G257</f>
        <v>0</v>
      </c>
      <c r="D257" s="40">
        <f>Import!F257</f>
        <v>0</v>
      </c>
      <c r="E257" s="40">
        <f>Import!E257</f>
        <v>0</v>
      </c>
      <c r="F257" s="42">
        <f>Import!P257</f>
        <v>0</v>
      </c>
      <c r="G257" s="391">
        <f t="shared" si="20"/>
        <v>0</v>
      </c>
      <c r="I257" s="395">
        <f t="shared" si="18"/>
        <v>0</v>
      </c>
      <c r="J257" s="395">
        <f t="shared" si="19"/>
        <v>0</v>
      </c>
      <c r="L257" s="399">
        <f>Import!I257</f>
        <v>0</v>
      </c>
      <c r="M257" s="396">
        <f t="shared" si="21"/>
        <v>0</v>
      </c>
      <c r="N257" s="395">
        <f t="shared" si="22"/>
        <v>0</v>
      </c>
      <c r="O257" s="395">
        <f t="shared" si="23"/>
        <v>0</v>
      </c>
    </row>
    <row r="258" spans="2:15">
      <c r="B258" s="40">
        <f>Import!D258</f>
        <v>0</v>
      </c>
      <c r="C258" s="41">
        <f>Import!G258</f>
        <v>0</v>
      </c>
      <c r="D258" s="40">
        <f>Import!F258</f>
        <v>0</v>
      </c>
      <c r="E258" s="40">
        <f>Import!E258</f>
        <v>0</v>
      </c>
      <c r="F258" s="42">
        <f>Import!P258</f>
        <v>0</v>
      </c>
      <c r="G258" s="391">
        <f t="shared" si="20"/>
        <v>0</v>
      </c>
      <c r="I258" s="395">
        <f t="shared" si="18"/>
        <v>0</v>
      </c>
      <c r="J258" s="395">
        <f t="shared" si="19"/>
        <v>0</v>
      </c>
      <c r="L258" s="399">
        <f>Import!I258</f>
        <v>0</v>
      </c>
      <c r="M258" s="396">
        <f t="shared" si="21"/>
        <v>0</v>
      </c>
      <c r="N258" s="395">
        <f t="shared" si="22"/>
        <v>0</v>
      </c>
      <c r="O258" s="395">
        <f t="shared" si="23"/>
        <v>0</v>
      </c>
    </row>
    <row r="259" spans="2:15">
      <c r="B259" s="40">
        <f>Import!D259</f>
        <v>0</v>
      </c>
      <c r="C259" s="41">
        <f>Import!G259</f>
        <v>0</v>
      </c>
      <c r="D259" s="40">
        <f>Import!F259</f>
        <v>0</v>
      </c>
      <c r="E259" s="40">
        <f>Import!E259</f>
        <v>0</v>
      </c>
      <c r="F259" s="42">
        <f>Import!P259</f>
        <v>0</v>
      </c>
      <c r="G259" s="391">
        <f t="shared" si="20"/>
        <v>0</v>
      </c>
      <c r="I259" s="395">
        <f t="shared" si="18"/>
        <v>0</v>
      </c>
      <c r="J259" s="395">
        <f t="shared" si="19"/>
        <v>0</v>
      </c>
      <c r="L259" s="399">
        <f>Import!I259</f>
        <v>0</v>
      </c>
      <c r="M259" s="396">
        <f t="shared" si="21"/>
        <v>0</v>
      </c>
      <c r="N259" s="395">
        <f t="shared" si="22"/>
        <v>0</v>
      </c>
      <c r="O259" s="395">
        <f t="shared" si="23"/>
        <v>0</v>
      </c>
    </row>
    <row r="260" spans="2:15">
      <c r="B260" s="40">
        <f>Import!D260</f>
        <v>0</v>
      </c>
      <c r="C260" s="41">
        <f>Import!G260</f>
        <v>0</v>
      </c>
      <c r="D260" s="40">
        <f>Import!F260</f>
        <v>0</v>
      </c>
      <c r="E260" s="40">
        <f>Import!E260</f>
        <v>0</v>
      </c>
      <c r="F260" s="42">
        <f>Import!P260</f>
        <v>0</v>
      </c>
      <c r="G260" s="391">
        <f t="shared" si="20"/>
        <v>0</v>
      </c>
      <c r="I260" s="395">
        <f t="shared" ref="I260:I323" si="24">IF(C260&gt;0,C260,C259)</f>
        <v>0</v>
      </c>
      <c r="J260" s="395">
        <f t="shared" ref="J260:J323" si="25">IF(AND(B260&gt;0,C260&gt;0),C260,IF(AND(B260=0,F260&gt;0),J259,0))</f>
        <v>0</v>
      </c>
      <c r="L260" s="399">
        <f>Import!I260</f>
        <v>0</v>
      </c>
      <c r="M260" s="396">
        <f t="shared" si="21"/>
        <v>0</v>
      </c>
      <c r="N260" s="395">
        <f t="shared" si="22"/>
        <v>0</v>
      </c>
      <c r="O260" s="395">
        <f t="shared" si="23"/>
        <v>0</v>
      </c>
    </row>
    <row r="261" spans="2:15">
      <c r="B261" s="40">
        <f>Import!D261</f>
        <v>0</v>
      </c>
      <c r="C261" s="41">
        <f>Import!G261</f>
        <v>0</v>
      </c>
      <c r="D261" s="40">
        <f>Import!F261</f>
        <v>0</v>
      </c>
      <c r="E261" s="40">
        <f>Import!E261</f>
        <v>0</v>
      </c>
      <c r="F261" s="42">
        <f>Import!P261</f>
        <v>0</v>
      </c>
      <c r="G261" s="391">
        <f t="shared" ref="G261:G324" si="26">F261*10/10</f>
        <v>0</v>
      </c>
      <c r="I261" s="395">
        <f t="shared" si="24"/>
        <v>0</v>
      </c>
      <c r="J261" s="395">
        <f t="shared" si="25"/>
        <v>0</v>
      </c>
      <c r="L261" s="399">
        <f>Import!I261</f>
        <v>0</v>
      </c>
      <c r="M261" s="396">
        <f t="shared" ref="M261:M324" si="27">IF(L261="",0,L261)</f>
        <v>0</v>
      </c>
      <c r="N261" s="395">
        <f t="shared" ref="N261:N324" si="28">IF(M261&gt;0,M261,M260)</f>
        <v>0</v>
      </c>
      <c r="O261" s="395">
        <f t="shared" si="23"/>
        <v>0</v>
      </c>
    </row>
    <row r="262" spans="2:15">
      <c r="B262" s="40">
        <f>Import!D262</f>
        <v>0</v>
      </c>
      <c r="C262" s="41">
        <f>Import!G262</f>
        <v>0</v>
      </c>
      <c r="D262" s="40">
        <f>Import!F262</f>
        <v>0</v>
      </c>
      <c r="E262" s="40">
        <f>Import!E262</f>
        <v>0</v>
      </c>
      <c r="F262" s="42">
        <f>Import!P262</f>
        <v>0</v>
      </c>
      <c r="G262" s="391">
        <f t="shared" si="26"/>
        <v>0</v>
      </c>
      <c r="I262" s="395">
        <f t="shared" si="24"/>
        <v>0</v>
      </c>
      <c r="J262" s="395">
        <f t="shared" si="25"/>
        <v>0</v>
      </c>
      <c r="L262" s="399">
        <f>Import!I262</f>
        <v>0</v>
      </c>
      <c r="M262" s="396">
        <f t="shared" si="27"/>
        <v>0</v>
      </c>
      <c r="N262" s="395">
        <f t="shared" si="28"/>
        <v>0</v>
      </c>
      <c r="O262" s="395">
        <f t="shared" ref="O262:O325" si="29">IF(AND(B262&gt;0,C262&gt;0),N262,IF(AND(B262=0,F262&gt;0),O261,0))</f>
        <v>0</v>
      </c>
    </row>
    <row r="263" spans="2:15">
      <c r="B263" s="40">
        <f>Import!D263</f>
        <v>0</v>
      </c>
      <c r="C263" s="41">
        <f>Import!G263</f>
        <v>0</v>
      </c>
      <c r="D263" s="40">
        <f>Import!F263</f>
        <v>0</v>
      </c>
      <c r="E263" s="40">
        <f>Import!E263</f>
        <v>0</v>
      </c>
      <c r="F263" s="42">
        <f>Import!P263</f>
        <v>0</v>
      </c>
      <c r="G263" s="391">
        <f t="shared" si="26"/>
        <v>0</v>
      </c>
      <c r="I263" s="395">
        <f t="shared" si="24"/>
        <v>0</v>
      </c>
      <c r="J263" s="395">
        <f t="shared" si="25"/>
        <v>0</v>
      </c>
      <c r="L263" s="399">
        <f>Import!I263</f>
        <v>0</v>
      </c>
      <c r="M263" s="396">
        <f t="shared" si="27"/>
        <v>0</v>
      </c>
      <c r="N263" s="395">
        <f t="shared" si="28"/>
        <v>0</v>
      </c>
      <c r="O263" s="395">
        <f t="shared" si="29"/>
        <v>0</v>
      </c>
    </row>
    <row r="264" spans="2:15">
      <c r="B264" s="40">
        <f>Import!D264</f>
        <v>0</v>
      </c>
      <c r="C264" s="41">
        <f>Import!G264</f>
        <v>0</v>
      </c>
      <c r="D264" s="40">
        <f>Import!F264</f>
        <v>0</v>
      </c>
      <c r="E264" s="40">
        <f>Import!E264</f>
        <v>0</v>
      </c>
      <c r="F264" s="42">
        <f>Import!P264</f>
        <v>0</v>
      </c>
      <c r="G264" s="391">
        <f t="shared" si="26"/>
        <v>0</v>
      </c>
      <c r="I264" s="395">
        <f t="shared" si="24"/>
        <v>0</v>
      </c>
      <c r="J264" s="395">
        <f t="shared" si="25"/>
        <v>0</v>
      </c>
      <c r="L264" s="399">
        <f>Import!I264</f>
        <v>0</v>
      </c>
      <c r="M264" s="396">
        <f t="shared" si="27"/>
        <v>0</v>
      </c>
      <c r="N264" s="395">
        <f t="shared" si="28"/>
        <v>0</v>
      </c>
      <c r="O264" s="395">
        <f t="shared" si="29"/>
        <v>0</v>
      </c>
    </row>
    <row r="265" spans="2:15">
      <c r="B265" s="40">
        <f>Import!D265</f>
        <v>0</v>
      </c>
      <c r="C265" s="41">
        <f>Import!G265</f>
        <v>0</v>
      </c>
      <c r="D265" s="40">
        <f>Import!F265</f>
        <v>0</v>
      </c>
      <c r="E265" s="40">
        <f>Import!E265</f>
        <v>0</v>
      </c>
      <c r="F265" s="42">
        <f>Import!P265</f>
        <v>0</v>
      </c>
      <c r="G265" s="391">
        <f t="shared" si="26"/>
        <v>0</v>
      </c>
      <c r="I265" s="395">
        <f t="shared" si="24"/>
        <v>0</v>
      </c>
      <c r="J265" s="395">
        <f t="shared" si="25"/>
        <v>0</v>
      </c>
      <c r="L265" s="399">
        <f>Import!I265</f>
        <v>0</v>
      </c>
      <c r="M265" s="396">
        <f t="shared" si="27"/>
        <v>0</v>
      </c>
      <c r="N265" s="395">
        <f t="shared" si="28"/>
        <v>0</v>
      </c>
      <c r="O265" s="395">
        <f t="shared" si="29"/>
        <v>0</v>
      </c>
    </row>
    <row r="266" spans="2:15">
      <c r="B266" s="40">
        <f>Import!D266</f>
        <v>0</v>
      </c>
      <c r="C266" s="41">
        <f>Import!G266</f>
        <v>0</v>
      </c>
      <c r="D266" s="40">
        <f>Import!F266</f>
        <v>0</v>
      </c>
      <c r="E266" s="40">
        <f>Import!E266</f>
        <v>0</v>
      </c>
      <c r="F266" s="42">
        <f>Import!P266</f>
        <v>0</v>
      </c>
      <c r="G266" s="391">
        <f t="shared" si="26"/>
        <v>0</v>
      </c>
      <c r="I266" s="395">
        <f t="shared" si="24"/>
        <v>0</v>
      </c>
      <c r="J266" s="395">
        <f t="shared" si="25"/>
        <v>0</v>
      </c>
      <c r="L266" s="399">
        <f>Import!I266</f>
        <v>0</v>
      </c>
      <c r="M266" s="396">
        <f t="shared" si="27"/>
        <v>0</v>
      </c>
      <c r="N266" s="395">
        <f t="shared" si="28"/>
        <v>0</v>
      </c>
      <c r="O266" s="395">
        <f t="shared" si="29"/>
        <v>0</v>
      </c>
    </row>
    <row r="267" spans="2:15">
      <c r="B267" s="40">
        <f>Import!D267</f>
        <v>0</v>
      </c>
      <c r="C267" s="41">
        <f>Import!G267</f>
        <v>0</v>
      </c>
      <c r="D267" s="40">
        <f>Import!F267</f>
        <v>0</v>
      </c>
      <c r="E267" s="40">
        <f>Import!E267</f>
        <v>0</v>
      </c>
      <c r="F267" s="42">
        <f>Import!P267</f>
        <v>0</v>
      </c>
      <c r="G267" s="391">
        <f t="shared" si="26"/>
        <v>0</v>
      </c>
      <c r="I267" s="395">
        <f t="shared" si="24"/>
        <v>0</v>
      </c>
      <c r="J267" s="395">
        <f t="shared" si="25"/>
        <v>0</v>
      </c>
      <c r="L267" s="399">
        <f>Import!I267</f>
        <v>0</v>
      </c>
      <c r="M267" s="396">
        <f t="shared" si="27"/>
        <v>0</v>
      </c>
      <c r="N267" s="395">
        <f t="shared" si="28"/>
        <v>0</v>
      </c>
      <c r="O267" s="395">
        <f t="shared" si="29"/>
        <v>0</v>
      </c>
    </row>
    <row r="268" spans="2:15">
      <c r="B268" s="40">
        <f>Import!D268</f>
        <v>0</v>
      </c>
      <c r="C268" s="41">
        <f>Import!G268</f>
        <v>0</v>
      </c>
      <c r="D268" s="40">
        <f>Import!F268</f>
        <v>0</v>
      </c>
      <c r="E268" s="40">
        <f>Import!E268</f>
        <v>0</v>
      </c>
      <c r="F268" s="42">
        <f>Import!P268</f>
        <v>0</v>
      </c>
      <c r="G268" s="391">
        <f t="shared" si="26"/>
        <v>0</v>
      </c>
      <c r="I268" s="395">
        <f t="shared" si="24"/>
        <v>0</v>
      </c>
      <c r="J268" s="395">
        <f t="shared" si="25"/>
        <v>0</v>
      </c>
      <c r="L268" s="399">
        <f>Import!I268</f>
        <v>0</v>
      </c>
      <c r="M268" s="396">
        <f t="shared" si="27"/>
        <v>0</v>
      </c>
      <c r="N268" s="395">
        <f t="shared" si="28"/>
        <v>0</v>
      </c>
      <c r="O268" s="395">
        <f t="shared" si="29"/>
        <v>0</v>
      </c>
    </row>
    <row r="269" spans="2:15">
      <c r="B269" s="40">
        <f>Import!D269</f>
        <v>0</v>
      </c>
      <c r="C269" s="41">
        <f>Import!G269</f>
        <v>0</v>
      </c>
      <c r="D269" s="40">
        <f>Import!F269</f>
        <v>0</v>
      </c>
      <c r="E269" s="40">
        <f>Import!E269</f>
        <v>0</v>
      </c>
      <c r="F269" s="42">
        <f>Import!P269</f>
        <v>0</v>
      </c>
      <c r="G269" s="391">
        <f t="shared" si="26"/>
        <v>0</v>
      </c>
      <c r="I269" s="395">
        <f t="shared" si="24"/>
        <v>0</v>
      </c>
      <c r="J269" s="395">
        <f t="shared" si="25"/>
        <v>0</v>
      </c>
      <c r="L269" s="399">
        <f>Import!I269</f>
        <v>0</v>
      </c>
      <c r="M269" s="396">
        <f t="shared" si="27"/>
        <v>0</v>
      </c>
      <c r="N269" s="395">
        <f t="shared" si="28"/>
        <v>0</v>
      </c>
      <c r="O269" s="395">
        <f t="shared" si="29"/>
        <v>0</v>
      </c>
    </row>
    <row r="270" spans="2:15">
      <c r="B270" s="40">
        <f>Import!D270</f>
        <v>0</v>
      </c>
      <c r="C270" s="41">
        <f>Import!G270</f>
        <v>0</v>
      </c>
      <c r="D270" s="40">
        <f>Import!F270</f>
        <v>0</v>
      </c>
      <c r="E270" s="40">
        <f>Import!E270</f>
        <v>0</v>
      </c>
      <c r="F270" s="42">
        <f>Import!P270</f>
        <v>0</v>
      </c>
      <c r="G270" s="391">
        <f t="shared" si="26"/>
        <v>0</v>
      </c>
      <c r="I270" s="395">
        <f t="shared" si="24"/>
        <v>0</v>
      </c>
      <c r="J270" s="395">
        <f t="shared" si="25"/>
        <v>0</v>
      </c>
      <c r="L270" s="399">
        <f>Import!I270</f>
        <v>0</v>
      </c>
      <c r="M270" s="396">
        <f t="shared" si="27"/>
        <v>0</v>
      </c>
      <c r="N270" s="395">
        <f t="shared" si="28"/>
        <v>0</v>
      </c>
      <c r="O270" s="395">
        <f t="shared" si="29"/>
        <v>0</v>
      </c>
    </row>
    <row r="271" spans="2:15">
      <c r="B271" s="40">
        <f>Import!D271</f>
        <v>0</v>
      </c>
      <c r="C271" s="41">
        <f>Import!G271</f>
        <v>0</v>
      </c>
      <c r="D271" s="40">
        <f>Import!F271</f>
        <v>0</v>
      </c>
      <c r="E271" s="40">
        <f>Import!E271</f>
        <v>0</v>
      </c>
      <c r="F271" s="42">
        <f>Import!P271</f>
        <v>0</v>
      </c>
      <c r="G271" s="391">
        <f t="shared" si="26"/>
        <v>0</v>
      </c>
      <c r="I271" s="395">
        <f t="shared" si="24"/>
        <v>0</v>
      </c>
      <c r="J271" s="395">
        <f t="shared" si="25"/>
        <v>0</v>
      </c>
      <c r="L271" s="399">
        <f>Import!I271</f>
        <v>0</v>
      </c>
      <c r="M271" s="396">
        <f t="shared" si="27"/>
        <v>0</v>
      </c>
      <c r="N271" s="395">
        <f t="shared" si="28"/>
        <v>0</v>
      </c>
      <c r="O271" s="395">
        <f t="shared" si="29"/>
        <v>0</v>
      </c>
    </row>
    <row r="272" spans="2:15">
      <c r="B272" s="40">
        <f>Import!D272</f>
        <v>0</v>
      </c>
      <c r="C272" s="41">
        <f>Import!G272</f>
        <v>0</v>
      </c>
      <c r="D272" s="40">
        <f>Import!F272</f>
        <v>0</v>
      </c>
      <c r="E272" s="40">
        <f>Import!E272</f>
        <v>0</v>
      </c>
      <c r="F272" s="42">
        <f>Import!P272</f>
        <v>0</v>
      </c>
      <c r="G272" s="391">
        <f t="shared" si="26"/>
        <v>0</v>
      </c>
      <c r="I272" s="395">
        <f t="shared" si="24"/>
        <v>0</v>
      </c>
      <c r="J272" s="395">
        <f t="shared" si="25"/>
        <v>0</v>
      </c>
      <c r="L272" s="399">
        <f>Import!I272</f>
        <v>0</v>
      </c>
      <c r="M272" s="396">
        <f t="shared" si="27"/>
        <v>0</v>
      </c>
      <c r="N272" s="395">
        <f t="shared" si="28"/>
        <v>0</v>
      </c>
      <c r="O272" s="395">
        <f t="shared" si="29"/>
        <v>0</v>
      </c>
    </row>
    <row r="273" spans="2:15">
      <c r="B273" s="40">
        <f>Import!D273</f>
        <v>0</v>
      </c>
      <c r="C273" s="41">
        <f>Import!G273</f>
        <v>0</v>
      </c>
      <c r="D273" s="40">
        <f>Import!F273</f>
        <v>0</v>
      </c>
      <c r="E273" s="40">
        <f>Import!E273</f>
        <v>0</v>
      </c>
      <c r="F273" s="42">
        <f>Import!P273</f>
        <v>0</v>
      </c>
      <c r="G273" s="391">
        <f t="shared" si="26"/>
        <v>0</v>
      </c>
      <c r="I273" s="395">
        <f t="shared" si="24"/>
        <v>0</v>
      </c>
      <c r="J273" s="395">
        <f t="shared" si="25"/>
        <v>0</v>
      </c>
      <c r="L273" s="399">
        <f>Import!I273</f>
        <v>0</v>
      </c>
      <c r="M273" s="396">
        <f t="shared" si="27"/>
        <v>0</v>
      </c>
      <c r="N273" s="395">
        <f t="shared" si="28"/>
        <v>0</v>
      </c>
      <c r="O273" s="395">
        <f t="shared" si="29"/>
        <v>0</v>
      </c>
    </row>
    <row r="274" spans="2:15">
      <c r="B274" s="40">
        <f>Import!D274</f>
        <v>0</v>
      </c>
      <c r="C274" s="41">
        <f>Import!G274</f>
        <v>0</v>
      </c>
      <c r="D274" s="40">
        <f>Import!F274</f>
        <v>0</v>
      </c>
      <c r="E274" s="40">
        <f>Import!E274</f>
        <v>0</v>
      </c>
      <c r="F274" s="42">
        <f>Import!P274</f>
        <v>0</v>
      </c>
      <c r="G274" s="391">
        <f t="shared" si="26"/>
        <v>0</v>
      </c>
      <c r="I274" s="395">
        <f t="shared" si="24"/>
        <v>0</v>
      </c>
      <c r="J274" s="395">
        <f t="shared" si="25"/>
        <v>0</v>
      </c>
      <c r="L274" s="399">
        <f>Import!I274</f>
        <v>0</v>
      </c>
      <c r="M274" s="396">
        <f t="shared" si="27"/>
        <v>0</v>
      </c>
      <c r="N274" s="395">
        <f t="shared" si="28"/>
        <v>0</v>
      </c>
      <c r="O274" s="395">
        <f t="shared" si="29"/>
        <v>0</v>
      </c>
    </row>
    <row r="275" spans="2:15">
      <c r="B275" s="40">
        <f>Import!D275</f>
        <v>0</v>
      </c>
      <c r="C275" s="41">
        <f>Import!G275</f>
        <v>0</v>
      </c>
      <c r="D275" s="40">
        <f>Import!F275</f>
        <v>0</v>
      </c>
      <c r="E275" s="40">
        <f>Import!E275</f>
        <v>0</v>
      </c>
      <c r="F275" s="42">
        <f>Import!P275</f>
        <v>0</v>
      </c>
      <c r="G275" s="391">
        <f t="shared" si="26"/>
        <v>0</v>
      </c>
      <c r="I275" s="395">
        <f t="shared" si="24"/>
        <v>0</v>
      </c>
      <c r="J275" s="395">
        <f t="shared" si="25"/>
        <v>0</v>
      </c>
      <c r="L275" s="399">
        <f>Import!I275</f>
        <v>0</v>
      </c>
      <c r="M275" s="396">
        <f t="shared" si="27"/>
        <v>0</v>
      </c>
      <c r="N275" s="395">
        <f t="shared" si="28"/>
        <v>0</v>
      </c>
      <c r="O275" s="395">
        <f t="shared" si="29"/>
        <v>0</v>
      </c>
    </row>
    <row r="276" spans="2:15">
      <c r="B276" s="40">
        <f>Import!D276</f>
        <v>0</v>
      </c>
      <c r="C276" s="41">
        <f>Import!G276</f>
        <v>0</v>
      </c>
      <c r="D276" s="40">
        <f>Import!F276</f>
        <v>0</v>
      </c>
      <c r="E276" s="40">
        <f>Import!E276</f>
        <v>0</v>
      </c>
      <c r="F276" s="42">
        <f>Import!P276</f>
        <v>0</v>
      </c>
      <c r="G276" s="391">
        <f t="shared" si="26"/>
        <v>0</v>
      </c>
      <c r="I276" s="395">
        <f t="shared" si="24"/>
        <v>0</v>
      </c>
      <c r="J276" s="395">
        <f t="shared" si="25"/>
        <v>0</v>
      </c>
      <c r="L276" s="399">
        <f>Import!I276</f>
        <v>0</v>
      </c>
      <c r="M276" s="396">
        <f t="shared" si="27"/>
        <v>0</v>
      </c>
      <c r="N276" s="395">
        <f t="shared" si="28"/>
        <v>0</v>
      </c>
      <c r="O276" s="395">
        <f t="shared" si="29"/>
        <v>0</v>
      </c>
    </row>
    <row r="277" spans="2:15">
      <c r="B277" s="40">
        <f>Import!D277</f>
        <v>0</v>
      </c>
      <c r="C277" s="41">
        <f>Import!G277</f>
        <v>0</v>
      </c>
      <c r="D277" s="40">
        <f>Import!F277</f>
        <v>0</v>
      </c>
      <c r="E277" s="40">
        <f>Import!E277</f>
        <v>0</v>
      </c>
      <c r="F277" s="42">
        <f>Import!P277</f>
        <v>0</v>
      </c>
      <c r="G277" s="391">
        <f t="shared" si="26"/>
        <v>0</v>
      </c>
      <c r="I277" s="395">
        <f t="shared" si="24"/>
        <v>0</v>
      </c>
      <c r="J277" s="395">
        <f t="shared" si="25"/>
        <v>0</v>
      </c>
      <c r="L277" s="399">
        <f>Import!I277</f>
        <v>0</v>
      </c>
      <c r="M277" s="396">
        <f t="shared" si="27"/>
        <v>0</v>
      </c>
      <c r="N277" s="395">
        <f t="shared" si="28"/>
        <v>0</v>
      </c>
      <c r="O277" s="395">
        <f t="shared" si="29"/>
        <v>0</v>
      </c>
    </row>
    <row r="278" spans="2:15">
      <c r="B278" s="40">
        <f>Import!D278</f>
        <v>0</v>
      </c>
      <c r="C278" s="41">
        <f>Import!G278</f>
        <v>0</v>
      </c>
      <c r="D278" s="40">
        <f>Import!F278</f>
        <v>0</v>
      </c>
      <c r="E278" s="40">
        <f>Import!E278</f>
        <v>0</v>
      </c>
      <c r="F278" s="42">
        <f>Import!P278</f>
        <v>0</v>
      </c>
      <c r="G278" s="391">
        <f t="shared" si="26"/>
        <v>0</v>
      </c>
      <c r="I278" s="395">
        <f t="shared" si="24"/>
        <v>0</v>
      </c>
      <c r="J278" s="395">
        <f t="shared" si="25"/>
        <v>0</v>
      </c>
      <c r="L278" s="399">
        <f>Import!I278</f>
        <v>0</v>
      </c>
      <c r="M278" s="396">
        <f t="shared" si="27"/>
        <v>0</v>
      </c>
      <c r="N278" s="395">
        <f t="shared" si="28"/>
        <v>0</v>
      </c>
      <c r="O278" s="395">
        <f t="shared" si="29"/>
        <v>0</v>
      </c>
    </row>
    <row r="279" spans="2:15">
      <c r="B279" s="40">
        <f>Import!D279</f>
        <v>0</v>
      </c>
      <c r="C279" s="41">
        <f>Import!G279</f>
        <v>0</v>
      </c>
      <c r="D279" s="40">
        <f>Import!F279</f>
        <v>0</v>
      </c>
      <c r="E279" s="40">
        <f>Import!E279</f>
        <v>0</v>
      </c>
      <c r="F279" s="42">
        <f>Import!P279</f>
        <v>0</v>
      </c>
      <c r="G279" s="391">
        <f t="shared" si="26"/>
        <v>0</v>
      </c>
      <c r="I279" s="395">
        <f t="shared" si="24"/>
        <v>0</v>
      </c>
      <c r="J279" s="395">
        <f t="shared" si="25"/>
        <v>0</v>
      </c>
      <c r="L279" s="399">
        <f>Import!I279</f>
        <v>0</v>
      </c>
      <c r="M279" s="396">
        <f t="shared" si="27"/>
        <v>0</v>
      </c>
      <c r="N279" s="395">
        <f t="shared" si="28"/>
        <v>0</v>
      </c>
      <c r="O279" s="395">
        <f t="shared" si="29"/>
        <v>0</v>
      </c>
    </row>
    <row r="280" spans="2:15">
      <c r="B280" s="40">
        <f>Import!D280</f>
        <v>0</v>
      </c>
      <c r="C280" s="41">
        <f>Import!G280</f>
        <v>0</v>
      </c>
      <c r="D280" s="40">
        <f>Import!F280</f>
        <v>0</v>
      </c>
      <c r="E280" s="40">
        <f>Import!E280</f>
        <v>0</v>
      </c>
      <c r="F280" s="42">
        <f>Import!P280</f>
        <v>0</v>
      </c>
      <c r="G280" s="391">
        <f t="shared" si="26"/>
        <v>0</v>
      </c>
      <c r="I280" s="395">
        <f t="shared" si="24"/>
        <v>0</v>
      </c>
      <c r="J280" s="395">
        <f t="shared" si="25"/>
        <v>0</v>
      </c>
      <c r="L280" s="399">
        <f>Import!I280</f>
        <v>0</v>
      </c>
      <c r="M280" s="396">
        <f t="shared" si="27"/>
        <v>0</v>
      </c>
      <c r="N280" s="395">
        <f t="shared" si="28"/>
        <v>0</v>
      </c>
      <c r="O280" s="395">
        <f t="shared" si="29"/>
        <v>0</v>
      </c>
    </row>
    <row r="281" spans="2:15">
      <c r="B281" s="40">
        <f>Import!D281</f>
        <v>0</v>
      </c>
      <c r="C281" s="41">
        <f>Import!G281</f>
        <v>0</v>
      </c>
      <c r="D281" s="40">
        <f>Import!F281</f>
        <v>0</v>
      </c>
      <c r="E281" s="40">
        <f>Import!E281</f>
        <v>0</v>
      </c>
      <c r="F281" s="42">
        <f>Import!P281</f>
        <v>0</v>
      </c>
      <c r="G281" s="391">
        <f t="shared" si="26"/>
        <v>0</v>
      </c>
      <c r="I281" s="395">
        <f t="shared" si="24"/>
        <v>0</v>
      </c>
      <c r="J281" s="395">
        <f t="shared" si="25"/>
        <v>0</v>
      </c>
      <c r="L281" s="399">
        <f>Import!I281</f>
        <v>0</v>
      </c>
      <c r="M281" s="396">
        <f t="shared" si="27"/>
        <v>0</v>
      </c>
      <c r="N281" s="395">
        <f t="shared" si="28"/>
        <v>0</v>
      </c>
      <c r="O281" s="395">
        <f t="shared" si="29"/>
        <v>0</v>
      </c>
    </row>
    <row r="282" spans="2:15">
      <c r="B282" s="40">
        <f>Import!D282</f>
        <v>0</v>
      </c>
      <c r="C282" s="41">
        <f>Import!G282</f>
        <v>0</v>
      </c>
      <c r="D282" s="40">
        <f>Import!F282</f>
        <v>0</v>
      </c>
      <c r="E282" s="40">
        <f>Import!E282</f>
        <v>0</v>
      </c>
      <c r="F282" s="42">
        <f>Import!P282</f>
        <v>0</v>
      </c>
      <c r="G282" s="391">
        <f t="shared" si="26"/>
        <v>0</v>
      </c>
      <c r="I282" s="395">
        <f t="shared" si="24"/>
        <v>0</v>
      </c>
      <c r="J282" s="395">
        <f t="shared" si="25"/>
        <v>0</v>
      </c>
      <c r="L282" s="399">
        <f>Import!I282</f>
        <v>0</v>
      </c>
      <c r="M282" s="396">
        <f t="shared" si="27"/>
        <v>0</v>
      </c>
      <c r="N282" s="395">
        <f t="shared" si="28"/>
        <v>0</v>
      </c>
      <c r="O282" s="395">
        <f t="shared" si="29"/>
        <v>0</v>
      </c>
    </row>
    <row r="283" spans="2:15">
      <c r="B283" s="40">
        <f>Import!D283</f>
        <v>0</v>
      </c>
      <c r="C283" s="41">
        <f>Import!G283</f>
        <v>0</v>
      </c>
      <c r="D283" s="40">
        <f>Import!F283</f>
        <v>0</v>
      </c>
      <c r="E283" s="40">
        <f>Import!E283</f>
        <v>0</v>
      </c>
      <c r="F283" s="42">
        <f>Import!P283</f>
        <v>0</v>
      </c>
      <c r="G283" s="391">
        <f t="shared" si="26"/>
        <v>0</v>
      </c>
      <c r="I283" s="395">
        <f t="shared" si="24"/>
        <v>0</v>
      </c>
      <c r="J283" s="395">
        <f t="shared" si="25"/>
        <v>0</v>
      </c>
      <c r="L283" s="399">
        <f>Import!I283</f>
        <v>0</v>
      </c>
      <c r="M283" s="396">
        <f t="shared" si="27"/>
        <v>0</v>
      </c>
      <c r="N283" s="395">
        <f t="shared" si="28"/>
        <v>0</v>
      </c>
      <c r="O283" s="395">
        <f t="shared" si="29"/>
        <v>0</v>
      </c>
    </row>
    <row r="284" spans="2:15">
      <c r="B284" s="40">
        <f>Import!D284</f>
        <v>0</v>
      </c>
      <c r="C284" s="41">
        <f>Import!G284</f>
        <v>0</v>
      </c>
      <c r="D284" s="40">
        <f>Import!F284</f>
        <v>0</v>
      </c>
      <c r="E284" s="40">
        <f>Import!E284</f>
        <v>0</v>
      </c>
      <c r="F284" s="42">
        <f>Import!P284</f>
        <v>0</v>
      </c>
      <c r="G284" s="391">
        <f t="shared" si="26"/>
        <v>0</v>
      </c>
      <c r="I284" s="395">
        <f t="shared" si="24"/>
        <v>0</v>
      </c>
      <c r="J284" s="395">
        <f t="shared" si="25"/>
        <v>0</v>
      </c>
      <c r="L284" s="399">
        <f>Import!I284</f>
        <v>0</v>
      </c>
      <c r="M284" s="396">
        <f t="shared" si="27"/>
        <v>0</v>
      </c>
      <c r="N284" s="395">
        <f t="shared" si="28"/>
        <v>0</v>
      </c>
      <c r="O284" s="395">
        <f t="shared" si="29"/>
        <v>0</v>
      </c>
    </row>
    <row r="285" spans="2:15">
      <c r="B285" s="40">
        <f>Import!D285</f>
        <v>0</v>
      </c>
      <c r="C285" s="41">
        <f>Import!G285</f>
        <v>0</v>
      </c>
      <c r="D285" s="40">
        <f>Import!F285</f>
        <v>0</v>
      </c>
      <c r="E285" s="40">
        <f>Import!E285</f>
        <v>0</v>
      </c>
      <c r="F285" s="42">
        <f>Import!P285</f>
        <v>0</v>
      </c>
      <c r="G285" s="391">
        <f t="shared" si="26"/>
        <v>0</v>
      </c>
      <c r="I285" s="395">
        <f t="shared" si="24"/>
        <v>0</v>
      </c>
      <c r="J285" s="395">
        <f t="shared" si="25"/>
        <v>0</v>
      </c>
      <c r="L285" s="399">
        <f>Import!I285</f>
        <v>0</v>
      </c>
      <c r="M285" s="396">
        <f t="shared" si="27"/>
        <v>0</v>
      </c>
      <c r="N285" s="395">
        <f t="shared" si="28"/>
        <v>0</v>
      </c>
      <c r="O285" s="395">
        <f t="shared" si="29"/>
        <v>0</v>
      </c>
    </row>
    <row r="286" spans="2:15">
      <c r="B286" s="40">
        <f>Import!D286</f>
        <v>0</v>
      </c>
      <c r="C286" s="41">
        <f>Import!G286</f>
        <v>0</v>
      </c>
      <c r="D286" s="40">
        <f>Import!F286</f>
        <v>0</v>
      </c>
      <c r="E286" s="40">
        <f>Import!E286</f>
        <v>0</v>
      </c>
      <c r="F286" s="42">
        <f>Import!P286</f>
        <v>0</v>
      </c>
      <c r="G286" s="391">
        <f t="shared" si="26"/>
        <v>0</v>
      </c>
      <c r="I286" s="395">
        <f t="shared" si="24"/>
        <v>0</v>
      </c>
      <c r="J286" s="395">
        <f t="shared" si="25"/>
        <v>0</v>
      </c>
      <c r="L286" s="399">
        <f>Import!I286</f>
        <v>0</v>
      </c>
      <c r="M286" s="396">
        <f t="shared" si="27"/>
        <v>0</v>
      </c>
      <c r="N286" s="395">
        <f t="shared" si="28"/>
        <v>0</v>
      </c>
      <c r="O286" s="395">
        <f t="shared" si="29"/>
        <v>0</v>
      </c>
    </row>
    <row r="287" spans="2:15">
      <c r="B287" s="40">
        <f>Import!D287</f>
        <v>0</v>
      </c>
      <c r="C287" s="41">
        <f>Import!G287</f>
        <v>0</v>
      </c>
      <c r="D287" s="40">
        <f>Import!F287</f>
        <v>0</v>
      </c>
      <c r="E287" s="40">
        <f>Import!E287</f>
        <v>0</v>
      </c>
      <c r="F287" s="42">
        <f>Import!P287</f>
        <v>0</v>
      </c>
      <c r="G287" s="391">
        <f t="shared" si="26"/>
        <v>0</v>
      </c>
      <c r="I287" s="395">
        <f t="shared" si="24"/>
        <v>0</v>
      </c>
      <c r="J287" s="395">
        <f t="shared" si="25"/>
        <v>0</v>
      </c>
      <c r="L287" s="399">
        <f>Import!I287</f>
        <v>0</v>
      </c>
      <c r="M287" s="396">
        <f t="shared" si="27"/>
        <v>0</v>
      </c>
      <c r="N287" s="395">
        <f t="shared" si="28"/>
        <v>0</v>
      </c>
      <c r="O287" s="395">
        <f t="shared" si="29"/>
        <v>0</v>
      </c>
    </row>
    <row r="288" spans="2:15">
      <c r="B288" s="40">
        <f>Import!D288</f>
        <v>0</v>
      </c>
      <c r="C288" s="41">
        <f>Import!G288</f>
        <v>0</v>
      </c>
      <c r="D288" s="40">
        <f>Import!F288</f>
        <v>0</v>
      </c>
      <c r="E288" s="40">
        <f>Import!E288</f>
        <v>0</v>
      </c>
      <c r="F288" s="42">
        <f>Import!P288</f>
        <v>0</v>
      </c>
      <c r="G288" s="391">
        <f t="shared" si="26"/>
        <v>0</v>
      </c>
      <c r="I288" s="395">
        <f t="shared" si="24"/>
        <v>0</v>
      </c>
      <c r="J288" s="395">
        <f t="shared" si="25"/>
        <v>0</v>
      </c>
      <c r="L288" s="399">
        <f>Import!I288</f>
        <v>0</v>
      </c>
      <c r="M288" s="396">
        <f t="shared" si="27"/>
        <v>0</v>
      </c>
      <c r="N288" s="395">
        <f t="shared" si="28"/>
        <v>0</v>
      </c>
      <c r="O288" s="395">
        <f t="shared" si="29"/>
        <v>0</v>
      </c>
    </row>
    <row r="289" spans="2:15">
      <c r="B289" s="40">
        <f>Import!D289</f>
        <v>0</v>
      </c>
      <c r="C289" s="41">
        <f>Import!G289</f>
        <v>0</v>
      </c>
      <c r="D289" s="40">
        <f>Import!F289</f>
        <v>0</v>
      </c>
      <c r="E289" s="40">
        <f>Import!E289</f>
        <v>0</v>
      </c>
      <c r="F289" s="42">
        <f>Import!P289</f>
        <v>0</v>
      </c>
      <c r="G289" s="391">
        <f t="shared" si="26"/>
        <v>0</v>
      </c>
      <c r="I289" s="395">
        <f t="shared" si="24"/>
        <v>0</v>
      </c>
      <c r="J289" s="395">
        <f t="shared" si="25"/>
        <v>0</v>
      </c>
      <c r="L289" s="399">
        <f>Import!I289</f>
        <v>0</v>
      </c>
      <c r="M289" s="396">
        <f t="shared" si="27"/>
        <v>0</v>
      </c>
      <c r="N289" s="395">
        <f t="shared" si="28"/>
        <v>0</v>
      </c>
      <c r="O289" s="395">
        <f t="shared" si="29"/>
        <v>0</v>
      </c>
    </row>
    <row r="290" spans="2:15">
      <c r="B290" s="40">
        <f>Import!D290</f>
        <v>0</v>
      </c>
      <c r="C290" s="41">
        <f>Import!G290</f>
        <v>0</v>
      </c>
      <c r="D290" s="40">
        <f>Import!F290</f>
        <v>0</v>
      </c>
      <c r="E290" s="40">
        <f>Import!E290</f>
        <v>0</v>
      </c>
      <c r="F290" s="42">
        <f>Import!P290</f>
        <v>0</v>
      </c>
      <c r="G290" s="391">
        <f t="shared" si="26"/>
        <v>0</v>
      </c>
      <c r="I290" s="395">
        <f t="shared" si="24"/>
        <v>0</v>
      </c>
      <c r="J290" s="395">
        <f t="shared" si="25"/>
        <v>0</v>
      </c>
      <c r="L290" s="399">
        <f>Import!I290</f>
        <v>0</v>
      </c>
      <c r="M290" s="396">
        <f t="shared" si="27"/>
        <v>0</v>
      </c>
      <c r="N290" s="395">
        <f t="shared" si="28"/>
        <v>0</v>
      </c>
      <c r="O290" s="395">
        <f t="shared" si="29"/>
        <v>0</v>
      </c>
    </row>
    <row r="291" spans="2:15">
      <c r="B291" s="40">
        <f>Import!D291</f>
        <v>0</v>
      </c>
      <c r="C291" s="41">
        <f>Import!G291</f>
        <v>0</v>
      </c>
      <c r="D291" s="40">
        <f>Import!F291</f>
        <v>0</v>
      </c>
      <c r="E291" s="40">
        <f>Import!E291</f>
        <v>0</v>
      </c>
      <c r="F291" s="42">
        <f>Import!P291</f>
        <v>0</v>
      </c>
      <c r="G291" s="391">
        <f t="shared" si="26"/>
        <v>0</v>
      </c>
      <c r="I291" s="395">
        <f t="shared" si="24"/>
        <v>0</v>
      </c>
      <c r="J291" s="395">
        <f t="shared" si="25"/>
        <v>0</v>
      </c>
      <c r="L291" s="399">
        <f>Import!I291</f>
        <v>0</v>
      </c>
      <c r="M291" s="396">
        <f t="shared" si="27"/>
        <v>0</v>
      </c>
      <c r="N291" s="395">
        <f t="shared" si="28"/>
        <v>0</v>
      </c>
      <c r="O291" s="395">
        <f t="shared" si="29"/>
        <v>0</v>
      </c>
    </row>
    <row r="292" spans="2:15">
      <c r="B292" s="40">
        <f>Import!D292</f>
        <v>0</v>
      </c>
      <c r="C292" s="41">
        <f>Import!G292</f>
        <v>0</v>
      </c>
      <c r="D292" s="40">
        <f>Import!F292</f>
        <v>0</v>
      </c>
      <c r="E292" s="40">
        <f>Import!E292</f>
        <v>0</v>
      </c>
      <c r="F292" s="42">
        <f>Import!P292</f>
        <v>0</v>
      </c>
      <c r="G292" s="391">
        <f t="shared" si="26"/>
        <v>0</v>
      </c>
      <c r="I292" s="395">
        <f t="shared" si="24"/>
        <v>0</v>
      </c>
      <c r="J292" s="395">
        <f t="shared" si="25"/>
        <v>0</v>
      </c>
      <c r="L292" s="399">
        <f>Import!I292</f>
        <v>0</v>
      </c>
      <c r="M292" s="396">
        <f t="shared" si="27"/>
        <v>0</v>
      </c>
      <c r="N292" s="395">
        <f t="shared" si="28"/>
        <v>0</v>
      </c>
      <c r="O292" s="395">
        <f t="shared" si="29"/>
        <v>0</v>
      </c>
    </row>
    <row r="293" spans="2:15">
      <c r="B293" s="40">
        <f>Import!D293</f>
        <v>0</v>
      </c>
      <c r="C293" s="41">
        <f>Import!G293</f>
        <v>0</v>
      </c>
      <c r="D293" s="40">
        <f>Import!F293</f>
        <v>0</v>
      </c>
      <c r="E293" s="40">
        <f>Import!E293</f>
        <v>0</v>
      </c>
      <c r="F293" s="42">
        <f>Import!P293</f>
        <v>0</v>
      </c>
      <c r="G293" s="391">
        <f t="shared" si="26"/>
        <v>0</v>
      </c>
      <c r="I293" s="395">
        <f t="shared" si="24"/>
        <v>0</v>
      </c>
      <c r="J293" s="395">
        <f t="shared" si="25"/>
        <v>0</v>
      </c>
      <c r="L293" s="399">
        <f>Import!I293</f>
        <v>0</v>
      </c>
      <c r="M293" s="396">
        <f t="shared" si="27"/>
        <v>0</v>
      </c>
      <c r="N293" s="395">
        <f t="shared" si="28"/>
        <v>0</v>
      </c>
      <c r="O293" s="395">
        <f t="shared" si="29"/>
        <v>0</v>
      </c>
    </row>
    <row r="294" spans="2:15">
      <c r="B294" s="40">
        <f>Import!D294</f>
        <v>0</v>
      </c>
      <c r="C294" s="41">
        <f>Import!G294</f>
        <v>0</v>
      </c>
      <c r="D294" s="40">
        <f>Import!F294</f>
        <v>0</v>
      </c>
      <c r="E294" s="40">
        <f>Import!E294</f>
        <v>0</v>
      </c>
      <c r="F294" s="42">
        <f>Import!P294</f>
        <v>0</v>
      </c>
      <c r="G294" s="391">
        <f t="shared" si="26"/>
        <v>0</v>
      </c>
      <c r="I294" s="395">
        <f t="shared" si="24"/>
        <v>0</v>
      </c>
      <c r="J294" s="395">
        <f t="shared" si="25"/>
        <v>0</v>
      </c>
      <c r="L294" s="399">
        <f>Import!I294</f>
        <v>0</v>
      </c>
      <c r="M294" s="396">
        <f t="shared" si="27"/>
        <v>0</v>
      </c>
      <c r="N294" s="395">
        <f t="shared" si="28"/>
        <v>0</v>
      </c>
      <c r="O294" s="395">
        <f t="shared" si="29"/>
        <v>0</v>
      </c>
    </row>
    <row r="295" spans="2:15">
      <c r="B295" s="40">
        <f>Import!D295</f>
        <v>0</v>
      </c>
      <c r="C295" s="41">
        <f>Import!G295</f>
        <v>0</v>
      </c>
      <c r="D295" s="40">
        <f>Import!F295</f>
        <v>0</v>
      </c>
      <c r="E295" s="40">
        <f>Import!E295</f>
        <v>0</v>
      </c>
      <c r="F295" s="42">
        <f>Import!P295</f>
        <v>0</v>
      </c>
      <c r="G295" s="391">
        <f t="shared" si="26"/>
        <v>0</v>
      </c>
      <c r="I295" s="395">
        <f t="shared" si="24"/>
        <v>0</v>
      </c>
      <c r="J295" s="395">
        <f t="shared" si="25"/>
        <v>0</v>
      </c>
      <c r="L295" s="399">
        <f>Import!I295</f>
        <v>0</v>
      </c>
      <c r="M295" s="396">
        <f t="shared" si="27"/>
        <v>0</v>
      </c>
      <c r="N295" s="395">
        <f t="shared" si="28"/>
        <v>0</v>
      </c>
      <c r="O295" s="395">
        <f t="shared" si="29"/>
        <v>0</v>
      </c>
    </row>
    <row r="296" spans="2:15">
      <c r="B296" s="40">
        <f>Import!D296</f>
        <v>0</v>
      </c>
      <c r="C296" s="41">
        <f>Import!G296</f>
        <v>0</v>
      </c>
      <c r="D296" s="40">
        <f>Import!F296</f>
        <v>0</v>
      </c>
      <c r="E296" s="40">
        <f>Import!E296</f>
        <v>0</v>
      </c>
      <c r="F296" s="42">
        <f>Import!P296</f>
        <v>0</v>
      </c>
      <c r="G296" s="391">
        <f t="shared" si="26"/>
        <v>0</v>
      </c>
      <c r="I296" s="395">
        <f t="shared" si="24"/>
        <v>0</v>
      </c>
      <c r="J296" s="395">
        <f t="shared" si="25"/>
        <v>0</v>
      </c>
      <c r="L296" s="399">
        <f>Import!I296</f>
        <v>0</v>
      </c>
      <c r="M296" s="396">
        <f t="shared" si="27"/>
        <v>0</v>
      </c>
      <c r="N296" s="395">
        <f t="shared" si="28"/>
        <v>0</v>
      </c>
      <c r="O296" s="395">
        <f t="shared" si="29"/>
        <v>0</v>
      </c>
    </row>
    <row r="297" spans="2:15">
      <c r="B297" s="40">
        <f>Import!D297</f>
        <v>0</v>
      </c>
      <c r="C297" s="41">
        <f>Import!G297</f>
        <v>0</v>
      </c>
      <c r="D297" s="40">
        <f>Import!F297</f>
        <v>0</v>
      </c>
      <c r="E297" s="40">
        <f>Import!E297</f>
        <v>0</v>
      </c>
      <c r="F297" s="42">
        <f>Import!P297</f>
        <v>0</v>
      </c>
      <c r="G297" s="391">
        <f t="shared" si="26"/>
        <v>0</v>
      </c>
      <c r="I297" s="395">
        <f t="shared" si="24"/>
        <v>0</v>
      </c>
      <c r="J297" s="395">
        <f t="shared" si="25"/>
        <v>0</v>
      </c>
      <c r="L297" s="399">
        <f>Import!I297</f>
        <v>0</v>
      </c>
      <c r="M297" s="396">
        <f t="shared" si="27"/>
        <v>0</v>
      </c>
      <c r="N297" s="395">
        <f t="shared" si="28"/>
        <v>0</v>
      </c>
      <c r="O297" s="395">
        <f t="shared" si="29"/>
        <v>0</v>
      </c>
    </row>
    <row r="298" spans="2:15">
      <c r="B298" s="40">
        <f>Import!D298</f>
        <v>0</v>
      </c>
      <c r="C298" s="41">
        <f>Import!G298</f>
        <v>0</v>
      </c>
      <c r="D298" s="40">
        <f>Import!F298</f>
        <v>0</v>
      </c>
      <c r="E298" s="40">
        <f>Import!E298</f>
        <v>0</v>
      </c>
      <c r="F298" s="42">
        <f>Import!P298</f>
        <v>0</v>
      </c>
      <c r="G298" s="391">
        <f t="shared" si="26"/>
        <v>0</v>
      </c>
      <c r="I298" s="395">
        <f t="shared" si="24"/>
        <v>0</v>
      </c>
      <c r="J298" s="395">
        <f t="shared" si="25"/>
        <v>0</v>
      </c>
      <c r="L298" s="399">
        <f>Import!I298</f>
        <v>0</v>
      </c>
      <c r="M298" s="396">
        <f t="shared" si="27"/>
        <v>0</v>
      </c>
      <c r="N298" s="395">
        <f t="shared" si="28"/>
        <v>0</v>
      </c>
      <c r="O298" s="395">
        <f t="shared" si="29"/>
        <v>0</v>
      </c>
    </row>
    <row r="299" spans="2:15">
      <c r="B299" s="40">
        <f>Import!D299</f>
        <v>0</v>
      </c>
      <c r="C299" s="41">
        <f>Import!G299</f>
        <v>0</v>
      </c>
      <c r="D299" s="40">
        <f>Import!F299</f>
        <v>0</v>
      </c>
      <c r="E299" s="40">
        <f>Import!E299</f>
        <v>0</v>
      </c>
      <c r="F299" s="42">
        <f>Import!P299</f>
        <v>0</v>
      </c>
      <c r="G299" s="391">
        <f t="shared" si="26"/>
        <v>0</v>
      </c>
      <c r="I299" s="395">
        <f t="shared" si="24"/>
        <v>0</v>
      </c>
      <c r="J299" s="395">
        <f t="shared" si="25"/>
        <v>0</v>
      </c>
      <c r="L299" s="399">
        <f>Import!I299</f>
        <v>0</v>
      </c>
      <c r="M299" s="396">
        <f t="shared" si="27"/>
        <v>0</v>
      </c>
      <c r="N299" s="395">
        <f t="shared" si="28"/>
        <v>0</v>
      </c>
      <c r="O299" s="395">
        <f t="shared" si="29"/>
        <v>0</v>
      </c>
    </row>
    <row r="300" spans="2:15">
      <c r="B300" s="40">
        <f>Import!D300</f>
        <v>0</v>
      </c>
      <c r="C300" s="41">
        <f>Import!G300</f>
        <v>0</v>
      </c>
      <c r="D300" s="40">
        <f>Import!F300</f>
        <v>0</v>
      </c>
      <c r="E300" s="40">
        <f>Import!E300</f>
        <v>0</v>
      </c>
      <c r="F300" s="42">
        <f>Import!P300</f>
        <v>0</v>
      </c>
      <c r="G300" s="391">
        <f t="shared" si="26"/>
        <v>0</v>
      </c>
      <c r="I300" s="395">
        <f t="shared" si="24"/>
        <v>0</v>
      </c>
      <c r="J300" s="395">
        <f t="shared" si="25"/>
        <v>0</v>
      </c>
      <c r="L300" s="399">
        <f>Import!I300</f>
        <v>0</v>
      </c>
      <c r="M300" s="396">
        <f t="shared" si="27"/>
        <v>0</v>
      </c>
      <c r="N300" s="395">
        <f t="shared" si="28"/>
        <v>0</v>
      </c>
      <c r="O300" s="395">
        <f t="shared" si="29"/>
        <v>0</v>
      </c>
    </row>
    <row r="301" spans="2:15">
      <c r="B301" s="40">
        <f>Import!D301</f>
        <v>0</v>
      </c>
      <c r="C301" s="41">
        <f>Import!G301</f>
        <v>0</v>
      </c>
      <c r="D301" s="40">
        <f>Import!F301</f>
        <v>0</v>
      </c>
      <c r="E301" s="40">
        <f>Import!E301</f>
        <v>0</v>
      </c>
      <c r="F301" s="42">
        <f>Import!P301</f>
        <v>0</v>
      </c>
      <c r="G301" s="391">
        <f t="shared" si="26"/>
        <v>0</v>
      </c>
      <c r="I301" s="395">
        <f t="shared" si="24"/>
        <v>0</v>
      </c>
      <c r="J301" s="395">
        <f t="shared" si="25"/>
        <v>0</v>
      </c>
      <c r="L301" s="399">
        <f>Import!I301</f>
        <v>0</v>
      </c>
      <c r="M301" s="396">
        <f t="shared" si="27"/>
        <v>0</v>
      </c>
      <c r="N301" s="395">
        <f t="shared" si="28"/>
        <v>0</v>
      </c>
      <c r="O301" s="395">
        <f t="shared" si="29"/>
        <v>0</v>
      </c>
    </row>
    <row r="302" spans="2:15">
      <c r="B302" s="40">
        <f>Import!D302</f>
        <v>0</v>
      </c>
      <c r="C302" s="41">
        <f>Import!G302</f>
        <v>0</v>
      </c>
      <c r="D302" s="40">
        <f>Import!F302</f>
        <v>0</v>
      </c>
      <c r="E302" s="40">
        <f>Import!E302</f>
        <v>0</v>
      </c>
      <c r="F302" s="42">
        <f>Import!P302</f>
        <v>0</v>
      </c>
      <c r="G302" s="391">
        <f t="shared" si="26"/>
        <v>0</v>
      </c>
      <c r="I302" s="395">
        <f t="shared" si="24"/>
        <v>0</v>
      </c>
      <c r="J302" s="395">
        <f t="shared" si="25"/>
        <v>0</v>
      </c>
      <c r="L302" s="399">
        <f>Import!I302</f>
        <v>0</v>
      </c>
      <c r="M302" s="396">
        <f t="shared" si="27"/>
        <v>0</v>
      </c>
      <c r="N302" s="395">
        <f t="shared" si="28"/>
        <v>0</v>
      </c>
      <c r="O302" s="395">
        <f t="shared" si="29"/>
        <v>0</v>
      </c>
    </row>
    <row r="303" spans="2:15">
      <c r="B303" s="40">
        <f>Import!D303</f>
        <v>0</v>
      </c>
      <c r="C303" s="41">
        <f>Import!G303</f>
        <v>0</v>
      </c>
      <c r="D303" s="40">
        <f>Import!F303</f>
        <v>0</v>
      </c>
      <c r="E303" s="40">
        <f>Import!E303</f>
        <v>0</v>
      </c>
      <c r="F303" s="42">
        <f>Import!P303</f>
        <v>0</v>
      </c>
      <c r="G303" s="391">
        <f t="shared" si="26"/>
        <v>0</v>
      </c>
      <c r="I303" s="395">
        <f t="shared" si="24"/>
        <v>0</v>
      </c>
      <c r="J303" s="395">
        <f t="shared" si="25"/>
        <v>0</v>
      </c>
      <c r="L303" s="399">
        <f>Import!I303</f>
        <v>0</v>
      </c>
      <c r="M303" s="396">
        <f t="shared" si="27"/>
        <v>0</v>
      </c>
      <c r="N303" s="395">
        <f t="shared" si="28"/>
        <v>0</v>
      </c>
      <c r="O303" s="395">
        <f t="shared" si="29"/>
        <v>0</v>
      </c>
    </row>
    <row r="304" spans="2:15">
      <c r="B304" s="40">
        <f>Import!D304</f>
        <v>0</v>
      </c>
      <c r="C304" s="41">
        <f>Import!G304</f>
        <v>0</v>
      </c>
      <c r="D304" s="40">
        <f>Import!F304</f>
        <v>0</v>
      </c>
      <c r="E304" s="40">
        <f>Import!E304</f>
        <v>0</v>
      </c>
      <c r="F304" s="42">
        <f>Import!P304</f>
        <v>0</v>
      </c>
      <c r="G304" s="391">
        <f t="shared" si="26"/>
        <v>0</v>
      </c>
      <c r="I304" s="395">
        <f t="shared" si="24"/>
        <v>0</v>
      </c>
      <c r="J304" s="395">
        <f t="shared" si="25"/>
        <v>0</v>
      </c>
      <c r="L304" s="399">
        <f>Import!I304</f>
        <v>0</v>
      </c>
      <c r="M304" s="396">
        <f t="shared" si="27"/>
        <v>0</v>
      </c>
      <c r="N304" s="395">
        <f t="shared" si="28"/>
        <v>0</v>
      </c>
      <c r="O304" s="395">
        <f t="shared" si="29"/>
        <v>0</v>
      </c>
    </row>
    <row r="305" spans="2:15">
      <c r="B305" s="40">
        <f>Import!D305</f>
        <v>0</v>
      </c>
      <c r="C305" s="41">
        <f>Import!G305</f>
        <v>0</v>
      </c>
      <c r="D305" s="40">
        <f>Import!F305</f>
        <v>0</v>
      </c>
      <c r="E305" s="40">
        <f>Import!E305</f>
        <v>0</v>
      </c>
      <c r="F305" s="42">
        <f>Import!P305</f>
        <v>0</v>
      </c>
      <c r="G305" s="391">
        <f t="shared" si="26"/>
        <v>0</v>
      </c>
      <c r="I305" s="395">
        <f t="shared" si="24"/>
        <v>0</v>
      </c>
      <c r="J305" s="395">
        <f t="shared" si="25"/>
        <v>0</v>
      </c>
      <c r="L305" s="399">
        <f>Import!I305</f>
        <v>0</v>
      </c>
      <c r="M305" s="396">
        <f t="shared" si="27"/>
        <v>0</v>
      </c>
      <c r="N305" s="395">
        <f t="shared" si="28"/>
        <v>0</v>
      </c>
      <c r="O305" s="395">
        <f t="shared" si="29"/>
        <v>0</v>
      </c>
    </row>
    <row r="306" spans="2:15">
      <c r="B306" s="40">
        <f>Import!D306</f>
        <v>0</v>
      </c>
      <c r="C306" s="41">
        <f>Import!G306</f>
        <v>0</v>
      </c>
      <c r="D306" s="40">
        <f>Import!F306</f>
        <v>0</v>
      </c>
      <c r="E306" s="40">
        <f>Import!E306</f>
        <v>0</v>
      </c>
      <c r="F306" s="42">
        <f>Import!P306</f>
        <v>0</v>
      </c>
      <c r="G306" s="391">
        <f t="shared" si="26"/>
        <v>0</v>
      </c>
      <c r="I306" s="395">
        <f t="shared" si="24"/>
        <v>0</v>
      </c>
      <c r="J306" s="395">
        <f t="shared" si="25"/>
        <v>0</v>
      </c>
      <c r="L306" s="399">
        <f>Import!I306</f>
        <v>0</v>
      </c>
      <c r="M306" s="396">
        <f t="shared" si="27"/>
        <v>0</v>
      </c>
      <c r="N306" s="395">
        <f t="shared" si="28"/>
        <v>0</v>
      </c>
      <c r="O306" s="395">
        <f t="shared" si="29"/>
        <v>0</v>
      </c>
    </row>
    <row r="307" spans="2:15">
      <c r="B307" s="40">
        <f>Import!D307</f>
        <v>0</v>
      </c>
      <c r="C307" s="41">
        <f>Import!G307</f>
        <v>0</v>
      </c>
      <c r="D307" s="40">
        <f>Import!F307</f>
        <v>0</v>
      </c>
      <c r="E307" s="40">
        <f>Import!E307</f>
        <v>0</v>
      </c>
      <c r="F307" s="42">
        <f>Import!P307</f>
        <v>0</v>
      </c>
      <c r="G307" s="391">
        <f t="shared" si="26"/>
        <v>0</v>
      </c>
      <c r="I307" s="395">
        <f t="shared" si="24"/>
        <v>0</v>
      </c>
      <c r="J307" s="395">
        <f t="shared" si="25"/>
        <v>0</v>
      </c>
      <c r="L307" s="399">
        <f>Import!I307</f>
        <v>0</v>
      </c>
      <c r="M307" s="396">
        <f t="shared" si="27"/>
        <v>0</v>
      </c>
      <c r="N307" s="395">
        <f t="shared" si="28"/>
        <v>0</v>
      </c>
      <c r="O307" s="395">
        <f t="shared" si="29"/>
        <v>0</v>
      </c>
    </row>
    <row r="308" spans="2:15">
      <c r="B308" s="40">
        <f>Import!D308</f>
        <v>0</v>
      </c>
      <c r="C308" s="41">
        <f>Import!G308</f>
        <v>0</v>
      </c>
      <c r="D308" s="40">
        <f>Import!F308</f>
        <v>0</v>
      </c>
      <c r="E308" s="40">
        <f>Import!E308</f>
        <v>0</v>
      </c>
      <c r="F308" s="42">
        <f>Import!P308</f>
        <v>0</v>
      </c>
      <c r="G308" s="391">
        <f t="shared" si="26"/>
        <v>0</v>
      </c>
      <c r="I308" s="395">
        <f t="shared" si="24"/>
        <v>0</v>
      </c>
      <c r="J308" s="395">
        <f t="shared" si="25"/>
        <v>0</v>
      </c>
      <c r="L308" s="399">
        <f>Import!I308</f>
        <v>0</v>
      </c>
      <c r="M308" s="396">
        <f t="shared" si="27"/>
        <v>0</v>
      </c>
      <c r="N308" s="395">
        <f t="shared" si="28"/>
        <v>0</v>
      </c>
      <c r="O308" s="395">
        <f t="shared" si="29"/>
        <v>0</v>
      </c>
    </row>
    <row r="309" spans="2:15">
      <c r="B309" s="40">
        <f>Import!D309</f>
        <v>0</v>
      </c>
      <c r="C309" s="41">
        <f>Import!G309</f>
        <v>0</v>
      </c>
      <c r="D309" s="40">
        <f>Import!F309</f>
        <v>0</v>
      </c>
      <c r="E309" s="40">
        <f>Import!E309</f>
        <v>0</v>
      </c>
      <c r="F309" s="42">
        <f>Import!P309</f>
        <v>0</v>
      </c>
      <c r="G309" s="391">
        <f t="shared" si="26"/>
        <v>0</v>
      </c>
      <c r="I309" s="395">
        <f t="shared" si="24"/>
        <v>0</v>
      </c>
      <c r="J309" s="395">
        <f t="shared" si="25"/>
        <v>0</v>
      </c>
      <c r="L309" s="399">
        <f>Import!I309</f>
        <v>0</v>
      </c>
      <c r="M309" s="396">
        <f t="shared" si="27"/>
        <v>0</v>
      </c>
      <c r="N309" s="395">
        <f t="shared" si="28"/>
        <v>0</v>
      </c>
      <c r="O309" s="395">
        <f t="shared" si="29"/>
        <v>0</v>
      </c>
    </row>
    <row r="310" spans="2:15">
      <c r="B310" s="40">
        <f>Import!D310</f>
        <v>0</v>
      </c>
      <c r="C310" s="41">
        <f>Import!G310</f>
        <v>0</v>
      </c>
      <c r="D310" s="40">
        <f>Import!F310</f>
        <v>0</v>
      </c>
      <c r="E310" s="40">
        <f>Import!E310</f>
        <v>0</v>
      </c>
      <c r="F310" s="42">
        <f>Import!P310</f>
        <v>0</v>
      </c>
      <c r="G310" s="391">
        <f t="shared" si="26"/>
        <v>0</v>
      </c>
      <c r="I310" s="395">
        <f t="shared" si="24"/>
        <v>0</v>
      </c>
      <c r="J310" s="395">
        <f t="shared" si="25"/>
        <v>0</v>
      </c>
      <c r="L310" s="399">
        <f>Import!I310</f>
        <v>0</v>
      </c>
      <c r="M310" s="396">
        <f t="shared" si="27"/>
        <v>0</v>
      </c>
      <c r="N310" s="395">
        <f t="shared" si="28"/>
        <v>0</v>
      </c>
      <c r="O310" s="395">
        <f t="shared" si="29"/>
        <v>0</v>
      </c>
    </row>
    <row r="311" spans="2:15">
      <c r="B311" s="40">
        <f>Import!D311</f>
        <v>0</v>
      </c>
      <c r="C311" s="41">
        <f>Import!G311</f>
        <v>0</v>
      </c>
      <c r="D311" s="40">
        <f>Import!F311</f>
        <v>0</v>
      </c>
      <c r="E311" s="40">
        <f>Import!E311</f>
        <v>0</v>
      </c>
      <c r="F311" s="42">
        <f>Import!P311</f>
        <v>0</v>
      </c>
      <c r="G311" s="391">
        <f t="shared" si="26"/>
        <v>0</v>
      </c>
      <c r="I311" s="395">
        <f t="shared" si="24"/>
        <v>0</v>
      </c>
      <c r="J311" s="395">
        <f t="shared" si="25"/>
        <v>0</v>
      </c>
      <c r="L311" s="399">
        <f>Import!I311</f>
        <v>0</v>
      </c>
      <c r="M311" s="396">
        <f t="shared" si="27"/>
        <v>0</v>
      </c>
      <c r="N311" s="395">
        <f t="shared" si="28"/>
        <v>0</v>
      </c>
      <c r="O311" s="395">
        <f t="shared" si="29"/>
        <v>0</v>
      </c>
    </row>
    <row r="312" spans="2:15">
      <c r="B312" s="40">
        <f>Import!D312</f>
        <v>0</v>
      </c>
      <c r="C312" s="41">
        <f>Import!G312</f>
        <v>0</v>
      </c>
      <c r="D312" s="40">
        <f>Import!F312</f>
        <v>0</v>
      </c>
      <c r="E312" s="40">
        <f>Import!E312</f>
        <v>0</v>
      </c>
      <c r="F312" s="42">
        <f>Import!P312</f>
        <v>0</v>
      </c>
      <c r="G312" s="391">
        <f t="shared" si="26"/>
        <v>0</v>
      </c>
      <c r="I312" s="395">
        <f t="shared" si="24"/>
        <v>0</v>
      </c>
      <c r="J312" s="395">
        <f t="shared" si="25"/>
        <v>0</v>
      </c>
      <c r="L312" s="399">
        <f>Import!I312</f>
        <v>0</v>
      </c>
      <c r="M312" s="396">
        <f t="shared" si="27"/>
        <v>0</v>
      </c>
      <c r="N312" s="395">
        <f t="shared" si="28"/>
        <v>0</v>
      </c>
      <c r="O312" s="395">
        <f t="shared" si="29"/>
        <v>0</v>
      </c>
    </row>
    <row r="313" spans="2:15">
      <c r="B313" s="40">
        <f>Import!D313</f>
        <v>0</v>
      </c>
      <c r="C313" s="41">
        <f>Import!G313</f>
        <v>0</v>
      </c>
      <c r="D313" s="40">
        <f>Import!F313</f>
        <v>0</v>
      </c>
      <c r="E313" s="40">
        <f>Import!E313</f>
        <v>0</v>
      </c>
      <c r="F313" s="42">
        <f>Import!P313</f>
        <v>0</v>
      </c>
      <c r="G313" s="391">
        <f t="shared" si="26"/>
        <v>0</v>
      </c>
      <c r="I313" s="395">
        <f t="shared" si="24"/>
        <v>0</v>
      </c>
      <c r="J313" s="395">
        <f t="shared" si="25"/>
        <v>0</v>
      </c>
      <c r="L313" s="399">
        <f>Import!I313</f>
        <v>0</v>
      </c>
      <c r="M313" s="396">
        <f t="shared" si="27"/>
        <v>0</v>
      </c>
      <c r="N313" s="395">
        <f t="shared" si="28"/>
        <v>0</v>
      </c>
      <c r="O313" s="395">
        <f t="shared" si="29"/>
        <v>0</v>
      </c>
    </row>
    <row r="314" spans="2:15">
      <c r="B314" s="40">
        <f>Import!D314</f>
        <v>0</v>
      </c>
      <c r="C314" s="41">
        <f>Import!G314</f>
        <v>0</v>
      </c>
      <c r="D314" s="40">
        <f>Import!F314</f>
        <v>0</v>
      </c>
      <c r="E314" s="40">
        <f>Import!E314</f>
        <v>0</v>
      </c>
      <c r="F314" s="42">
        <f>Import!P314</f>
        <v>0</v>
      </c>
      <c r="G314" s="391">
        <f t="shared" si="26"/>
        <v>0</v>
      </c>
      <c r="I314" s="395">
        <f t="shared" si="24"/>
        <v>0</v>
      </c>
      <c r="J314" s="395">
        <f t="shared" si="25"/>
        <v>0</v>
      </c>
      <c r="L314" s="399">
        <f>Import!I314</f>
        <v>0</v>
      </c>
      <c r="M314" s="396">
        <f t="shared" si="27"/>
        <v>0</v>
      </c>
      <c r="N314" s="395">
        <f t="shared" si="28"/>
        <v>0</v>
      </c>
      <c r="O314" s="395">
        <f t="shared" si="29"/>
        <v>0</v>
      </c>
    </row>
    <row r="315" spans="2:15">
      <c r="B315" s="40">
        <f>Import!D315</f>
        <v>0</v>
      </c>
      <c r="C315" s="41">
        <f>Import!G315</f>
        <v>0</v>
      </c>
      <c r="D315" s="40">
        <f>Import!F315</f>
        <v>0</v>
      </c>
      <c r="E315" s="40">
        <f>Import!E315</f>
        <v>0</v>
      </c>
      <c r="F315" s="42">
        <f>Import!P315</f>
        <v>0</v>
      </c>
      <c r="G315" s="391">
        <f t="shared" si="26"/>
        <v>0</v>
      </c>
      <c r="I315" s="395">
        <f t="shared" si="24"/>
        <v>0</v>
      </c>
      <c r="J315" s="395">
        <f t="shared" si="25"/>
        <v>0</v>
      </c>
      <c r="L315" s="399">
        <f>Import!I315</f>
        <v>0</v>
      </c>
      <c r="M315" s="396">
        <f t="shared" si="27"/>
        <v>0</v>
      </c>
      <c r="N315" s="395">
        <f t="shared" si="28"/>
        <v>0</v>
      </c>
      <c r="O315" s="395">
        <f t="shared" si="29"/>
        <v>0</v>
      </c>
    </row>
    <row r="316" spans="2:15">
      <c r="B316" s="40">
        <f>Import!D316</f>
        <v>0</v>
      </c>
      <c r="C316" s="41">
        <f>Import!G316</f>
        <v>0</v>
      </c>
      <c r="D316" s="40">
        <f>Import!F316</f>
        <v>0</v>
      </c>
      <c r="E316" s="40">
        <f>Import!E316</f>
        <v>0</v>
      </c>
      <c r="F316" s="42">
        <f>Import!P316</f>
        <v>0</v>
      </c>
      <c r="G316" s="391">
        <f t="shared" si="26"/>
        <v>0</v>
      </c>
      <c r="I316" s="395">
        <f t="shared" si="24"/>
        <v>0</v>
      </c>
      <c r="J316" s="395">
        <f t="shared" si="25"/>
        <v>0</v>
      </c>
      <c r="L316" s="399">
        <f>Import!I316</f>
        <v>0</v>
      </c>
      <c r="M316" s="396">
        <f t="shared" si="27"/>
        <v>0</v>
      </c>
      <c r="N316" s="395">
        <f t="shared" si="28"/>
        <v>0</v>
      </c>
      <c r="O316" s="395">
        <f t="shared" si="29"/>
        <v>0</v>
      </c>
    </row>
    <row r="317" spans="2:15">
      <c r="B317" s="40">
        <f>Import!D317</f>
        <v>0</v>
      </c>
      <c r="C317" s="41">
        <f>Import!G317</f>
        <v>0</v>
      </c>
      <c r="D317" s="40">
        <f>Import!F317</f>
        <v>0</v>
      </c>
      <c r="E317" s="40">
        <f>Import!E317</f>
        <v>0</v>
      </c>
      <c r="F317" s="42">
        <f>Import!P317</f>
        <v>0</v>
      </c>
      <c r="G317" s="391">
        <f t="shared" si="26"/>
        <v>0</v>
      </c>
      <c r="I317" s="395">
        <f t="shared" si="24"/>
        <v>0</v>
      </c>
      <c r="J317" s="395">
        <f t="shared" si="25"/>
        <v>0</v>
      </c>
      <c r="L317" s="399">
        <f>Import!I317</f>
        <v>0</v>
      </c>
      <c r="M317" s="396">
        <f t="shared" si="27"/>
        <v>0</v>
      </c>
      <c r="N317" s="395">
        <f t="shared" si="28"/>
        <v>0</v>
      </c>
      <c r="O317" s="395">
        <f t="shared" si="29"/>
        <v>0</v>
      </c>
    </row>
    <row r="318" spans="2:15">
      <c r="B318" s="40">
        <f>Import!D318</f>
        <v>0</v>
      </c>
      <c r="C318" s="41">
        <f>Import!G318</f>
        <v>0</v>
      </c>
      <c r="D318" s="40">
        <f>Import!F318</f>
        <v>0</v>
      </c>
      <c r="E318" s="40">
        <f>Import!E318</f>
        <v>0</v>
      </c>
      <c r="F318" s="42">
        <f>Import!P318</f>
        <v>0</v>
      </c>
      <c r="G318" s="391">
        <f t="shared" si="26"/>
        <v>0</v>
      </c>
      <c r="I318" s="395">
        <f t="shared" si="24"/>
        <v>0</v>
      </c>
      <c r="J318" s="395">
        <f t="shared" si="25"/>
        <v>0</v>
      </c>
      <c r="L318" s="399">
        <f>Import!I318</f>
        <v>0</v>
      </c>
      <c r="M318" s="396">
        <f t="shared" si="27"/>
        <v>0</v>
      </c>
      <c r="N318" s="395">
        <f t="shared" si="28"/>
        <v>0</v>
      </c>
      <c r="O318" s="395">
        <f t="shared" si="29"/>
        <v>0</v>
      </c>
    </row>
    <row r="319" spans="2:15">
      <c r="B319" s="40">
        <f>Import!D319</f>
        <v>0</v>
      </c>
      <c r="C319" s="41">
        <f>Import!G319</f>
        <v>0</v>
      </c>
      <c r="D319" s="40">
        <f>Import!F319</f>
        <v>0</v>
      </c>
      <c r="E319" s="40">
        <f>Import!E319</f>
        <v>0</v>
      </c>
      <c r="F319" s="42">
        <f>Import!P319</f>
        <v>0</v>
      </c>
      <c r="G319" s="391">
        <f t="shared" si="26"/>
        <v>0</v>
      </c>
      <c r="I319" s="395">
        <f t="shared" si="24"/>
        <v>0</v>
      </c>
      <c r="J319" s="395">
        <f t="shared" si="25"/>
        <v>0</v>
      </c>
      <c r="L319" s="399">
        <f>Import!I319</f>
        <v>0</v>
      </c>
      <c r="M319" s="396">
        <f t="shared" si="27"/>
        <v>0</v>
      </c>
      <c r="N319" s="395">
        <f t="shared" si="28"/>
        <v>0</v>
      </c>
      <c r="O319" s="395">
        <f t="shared" si="29"/>
        <v>0</v>
      </c>
    </row>
    <row r="320" spans="2:15">
      <c r="B320" s="40">
        <f>Import!D320</f>
        <v>0</v>
      </c>
      <c r="C320" s="41">
        <f>Import!G320</f>
        <v>0</v>
      </c>
      <c r="D320" s="40">
        <f>Import!F320</f>
        <v>0</v>
      </c>
      <c r="E320" s="40">
        <f>Import!E320</f>
        <v>0</v>
      </c>
      <c r="F320" s="42">
        <f>Import!P320</f>
        <v>0</v>
      </c>
      <c r="G320" s="391">
        <f t="shared" si="26"/>
        <v>0</v>
      </c>
      <c r="I320" s="395">
        <f t="shared" si="24"/>
        <v>0</v>
      </c>
      <c r="J320" s="395">
        <f t="shared" si="25"/>
        <v>0</v>
      </c>
      <c r="L320" s="399">
        <f>Import!I320</f>
        <v>0</v>
      </c>
      <c r="M320" s="396">
        <f t="shared" si="27"/>
        <v>0</v>
      </c>
      <c r="N320" s="395">
        <f t="shared" si="28"/>
        <v>0</v>
      </c>
      <c r="O320" s="395">
        <f t="shared" si="29"/>
        <v>0</v>
      </c>
    </row>
    <row r="321" spans="2:15">
      <c r="B321" s="40">
        <f>Import!D321</f>
        <v>0</v>
      </c>
      <c r="C321" s="41">
        <f>Import!G321</f>
        <v>0</v>
      </c>
      <c r="D321" s="40">
        <f>Import!F321</f>
        <v>0</v>
      </c>
      <c r="E321" s="40">
        <f>Import!E321</f>
        <v>0</v>
      </c>
      <c r="F321" s="42">
        <f>Import!P321</f>
        <v>0</v>
      </c>
      <c r="G321" s="391">
        <f t="shared" si="26"/>
        <v>0</v>
      </c>
      <c r="I321" s="395">
        <f t="shared" si="24"/>
        <v>0</v>
      </c>
      <c r="J321" s="395">
        <f t="shared" si="25"/>
        <v>0</v>
      </c>
      <c r="L321" s="399">
        <f>Import!I321</f>
        <v>0</v>
      </c>
      <c r="M321" s="396">
        <f t="shared" si="27"/>
        <v>0</v>
      </c>
      <c r="N321" s="395">
        <f t="shared" si="28"/>
        <v>0</v>
      </c>
      <c r="O321" s="395">
        <f t="shared" si="29"/>
        <v>0</v>
      </c>
    </row>
    <row r="322" spans="2:15">
      <c r="B322" s="40">
        <f>Import!D322</f>
        <v>0</v>
      </c>
      <c r="C322" s="41">
        <f>Import!G322</f>
        <v>0</v>
      </c>
      <c r="D322" s="40">
        <f>Import!F322</f>
        <v>0</v>
      </c>
      <c r="E322" s="40">
        <f>Import!E322</f>
        <v>0</v>
      </c>
      <c r="F322" s="42">
        <f>Import!P322</f>
        <v>0</v>
      </c>
      <c r="G322" s="391">
        <f t="shared" si="26"/>
        <v>0</v>
      </c>
      <c r="I322" s="395">
        <f t="shared" si="24"/>
        <v>0</v>
      </c>
      <c r="J322" s="395">
        <f t="shared" si="25"/>
        <v>0</v>
      </c>
      <c r="L322" s="399">
        <f>Import!I322</f>
        <v>0</v>
      </c>
      <c r="M322" s="396">
        <f t="shared" si="27"/>
        <v>0</v>
      </c>
      <c r="N322" s="395">
        <f t="shared" si="28"/>
        <v>0</v>
      </c>
      <c r="O322" s="395">
        <f t="shared" si="29"/>
        <v>0</v>
      </c>
    </row>
    <row r="323" spans="2:15">
      <c r="B323" s="40">
        <f>Import!D323</f>
        <v>0</v>
      </c>
      <c r="C323" s="41">
        <f>Import!G323</f>
        <v>0</v>
      </c>
      <c r="D323" s="40">
        <f>Import!F323</f>
        <v>0</v>
      </c>
      <c r="E323" s="40">
        <f>Import!E323</f>
        <v>0</v>
      </c>
      <c r="F323" s="42">
        <f>Import!P323</f>
        <v>0</v>
      </c>
      <c r="G323" s="391">
        <f t="shared" si="26"/>
        <v>0</v>
      </c>
      <c r="I323" s="395">
        <f t="shared" si="24"/>
        <v>0</v>
      </c>
      <c r="J323" s="395">
        <f t="shared" si="25"/>
        <v>0</v>
      </c>
      <c r="L323" s="399">
        <f>Import!I323</f>
        <v>0</v>
      </c>
      <c r="M323" s="396">
        <f t="shared" si="27"/>
        <v>0</v>
      </c>
      <c r="N323" s="395">
        <f t="shared" si="28"/>
        <v>0</v>
      </c>
      <c r="O323" s="395">
        <f t="shared" si="29"/>
        <v>0</v>
      </c>
    </row>
    <row r="324" spans="2:15">
      <c r="B324" s="40">
        <f>Import!D324</f>
        <v>0</v>
      </c>
      <c r="C324" s="41">
        <f>Import!G324</f>
        <v>0</v>
      </c>
      <c r="D324" s="40">
        <f>Import!F324</f>
        <v>0</v>
      </c>
      <c r="E324" s="40">
        <f>Import!E324</f>
        <v>0</v>
      </c>
      <c r="F324" s="42">
        <f>Import!P324</f>
        <v>0</v>
      </c>
      <c r="G324" s="391">
        <f t="shared" si="26"/>
        <v>0</v>
      </c>
      <c r="I324" s="395">
        <f t="shared" ref="I324:I387" si="30">IF(C324&gt;0,C324,C323)</f>
        <v>0</v>
      </c>
      <c r="J324" s="395">
        <f t="shared" ref="J324:J387" si="31">IF(AND(B324&gt;0,C324&gt;0),C324,IF(AND(B324=0,F324&gt;0),J323,0))</f>
        <v>0</v>
      </c>
      <c r="L324" s="399">
        <f>Import!I324</f>
        <v>0</v>
      </c>
      <c r="M324" s="396">
        <f t="shared" si="27"/>
        <v>0</v>
      </c>
      <c r="N324" s="395">
        <f t="shared" si="28"/>
        <v>0</v>
      </c>
      <c r="O324" s="395">
        <f t="shared" si="29"/>
        <v>0</v>
      </c>
    </row>
    <row r="325" spans="2:15">
      <c r="B325" s="40">
        <f>Import!D325</f>
        <v>0</v>
      </c>
      <c r="C325" s="41">
        <f>Import!G325</f>
        <v>0</v>
      </c>
      <c r="D325" s="40">
        <f>Import!F325</f>
        <v>0</v>
      </c>
      <c r="E325" s="40">
        <f>Import!E325</f>
        <v>0</v>
      </c>
      <c r="F325" s="42">
        <f>Import!P325</f>
        <v>0</v>
      </c>
      <c r="G325" s="391">
        <f t="shared" ref="G325:G388" si="32">F325*10/10</f>
        <v>0</v>
      </c>
      <c r="I325" s="395">
        <f t="shared" si="30"/>
        <v>0</v>
      </c>
      <c r="J325" s="395">
        <f t="shared" si="31"/>
        <v>0</v>
      </c>
      <c r="L325" s="399">
        <f>Import!I325</f>
        <v>0</v>
      </c>
      <c r="M325" s="396">
        <f t="shared" ref="M325:M388" si="33">IF(L325="",0,L325)</f>
        <v>0</v>
      </c>
      <c r="N325" s="395">
        <f t="shared" ref="N325:N388" si="34">IF(M325&gt;0,M325,M324)</f>
        <v>0</v>
      </c>
      <c r="O325" s="395">
        <f t="shared" si="29"/>
        <v>0</v>
      </c>
    </row>
    <row r="326" spans="2:15">
      <c r="B326" s="40">
        <f>Import!D326</f>
        <v>0</v>
      </c>
      <c r="C326" s="41">
        <f>Import!G326</f>
        <v>0</v>
      </c>
      <c r="D326" s="40">
        <f>Import!F326</f>
        <v>0</v>
      </c>
      <c r="E326" s="40">
        <f>Import!E326</f>
        <v>0</v>
      </c>
      <c r="F326" s="42">
        <f>Import!P326</f>
        <v>0</v>
      </c>
      <c r="G326" s="391">
        <f t="shared" si="32"/>
        <v>0</v>
      </c>
      <c r="I326" s="395">
        <f t="shared" si="30"/>
        <v>0</v>
      </c>
      <c r="J326" s="395">
        <f t="shared" si="31"/>
        <v>0</v>
      </c>
      <c r="L326" s="399">
        <f>Import!I326</f>
        <v>0</v>
      </c>
      <c r="M326" s="396">
        <f t="shared" si="33"/>
        <v>0</v>
      </c>
      <c r="N326" s="395">
        <f t="shared" si="34"/>
        <v>0</v>
      </c>
      <c r="O326" s="395">
        <f t="shared" ref="O326:O389" si="35">IF(AND(B326&gt;0,C326&gt;0),N326,IF(AND(B326=0,F326&gt;0),O325,0))</f>
        <v>0</v>
      </c>
    </row>
    <row r="327" spans="2:15">
      <c r="B327" s="40">
        <f>Import!D327</f>
        <v>0</v>
      </c>
      <c r="C327" s="41">
        <f>Import!G327</f>
        <v>0</v>
      </c>
      <c r="D327" s="40">
        <f>Import!F327</f>
        <v>0</v>
      </c>
      <c r="E327" s="40">
        <f>Import!E327</f>
        <v>0</v>
      </c>
      <c r="F327" s="42">
        <f>Import!P327</f>
        <v>0</v>
      </c>
      <c r="G327" s="391">
        <f t="shared" si="32"/>
        <v>0</v>
      </c>
      <c r="I327" s="395">
        <f t="shared" si="30"/>
        <v>0</v>
      </c>
      <c r="J327" s="395">
        <f t="shared" si="31"/>
        <v>0</v>
      </c>
      <c r="L327" s="399">
        <f>Import!I327</f>
        <v>0</v>
      </c>
      <c r="M327" s="396">
        <f t="shared" si="33"/>
        <v>0</v>
      </c>
      <c r="N327" s="395">
        <f t="shared" si="34"/>
        <v>0</v>
      </c>
      <c r="O327" s="395">
        <f t="shared" si="35"/>
        <v>0</v>
      </c>
    </row>
    <row r="328" spans="2:15">
      <c r="B328" s="40">
        <f>Import!D328</f>
        <v>0</v>
      </c>
      <c r="C328" s="41">
        <f>Import!G328</f>
        <v>0</v>
      </c>
      <c r="D328" s="40">
        <f>Import!F328</f>
        <v>0</v>
      </c>
      <c r="E328" s="40">
        <f>Import!E328</f>
        <v>0</v>
      </c>
      <c r="F328" s="42">
        <f>Import!P328</f>
        <v>0</v>
      </c>
      <c r="G328" s="391">
        <f t="shared" si="32"/>
        <v>0</v>
      </c>
      <c r="I328" s="395">
        <f t="shared" si="30"/>
        <v>0</v>
      </c>
      <c r="J328" s="395">
        <f t="shared" si="31"/>
        <v>0</v>
      </c>
      <c r="L328" s="399">
        <f>Import!I328</f>
        <v>0</v>
      </c>
      <c r="M328" s="396">
        <f t="shared" si="33"/>
        <v>0</v>
      </c>
      <c r="N328" s="395">
        <f t="shared" si="34"/>
        <v>0</v>
      </c>
      <c r="O328" s="395">
        <f t="shared" si="35"/>
        <v>0</v>
      </c>
    </row>
    <row r="329" spans="2:15">
      <c r="B329" s="40">
        <f>Import!D329</f>
        <v>0</v>
      </c>
      <c r="C329" s="41">
        <f>Import!G329</f>
        <v>0</v>
      </c>
      <c r="D329" s="40">
        <f>Import!F329</f>
        <v>0</v>
      </c>
      <c r="E329" s="40">
        <f>Import!E329</f>
        <v>0</v>
      </c>
      <c r="F329" s="42">
        <f>Import!P329</f>
        <v>0</v>
      </c>
      <c r="G329" s="391">
        <f t="shared" si="32"/>
        <v>0</v>
      </c>
      <c r="I329" s="395">
        <f t="shared" si="30"/>
        <v>0</v>
      </c>
      <c r="J329" s="395">
        <f t="shared" si="31"/>
        <v>0</v>
      </c>
      <c r="L329" s="399">
        <f>Import!I329</f>
        <v>0</v>
      </c>
      <c r="M329" s="396">
        <f t="shared" si="33"/>
        <v>0</v>
      </c>
      <c r="N329" s="395">
        <f t="shared" si="34"/>
        <v>0</v>
      </c>
      <c r="O329" s="395">
        <f t="shared" si="35"/>
        <v>0</v>
      </c>
    </row>
    <row r="330" spans="2:15">
      <c r="B330" s="40">
        <f>Import!D330</f>
        <v>0</v>
      </c>
      <c r="C330" s="41">
        <f>Import!G330</f>
        <v>0</v>
      </c>
      <c r="D330" s="40">
        <f>Import!F330</f>
        <v>0</v>
      </c>
      <c r="E330" s="40">
        <f>Import!E330</f>
        <v>0</v>
      </c>
      <c r="F330" s="42">
        <f>Import!P330</f>
        <v>0</v>
      </c>
      <c r="G330" s="391">
        <f t="shared" si="32"/>
        <v>0</v>
      </c>
      <c r="I330" s="395">
        <f t="shared" si="30"/>
        <v>0</v>
      </c>
      <c r="J330" s="395">
        <f t="shared" si="31"/>
        <v>0</v>
      </c>
      <c r="L330" s="399">
        <f>Import!I330</f>
        <v>0</v>
      </c>
      <c r="M330" s="396">
        <f t="shared" si="33"/>
        <v>0</v>
      </c>
      <c r="N330" s="395">
        <f t="shared" si="34"/>
        <v>0</v>
      </c>
      <c r="O330" s="395">
        <f t="shared" si="35"/>
        <v>0</v>
      </c>
    </row>
    <row r="331" spans="2:15">
      <c r="B331" s="40">
        <f>Import!D331</f>
        <v>0</v>
      </c>
      <c r="C331" s="41">
        <f>Import!G331</f>
        <v>0</v>
      </c>
      <c r="D331" s="40">
        <f>Import!F331</f>
        <v>0</v>
      </c>
      <c r="E331" s="40">
        <f>Import!E331</f>
        <v>0</v>
      </c>
      <c r="F331" s="42">
        <f>Import!P331</f>
        <v>0</v>
      </c>
      <c r="G331" s="391">
        <f t="shared" si="32"/>
        <v>0</v>
      </c>
      <c r="I331" s="395">
        <f t="shared" si="30"/>
        <v>0</v>
      </c>
      <c r="J331" s="395">
        <f t="shared" si="31"/>
        <v>0</v>
      </c>
      <c r="L331" s="399">
        <f>Import!I331</f>
        <v>0</v>
      </c>
      <c r="M331" s="396">
        <f t="shared" si="33"/>
        <v>0</v>
      </c>
      <c r="N331" s="395">
        <f t="shared" si="34"/>
        <v>0</v>
      </c>
      <c r="O331" s="395">
        <f t="shared" si="35"/>
        <v>0</v>
      </c>
    </row>
    <row r="332" spans="2:15">
      <c r="B332" s="40">
        <f>Import!D332</f>
        <v>0</v>
      </c>
      <c r="C332" s="41">
        <f>Import!G332</f>
        <v>0</v>
      </c>
      <c r="D332" s="40">
        <f>Import!F332</f>
        <v>0</v>
      </c>
      <c r="E332" s="40">
        <f>Import!E332</f>
        <v>0</v>
      </c>
      <c r="F332" s="42">
        <f>Import!P332</f>
        <v>0</v>
      </c>
      <c r="G332" s="391">
        <f t="shared" si="32"/>
        <v>0</v>
      </c>
      <c r="I332" s="395">
        <f t="shared" si="30"/>
        <v>0</v>
      </c>
      <c r="J332" s="395">
        <f t="shared" si="31"/>
        <v>0</v>
      </c>
      <c r="L332" s="399">
        <f>Import!I332</f>
        <v>0</v>
      </c>
      <c r="M332" s="396">
        <f t="shared" si="33"/>
        <v>0</v>
      </c>
      <c r="N332" s="395">
        <f t="shared" si="34"/>
        <v>0</v>
      </c>
      <c r="O332" s="395">
        <f t="shared" si="35"/>
        <v>0</v>
      </c>
    </row>
    <row r="333" spans="2:15">
      <c r="B333" s="40">
        <f>Import!D333</f>
        <v>0</v>
      </c>
      <c r="C333" s="41">
        <f>Import!G333</f>
        <v>0</v>
      </c>
      <c r="D333" s="40">
        <f>Import!F333</f>
        <v>0</v>
      </c>
      <c r="E333" s="40">
        <f>Import!E333</f>
        <v>0</v>
      </c>
      <c r="F333" s="42">
        <f>Import!P333</f>
        <v>0</v>
      </c>
      <c r="G333" s="391">
        <f t="shared" si="32"/>
        <v>0</v>
      </c>
      <c r="I333" s="395">
        <f t="shared" si="30"/>
        <v>0</v>
      </c>
      <c r="J333" s="395">
        <f t="shared" si="31"/>
        <v>0</v>
      </c>
      <c r="L333" s="399">
        <f>Import!I333</f>
        <v>0</v>
      </c>
      <c r="M333" s="396">
        <f t="shared" si="33"/>
        <v>0</v>
      </c>
      <c r="N333" s="395">
        <f t="shared" si="34"/>
        <v>0</v>
      </c>
      <c r="O333" s="395">
        <f t="shared" si="35"/>
        <v>0</v>
      </c>
    </row>
    <row r="334" spans="2:15">
      <c r="B334" s="40">
        <f>Import!D334</f>
        <v>0</v>
      </c>
      <c r="C334" s="41">
        <f>Import!G334</f>
        <v>0</v>
      </c>
      <c r="D334" s="40">
        <f>Import!F334</f>
        <v>0</v>
      </c>
      <c r="E334" s="40">
        <f>Import!E334</f>
        <v>0</v>
      </c>
      <c r="F334" s="42">
        <f>Import!P334</f>
        <v>0</v>
      </c>
      <c r="G334" s="391">
        <f t="shared" si="32"/>
        <v>0</v>
      </c>
      <c r="I334" s="395">
        <f t="shared" si="30"/>
        <v>0</v>
      </c>
      <c r="J334" s="395">
        <f t="shared" si="31"/>
        <v>0</v>
      </c>
      <c r="L334" s="399">
        <f>Import!I334</f>
        <v>0</v>
      </c>
      <c r="M334" s="396">
        <f t="shared" si="33"/>
        <v>0</v>
      </c>
      <c r="N334" s="395">
        <f t="shared" si="34"/>
        <v>0</v>
      </c>
      <c r="O334" s="395">
        <f t="shared" si="35"/>
        <v>0</v>
      </c>
    </row>
    <row r="335" spans="2:15">
      <c r="B335" s="40">
        <f>Import!D335</f>
        <v>0</v>
      </c>
      <c r="C335" s="41">
        <f>Import!G335</f>
        <v>0</v>
      </c>
      <c r="D335" s="40">
        <f>Import!F335</f>
        <v>0</v>
      </c>
      <c r="E335" s="40">
        <f>Import!E335</f>
        <v>0</v>
      </c>
      <c r="F335" s="42">
        <f>Import!P335</f>
        <v>0</v>
      </c>
      <c r="G335" s="391">
        <f t="shared" si="32"/>
        <v>0</v>
      </c>
      <c r="I335" s="395">
        <f t="shared" si="30"/>
        <v>0</v>
      </c>
      <c r="J335" s="395">
        <f t="shared" si="31"/>
        <v>0</v>
      </c>
      <c r="L335" s="399">
        <f>Import!I335</f>
        <v>0</v>
      </c>
      <c r="M335" s="396">
        <f t="shared" si="33"/>
        <v>0</v>
      </c>
      <c r="N335" s="395">
        <f t="shared" si="34"/>
        <v>0</v>
      </c>
      <c r="O335" s="395">
        <f t="shared" si="35"/>
        <v>0</v>
      </c>
    </row>
    <row r="336" spans="2:15">
      <c r="B336" s="40">
        <f>Import!D336</f>
        <v>0</v>
      </c>
      <c r="C336" s="41">
        <f>Import!G336</f>
        <v>0</v>
      </c>
      <c r="D336" s="40">
        <f>Import!F336</f>
        <v>0</v>
      </c>
      <c r="E336" s="40">
        <f>Import!E336</f>
        <v>0</v>
      </c>
      <c r="F336" s="42">
        <f>Import!P336</f>
        <v>0</v>
      </c>
      <c r="G336" s="391">
        <f t="shared" si="32"/>
        <v>0</v>
      </c>
      <c r="I336" s="395">
        <f t="shared" si="30"/>
        <v>0</v>
      </c>
      <c r="J336" s="395">
        <f t="shared" si="31"/>
        <v>0</v>
      </c>
      <c r="L336" s="399">
        <f>Import!I336</f>
        <v>0</v>
      </c>
      <c r="M336" s="396">
        <f t="shared" si="33"/>
        <v>0</v>
      </c>
      <c r="N336" s="395">
        <f t="shared" si="34"/>
        <v>0</v>
      </c>
      <c r="O336" s="395">
        <f t="shared" si="35"/>
        <v>0</v>
      </c>
    </row>
    <row r="337" spans="2:15">
      <c r="B337" s="40">
        <f>Import!D337</f>
        <v>0</v>
      </c>
      <c r="C337" s="41">
        <f>Import!G337</f>
        <v>0</v>
      </c>
      <c r="D337" s="40">
        <f>Import!F337</f>
        <v>0</v>
      </c>
      <c r="E337" s="40">
        <f>Import!E337</f>
        <v>0</v>
      </c>
      <c r="F337" s="42">
        <f>Import!P337</f>
        <v>0</v>
      </c>
      <c r="G337" s="391">
        <f t="shared" si="32"/>
        <v>0</v>
      </c>
      <c r="I337" s="395">
        <f t="shared" si="30"/>
        <v>0</v>
      </c>
      <c r="J337" s="395">
        <f t="shared" si="31"/>
        <v>0</v>
      </c>
      <c r="L337" s="399">
        <f>Import!I337</f>
        <v>0</v>
      </c>
      <c r="M337" s="396">
        <f t="shared" si="33"/>
        <v>0</v>
      </c>
      <c r="N337" s="395">
        <f t="shared" si="34"/>
        <v>0</v>
      </c>
      <c r="O337" s="395">
        <f t="shared" si="35"/>
        <v>0</v>
      </c>
    </row>
    <row r="338" spans="2:15">
      <c r="B338" s="40">
        <f>Import!D338</f>
        <v>0</v>
      </c>
      <c r="C338" s="41">
        <f>Import!G338</f>
        <v>0</v>
      </c>
      <c r="D338" s="40">
        <f>Import!F338</f>
        <v>0</v>
      </c>
      <c r="E338" s="40">
        <f>Import!E338</f>
        <v>0</v>
      </c>
      <c r="F338" s="42">
        <f>Import!P338</f>
        <v>0</v>
      </c>
      <c r="G338" s="391">
        <f t="shared" si="32"/>
        <v>0</v>
      </c>
      <c r="I338" s="395">
        <f t="shared" si="30"/>
        <v>0</v>
      </c>
      <c r="J338" s="395">
        <f t="shared" si="31"/>
        <v>0</v>
      </c>
      <c r="L338" s="399">
        <f>Import!I338</f>
        <v>0</v>
      </c>
      <c r="M338" s="396">
        <f t="shared" si="33"/>
        <v>0</v>
      </c>
      <c r="N338" s="395">
        <f t="shared" si="34"/>
        <v>0</v>
      </c>
      <c r="O338" s="395">
        <f t="shared" si="35"/>
        <v>0</v>
      </c>
    </row>
    <row r="339" spans="2:15">
      <c r="B339" s="40">
        <f>Import!D339</f>
        <v>0</v>
      </c>
      <c r="C339" s="41">
        <f>Import!G339</f>
        <v>0</v>
      </c>
      <c r="D339" s="40">
        <f>Import!F339</f>
        <v>0</v>
      </c>
      <c r="E339" s="40">
        <f>Import!E339</f>
        <v>0</v>
      </c>
      <c r="F339" s="42">
        <f>Import!P339</f>
        <v>0</v>
      </c>
      <c r="G339" s="391">
        <f t="shared" si="32"/>
        <v>0</v>
      </c>
      <c r="I339" s="395">
        <f t="shared" si="30"/>
        <v>0</v>
      </c>
      <c r="J339" s="395">
        <f t="shared" si="31"/>
        <v>0</v>
      </c>
      <c r="L339" s="399">
        <f>Import!I339</f>
        <v>0</v>
      </c>
      <c r="M339" s="396">
        <f t="shared" si="33"/>
        <v>0</v>
      </c>
      <c r="N339" s="395">
        <f t="shared" si="34"/>
        <v>0</v>
      </c>
      <c r="O339" s="395">
        <f t="shared" si="35"/>
        <v>0</v>
      </c>
    </row>
    <row r="340" spans="2:15">
      <c r="B340" s="40">
        <f>Import!D340</f>
        <v>0</v>
      </c>
      <c r="C340" s="41">
        <f>Import!G340</f>
        <v>0</v>
      </c>
      <c r="D340" s="40">
        <f>Import!F340</f>
        <v>0</v>
      </c>
      <c r="E340" s="40">
        <f>Import!E340</f>
        <v>0</v>
      </c>
      <c r="F340" s="42">
        <f>Import!P340</f>
        <v>0</v>
      </c>
      <c r="G340" s="391">
        <f t="shared" si="32"/>
        <v>0</v>
      </c>
      <c r="I340" s="395">
        <f t="shared" si="30"/>
        <v>0</v>
      </c>
      <c r="J340" s="395">
        <f t="shared" si="31"/>
        <v>0</v>
      </c>
      <c r="L340" s="399">
        <f>Import!I340</f>
        <v>0</v>
      </c>
      <c r="M340" s="396">
        <f t="shared" si="33"/>
        <v>0</v>
      </c>
      <c r="N340" s="395">
        <f t="shared" si="34"/>
        <v>0</v>
      </c>
      <c r="O340" s="395">
        <f t="shared" si="35"/>
        <v>0</v>
      </c>
    </row>
    <row r="341" spans="2:15">
      <c r="B341" s="40">
        <f>Import!D341</f>
        <v>0</v>
      </c>
      <c r="C341" s="41">
        <f>Import!G341</f>
        <v>0</v>
      </c>
      <c r="D341" s="40">
        <f>Import!F341</f>
        <v>0</v>
      </c>
      <c r="E341" s="40">
        <f>Import!E341</f>
        <v>0</v>
      </c>
      <c r="F341" s="42">
        <f>Import!P341</f>
        <v>0</v>
      </c>
      <c r="G341" s="391">
        <f t="shared" si="32"/>
        <v>0</v>
      </c>
      <c r="I341" s="395">
        <f t="shared" si="30"/>
        <v>0</v>
      </c>
      <c r="J341" s="395">
        <f t="shared" si="31"/>
        <v>0</v>
      </c>
      <c r="L341" s="399">
        <f>Import!I341</f>
        <v>0</v>
      </c>
      <c r="M341" s="396">
        <f t="shared" si="33"/>
        <v>0</v>
      </c>
      <c r="N341" s="395">
        <f t="shared" si="34"/>
        <v>0</v>
      </c>
      <c r="O341" s="395">
        <f t="shared" si="35"/>
        <v>0</v>
      </c>
    </row>
    <row r="342" spans="2:15">
      <c r="B342" s="40">
        <f>Import!D342</f>
        <v>0</v>
      </c>
      <c r="C342" s="41">
        <f>Import!G342</f>
        <v>0</v>
      </c>
      <c r="D342" s="40">
        <f>Import!F342</f>
        <v>0</v>
      </c>
      <c r="E342" s="40">
        <f>Import!E342</f>
        <v>0</v>
      </c>
      <c r="F342" s="42">
        <f>Import!P342</f>
        <v>0</v>
      </c>
      <c r="G342" s="391">
        <f t="shared" si="32"/>
        <v>0</v>
      </c>
      <c r="I342" s="395">
        <f t="shared" si="30"/>
        <v>0</v>
      </c>
      <c r="J342" s="395">
        <f t="shared" si="31"/>
        <v>0</v>
      </c>
      <c r="L342" s="399">
        <f>Import!I342</f>
        <v>0</v>
      </c>
      <c r="M342" s="396">
        <f t="shared" si="33"/>
        <v>0</v>
      </c>
      <c r="N342" s="395">
        <f t="shared" si="34"/>
        <v>0</v>
      </c>
      <c r="O342" s="395">
        <f t="shared" si="35"/>
        <v>0</v>
      </c>
    </row>
    <row r="343" spans="2:15">
      <c r="B343" s="40">
        <f>Import!D343</f>
        <v>0</v>
      </c>
      <c r="C343" s="41">
        <f>Import!G343</f>
        <v>0</v>
      </c>
      <c r="D343" s="40">
        <f>Import!F343</f>
        <v>0</v>
      </c>
      <c r="E343" s="40">
        <f>Import!E343</f>
        <v>0</v>
      </c>
      <c r="F343" s="42">
        <f>Import!P343</f>
        <v>0</v>
      </c>
      <c r="G343" s="391">
        <f t="shared" si="32"/>
        <v>0</v>
      </c>
      <c r="I343" s="395">
        <f t="shared" si="30"/>
        <v>0</v>
      </c>
      <c r="J343" s="395">
        <f t="shared" si="31"/>
        <v>0</v>
      </c>
      <c r="L343" s="399">
        <f>Import!I343</f>
        <v>0</v>
      </c>
      <c r="M343" s="396">
        <f t="shared" si="33"/>
        <v>0</v>
      </c>
      <c r="N343" s="395">
        <f t="shared" si="34"/>
        <v>0</v>
      </c>
      <c r="O343" s="395">
        <f t="shared" si="35"/>
        <v>0</v>
      </c>
    </row>
    <row r="344" spans="2:15">
      <c r="B344" s="40">
        <f>Import!D344</f>
        <v>0</v>
      </c>
      <c r="C344" s="41">
        <f>Import!G344</f>
        <v>0</v>
      </c>
      <c r="D344" s="40">
        <f>Import!F344</f>
        <v>0</v>
      </c>
      <c r="E344" s="40">
        <f>Import!E344</f>
        <v>0</v>
      </c>
      <c r="F344" s="42">
        <f>Import!P344</f>
        <v>0</v>
      </c>
      <c r="G344" s="391">
        <f t="shared" si="32"/>
        <v>0</v>
      </c>
      <c r="I344" s="395">
        <f t="shared" si="30"/>
        <v>0</v>
      </c>
      <c r="J344" s="395">
        <f t="shared" si="31"/>
        <v>0</v>
      </c>
      <c r="L344" s="399">
        <f>Import!I344</f>
        <v>0</v>
      </c>
      <c r="M344" s="396">
        <f t="shared" si="33"/>
        <v>0</v>
      </c>
      <c r="N344" s="395">
        <f t="shared" si="34"/>
        <v>0</v>
      </c>
      <c r="O344" s="395">
        <f t="shared" si="35"/>
        <v>0</v>
      </c>
    </row>
    <row r="345" spans="2:15">
      <c r="B345" s="40">
        <f>Import!D345</f>
        <v>0</v>
      </c>
      <c r="C345" s="41">
        <f>Import!G345</f>
        <v>0</v>
      </c>
      <c r="D345" s="40">
        <f>Import!F345</f>
        <v>0</v>
      </c>
      <c r="E345" s="40">
        <f>Import!E345</f>
        <v>0</v>
      </c>
      <c r="F345" s="42">
        <f>Import!P345</f>
        <v>0</v>
      </c>
      <c r="G345" s="391">
        <f t="shared" si="32"/>
        <v>0</v>
      </c>
      <c r="I345" s="395">
        <f t="shared" si="30"/>
        <v>0</v>
      </c>
      <c r="J345" s="395">
        <f t="shared" si="31"/>
        <v>0</v>
      </c>
      <c r="L345" s="399">
        <f>Import!I345</f>
        <v>0</v>
      </c>
      <c r="M345" s="396">
        <f t="shared" si="33"/>
        <v>0</v>
      </c>
      <c r="N345" s="395">
        <f t="shared" si="34"/>
        <v>0</v>
      </c>
      <c r="O345" s="395">
        <f t="shared" si="35"/>
        <v>0</v>
      </c>
    </row>
    <row r="346" spans="2:15">
      <c r="B346" s="40">
        <f>Import!D346</f>
        <v>0</v>
      </c>
      <c r="C346" s="41">
        <f>Import!G346</f>
        <v>0</v>
      </c>
      <c r="D346" s="40">
        <f>Import!F346</f>
        <v>0</v>
      </c>
      <c r="E346" s="40">
        <f>Import!E346</f>
        <v>0</v>
      </c>
      <c r="F346" s="42">
        <f>Import!P346</f>
        <v>0</v>
      </c>
      <c r="G346" s="391">
        <f t="shared" si="32"/>
        <v>0</v>
      </c>
      <c r="I346" s="395">
        <f t="shared" si="30"/>
        <v>0</v>
      </c>
      <c r="J346" s="395">
        <f t="shared" si="31"/>
        <v>0</v>
      </c>
      <c r="L346" s="399">
        <f>Import!I346</f>
        <v>0</v>
      </c>
      <c r="M346" s="396">
        <f t="shared" si="33"/>
        <v>0</v>
      </c>
      <c r="N346" s="395">
        <f t="shared" si="34"/>
        <v>0</v>
      </c>
      <c r="O346" s="395">
        <f t="shared" si="35"/>
        <v>0</v>
      </c>
    </row>
    <row r="347" spans="2:15">
      <c r="B347" s="40">
        <f>Import!D347</f>
        <v>0</v>
      </c>
      <c r="C347" s="41">
        <f>Import!G347</f>
        <v>0</v>
      </c>
      <c r="D347" s="40">
        <f>Import!F347</f>
        <v>0</v>
      </c>
      <c r="E347" s="40">
        <f>Import!E347</f>
        <v>0</v>
      </c>
      <c r="F347" s="42">
        <f>Import!P347</f>
        <v>0</v>
      </c>
      <c r="G347" s="391">
        <f t="shared" si="32"/>
        <v>0</v>
      </c>
      <c r="I347" s="395">
        <f t="shared" si="30"/>
        <v>0</v>
      </c>
      <c r="J347" s="395">
        <f t="shared" si="31"/>
        <v>0</v>
      </c>
      <c r="L347" s="399">
        <f>Import!I347</f>
        <v>0</v>
      </c>
      <c r="M347" s="396">
        <f t="shared" si="33"/>
        <v>0</v>
      </c>
      <c r="N347" s="395">
        <f t="shared" si="34"/>
        <v>0</v>
      </c>
      <c r="O347" s="395">
        <f t="shared" si="35"/>
        <v>0</v>
      </c>
    </row>
    <row r="348" spans="2:15">
      <c r="B348" s="40">
        <f>Import!D348</f>
        <v>0</v>
      </c>
      <c r="C348" s="41">
        <f>Import!G348</f>
        <v>0</v>
      </c>
      <c r="D348" s="40">
        <f>Import!F348</f>
        <v>0</v>
      </c>
      <c r="E348" s="40">
        <f>Import!E348</f>
        <v>0</v>
      </c>
      <c r="F348" s="42">
        <f>Import!P348</f>
        <v>0</v>
      </c>
      <c r="G348" s="391">
        <f t="shared" si="32"/>
        <v>0</v>
      </c>
      <c r="I348" s="395">
        <f t="shared" si="30"/>
        <v>0</v>
      </c>
      <c r="J348" s="395">
        <f t="shared" si="31"/>
        <v>0</v>
      </c>
      <c r="L348" s="399">
        <f>Import!I348</f>
        <v>0</v>
      </c>
      <c r="M348" s="396">
        <f t="shared" si="33"/>
        <v>0</v>
      </c>
      <c r="N348" s="395">
        <f t="shared" si="34"/>
        <v>0</v>
      </c>
      <c r="O348" s="395">
        <f t="shared" si="35"/>
        <v>0</v>
      </c>
    </row>
    <row r="349" spans="2:15">
      <c r="B349" s="40">
        <f>Import!D349</f>
        <v>0</v>
      </c>
      <c r="C349" s="41">
        <f>Import!G349</f>
        <v>0</v>
      </c>
      <c r="D349" s="40">
        <f>Import!F349</f>
        <v>0</v>
      </c>
      <c r="E349" s="40">
        <f>Import!E349</f>
        <v>0</v>
      </c>
      <c r="F349" s="42">
        <f>Import!P349</f>
        <v>0</v>
      </c>
      <c r="G349" s="391">
        <f t="shared" si="32"/>
        <v>0</v>
      </c>
      <c r="I349" s="395">
        <f t="shared" si="30"/>
        <v>0</v>
      </c>
      <c r="J349" s="395">
        <f t="shared" si="31"/>
        <v>0</v>
      </c>
      <c r="L349" s="399">
        <f>Import!I349</f>
        <v>0</v>
      </c>
      <c r="M349" s="396">
        <f t="shared" si="33"/>
        <v>0</v>
      </c>
      <c r="N349" s="395">
        <f t="shared" si="34"/>
        <v>0</v>
      </c>
      <c r="O349" s="395">
        <f t="shared" si="35"/>
        <v>0</v>
      </c>
    </row>
    <row r="350" spans="2:15">
      <c r="B350" s="40">
        <f>Import!D350</f>
        <v>0</v>
      </c>
      <c r="C350" s="41">
        <f>Import!G350</f>
        <v>0</v>
      </c>
      <c r="D350" s="40">
        <f>Import!F350</f>
        <v>0</v>
      </c>
      <c r="E350" s="40">
        <f>Import!E350</f>
        <v>0</v>
      </c>
      <c r="F350" s="42">
        <f>Import!P350</f>
        <v>0</v>
      </c>
      <c r="G350" s="391">
        <f t="shared" si="32"/>
        <v>0</v>
      </c>
      <c r="I350" s="395">
        <f t="shared" si="30"/>
        <v>0</v>
      </c>
      <c r="J350" s="395">
        <f t="shared" si="31"/>
        <v>0</v>
      </c>
      <c r="L350" s="399">
        <f>Import!I350</f>
        <v>0</v>
      </c>
      <c r="M350" s="396">
        <f t="shared" si="33"/>
        <v>0</v>
      </c>
      <c r="N350" s="395">
        <f t="shared" si="34"/>
        <v>0</v>
      </c>
      <c r="O350" s="395">
        <f t="shared" si="35"/>
        <v>0</v>
      </c>
    </row>
    <row r="351" spans="2:15">
      <c r="B351" s="40">
        <f>Import!D351</f>
        <v>0</v>
      </c>
      <c r="C351" s="41">
        <f>Import!G351</f>
        <v>0</v>
      </c>
      <c r="D351" s="40">
        <f>Import!F351</f>
        <v>0</v>
      </c>
      <c r="E351" s="40">
        <f>Import!E351</f>
        <v>0</v>
      </c>
      <c r="F351" s="42">
        <f>Import!P351</f>
        <v>0</v>
      </c>
      <c r="G351" s="391">
        <f t="shared" si="32"/>
        <v>0</v>
      </c>
      <c r="I351" s="395">
        <f t="shared" si="30"/>
        <v>0</v>
      </c>
      <c r="J351" s="395">
        <f t="shared" si="31"/>
        <v>0</v>
      </c>
      <c r="L351" s="399">
        <f>Import!I351</f>
        <v>0</v>
      </c>
      <c r="M351" s="396">
        <f t="shared" si="33"/>
        <v>0</v>
      </c>
      <c r="N351" s="395">
        <f t="shared" si="34"/>
        <v>0</v>
      </c>
      <c r="O351" s="395">
        <f t="shared" si="35"/>
        <v>0</v>
      </c>
    </row>
    <row r="352" spans="2:15">
      <c r="B352" s="40">
        <f>Import!D352</f>
        <v>0</v>
      </c>
      <c r="C352" s="41">
        <f>Import!G352</f>
        <v>0</v>
      </c>
      <c r="D352" s="40">
        <f>Import!F352</f>
        <v>0</v>
      </c>
      <c r="E352" s="40">
        <f>Import!E352</f>
        <v>0</v>
      </c>
      <c r="F352" s="42">
        <f>Import!P352</f>
        <v>0</v>
      </c>
      <c r="G352" s="391">
        <f t="shared" si="32"/>
        <v>0</v>
      </c>
      <c r="I352" s="395">
        <f t="shared" si="30"/>
        <v>0</v>
      </c>
      <c r="J352" s="395">
        <f t="shared" si="31"/>
        <v>0</v>
      </c>
      <c r="L352" s="399">
        <f>Import!I352</f>
        <v>0</v>
      </c>
      <c r="M352" s="396">
        <f t="shared" si="33"/>
        <v>0</v>
      </c>
      <c r="N352" s="395">
        <f t="shared" si="34"/>
        <v>0</v>
      </c>
      <c r="O352" s="395">
        <f t="shared" si="35"/>
        <v>0</v>
      </c>
    </row>
    <row r="353" spans="2:15">
      <c r="B353" s="40">
        <f>Import!D353</f>
        <v>0</v>
      </c>
      <c r="C353" s="41">
        <f>Import!G353</f>
        <v>0</v>
      </c>
      <c r="D353" s="40">
        <f>Import!F353</f>
        <v>0</v>
      </c>
      <c r="E353" s="40">
        <f>Import!E353</f>
        <v>0</v>
      </c>
      <c r="F353" s="42">
        <f>Import!P353</f>
        <v>0</v>
      </c>
      <c r="G353" s="391">
        <f t="shared" si="32"/>
        <v>0</v>
      </c>
      <c r="I353" s="395">
        <f t="shared" si="30"/>
        <v>0</v>
      </c>
      <c r="J353" s="395">
        <f t="shared" si="31"/>
        <v>0</v>
      </c>
      <c r="L353" s="399">
        <f>Import!I353</f>
        <v>0</v>
      </c>
      <c r="M353" s="396">
        <f t="shared" si="33"/>
        <v>0</v>
      </c>
      <c r="N353" s="395">
        <f t="shared" si="34"/>
        <v>0</v>
      </c>
      <c r="O353" s="395">
        <f t="shared" si="35"/>
        <v>0</v>
      </c>
    </row>
    <row r="354" spans="2:15">
      <c r="B354" s="40">
        <f>Import!D354</f>
        <v>0</v>
      </c>
      <c r="C354" s="41">
        <f>Import!G354</f>
        <v>0</v>
      </c>
      <c r="D354" s="40">
        <f>Import!F354</f>
        <v>0</v>
      </c>
      <c r="E354" s="40">
        <f>Import!E354</f>
        <v>0</v>
      </c>
      <c r="F354" s="42">
        <f>Import!P354</f>
        <v>0</v>
      </c>
      <c r="G354" s="391">
        <f t="shared" si="32"/>
        <v>0</v>
      </c>
      <c r="I354" s="395">
        <f t="shared" si="30"/>
        <v>0</v>
      </c>
      <c r="J354" s="395">
        <f t="shared" si="31"/>
        <v>0</v>
      </c>
      <c r="L354" s="399">
        <f>Import!I354</f>
        <v>0</v>
      </c>
      <c r="M354" s="396">
        <f t="shared" si="33"/>
        <v>0</v>
      </c>
      <c r="N354" s="395">
        <f t="shared" si="34"/>
        <v>0</v>
      </c>
      <c r="O354" s="395">
        <f t="shared" si="35"/>
        <v>0</v>
      </c>
    </row>
    <row r="355" spans="2:15">
      <c r="B355" s="40">
        <f>Import!D355</f>
        <v>0</v>
      </c>
      <c r="C355" s="41">
        <f>Import!G355</f>
        <v>0</v>
      </c>
      <c r="D355" s="40">
        <f>Import!F355</f>
        <v>0</v>
      </c>
      <c r="E355" s="40">
        <f>Import!E355</f>
        <v>0</v>
      </c>
      <c r="F355" s="42">
        <f>Import!P355</f>
        <v>0</v>
      </c>
      <c r="G355" s="391">
        <f t="shared" si="32"/>
        <v>0</v>
      </c>
      <c r="I355" s="395">
        <f t="shared" si="30"/>
        <v>0</v>
      </c>
      <c r="J355" s="395">
        <f t="shared" si="31"/>
        <v>0</v>
      </c>
      <c r="L355" s="399">
        <f>Import!I355</f>
        <v>0</v>
      </c>
      <c r="M355" s="396">
        <f t="shared" si="33"/>
        <v>0</v>
      </c>
      <c r="N355" s="395">
        <f t="shared" si="34"/>
        <v>0</v>
      </c>
      <c r="O355" s="395">
        <f t="shared" si="35"/>
        <v>0</v>
      </c>
    </row>
    <row r="356" spans="2:15">
      <c r="B356" s="40">
        <f>Import!D356</f>
        <v>0</v>
      </c>
      <c r="C356" s="41">
        <f>Import!G356</f>
        <v>0</v>
      </c>
      <c r="D356" s="40">
        <f>Import!F356</f>
        <v>0</v>
      </c>
      <c r="E356" s="40">
        <f>Import!E356</f>
        <v>0</v>
      </c>
      <c r="F356" s="42">
        <f>Import!P356</f>
        <v>0</v>
      </c>
      <c r="G356" s="391">
        <f t="shared" si="32"/>
        <v>0</v>
      </c>
      <c r="I356" s="395">
        <f t="shared" si="30"/>
        <v>0</v>
      </c>
      <c r="J356" s="395">
        <f t="shared" si="31"/>
        <v>0</v>
      </c>
      <c r="L356" s="399">
        <f>Import!I356</f>
        <v>0</v>
      </c>
      <c r="M356" s="396">
        <f t="shared" si="33"/>
        <v>0</v>
      </c>
      <c r="N356" s="395">
        <f t="shared" si="34"/>
        <v>0</v>
      </c>
      <c r="O356" s="395">
        <f t="shared" si="35"/>
        <v>0</v>
      </c>
    </row>
    <row r="357" spans="2:15">
      <c r="B357" s="40">
        <f>Import!D357</f>
        <v>0</v>
      </c>
      <c r="C357" s="41">
        <f>Import!G357</f>
        <v>0</v>
      </c>
      <c r="D357" s="40">
        <f>Import!F357</f>
        <v>0</v>
      </c>
      <c r="E357" s="40">
        <f>Import!E357</f>
        <v>0</v>
      </c>
      <c r="F357" s="42">
        <f>Import!P357</f>
        <v>0</v>
      </c>
      <c r="G357" s="391">
        <f t="shared" si="32"/>
        <v>0</v>
      </c>
      <c r="I357" s="395">
        <f t="shared" si="30"/>
        <v>0</v>
      </c>
      <c r="J357" s="395">
        <f t="shared" si="31"/>
        <v>0</v>
      </c>
      <c r="L357" s="399">
        <f>Import!I357</f>
        <v>0</v>
      </c>
      <c r="M357" s="396">
        <f t="shared" si="33"/>
        <v>0</v>
      </c>
      <c r="N357" s="395">
        <f t="shared" si="34"/>
        <v>0</v>
      </c>
      <c r="O357" s="395">
        <f t="shared" si="35"/>
        <v>0</v>
      </c>
    </row>
    <row r="358" spans="2:15">
      <c r="B358" s="40">
        <f>Import!D358</f>
        <v>0</v>
      </c>
      <c r="C358" s="41">
        <f>Import!G358</f>
        <v>0</v>
      </c>
      <c r="D358" s="40">
        <f>Import!F358</f>
        <v>0</v>
      </c>
      <c r="E358" s="40">
        <f>Import!E358</f>
        <v>0</v>
      </c>
      <c r="F358" s="42">
        <f>Import!P358</f>
        <v>0</v>
      </c>
      <c r="G358" s="391">
        <f t="shared" si="32"/>
        <v>0</v>
      </c>
      <c r="I358" s="395">
        <f t="shared" si="30"/>
        <v>0</v>
      </c>
      <c r="J358" s="395">
        <f t="shared" si="31"/>
        <v>0</v>
      </c>
      <c r="L358" s="399">
        <f>Import!I358</f>
        <v>0</v>
      </c>
      <c r="M358" s="396">
        <f t="shared" si="33"/>
        <v>0</v>
      </c>
      <c r="N358" s="395">
        <f t="shared" si="34"/>
        <v>0</v>
      </c>
      <c r="O358" s="395">
        <f t="shared" si="35"/>
        <v>0</v>
      </c>
    </row>
    <row r="359" spans="2:15">
      <c r="B359" s="40">
        <f>Import!D359</f>
        <v>0</v>
      </c>
      <c r="C359" s="41">
        <f>Import!G359</f>
        <v>0</v>
      </c>
      <c r="D359" s="40">
        <f>Import!F359</f>
        <v>0</v>
      </c>
      <c r="E359" s="40">
        <f>Import!E359</f>
        <v>0</v>
      </c>
      <c r="F359" s="42">
        <f>Import!P359</f>
        <v>0</v>
      </c>
      <c r="G359" s="391">
        <f t="shared" si="32"/>
        <v>0</v>
      </c>
      <c r="I359" s="395">
        <f t="shared" si="30"/>
        <v>0</v>
      </c>
      <c r="J359" s="395">
        <f t="shared" si="31"/>
        <v>0</v>
      </c>
      <c r="L359" s="399">
        <f>Import!I359</f>
        <v>0</v>
      </c>
      <c r="M359" s="396">
        <f t="shared" si="33"/>
        <v>0</v>
      </c>
      <c r="N359" s="395">
        <f t="shared" si="34"/>
        <v>0</v>
      </c>
      <c r="O359" s="395">
        <f t="shared" si="35"/>
        <v>0</v>
      </c>
    </row>
    <row r="360" spans="2:15">
      <c r="B360" s="40">
        <f>Import!D360</f>
        <v>0</v>
      </c>
      <c r="C360" s="41">
        <f>Import!G360</f>
        <v>0</v>
      </c>
      <c r="D360" s="40">
        <f>Import!F360</f>
        <v>0</v>
      </c>
      <c r="E360" s="40">
        <f>Import!E360</f>
        <v>0</v>
      </c>
      <c r="F360" s="42">
        <f>Import!P360</f>
        <v>0</v>
      </c>
      <c r="G360" s="391">
        <f t="shared" si="32"/>
        <v>0</v>
      </c>
      <c r="I360" s="395">
        <f t="shared" si="30"/>
        <v>0</v>
      </c>
      <c r="J360" s="395">
        <f t="shared" si="31"/>
        <v>0</v>
      </c>
      <c r="L360" s="399">
        <f>Import!I360</f>
        <v>0</v>
      </c>
      <c r="M360" s="396">
        <f t="shared" si="33"/>
        <v>0</v>
      </c>
      <c r="N360" s="395">
        <f t="shared" si="34"/>
        <v>0</v>
      </c>
      <c r="O360" s="395">
        <f t="shared" si="35"/>
        <v>0</v>
      </c>
    </row>
    <row r="361" spans="2:15">
      <c r="B361" s="40">
        <f>Import!D361</f>
        <v>0</v>
      </c>
      <c r="C361" s="41">
        <f>Import!G361</f>
        <v>0</v>
      </c>
      <c r="D361" s="40">
        <f>Import!F361</f>
        <v>0</v>
      </c>
      <c r="E361" s="40">
        <f>Import!E361</f>
        <v>0</v>
      </c>
      <c r="F361" s="42">
        <f>Import!P361</f>
        <v>0</v>
      </c>
      <c r="G361" s="391">
        <f t="shared" si="32"/>
        <v>0</v>
      </c>
      <c r="I361" s="395">
        <f t="shared" si="30"/>
        <v>0</v>
      </c>
      <c r="J361" s="395">
        <f t="shared" si="31"/>
        <v>0</v>
      </c>
      <c r="L361" s="399">
        <f>Import!I361</f>
        <v>0</v>
      </c>
      <c r="M361" s="396">
        <f t="shared" si="33"/>
        <v>0</v>
      </c>
      <c r="N361" s="395">
        <f t="shared" si="34"/>
        <v>0</v>
      </c>
      <c r="O361" s="395">
        <f t="shared" si="35"/>
        <v>0</v>
      </c>
    </row>
    <row r="362" spans="2:15">
      <c r="B362" s="40">
        <f>Import!D362</f>
        <v>0</v>
      </c>
      <c r="C362" s="41">
        <f>Import!G362</f>
        <v>0</v>
      </c>
      <c r="D362" s="40">
        <f>Import!F362</f>
        <v>0</v>
      </c>
      <c r="E362" s="40">
        <f>Import!E362</f>
        <v>0</v>
      </c>
      <c r="F362" s="42">
        <f>Import!P362</f>
        <v>0</v>
      </c>
      <c r="G362" s="391">
        <f t="shared" si="32"/>
        <v>0</v>
      </c>
      <c r="I362" s="395">
        <f t="shared" si="30"/>
        <v>0</v>
      </c>
      <c r="J362" s="395">
        <f t="shared" si="31"/>
        <v>0</v>
      </c>
      <c r="L362" s="399">
        <f>Import!I362</f>
        <v>0</v>
      </c>
      <c r="M362" s="396">
        <f t="shared" si="33"/>
        <v>0</v>
      </c>
      <c r="N362" s="395">
        <f t="shared" si="34"/>
        <v>0</v>
      </c>
      <c r="O362" s="395">
        <f t="shared" si="35"/>
        <v>0</v>
      </c>
    </row>
    <row r="363" spans="2:15">
      <c r="B363" s="40">
        <f>Import!D363</f>
        <v>0</v>
      </c>
      <c r="C363" s="41">
        <f>Import!G363</f>
        <v>0</v>
      </c>
      <c r="D363" s="40">
        <f>Import!F363</f>
        <v>0</v>
      </c>
      <c r="E363" s="40">
        <f>Import!E363</f>
        <v>0</v>
      </c>
      <c r="F363" s="42">
        <f>Import!P363</f>
        <v>0</v>
      </c>
      <c r="G363" s="391">
        <f t="shared" si="32"/>
        <v>0</v>
      </c>
      <c r="I363" s="395">
        <f t="shared" si="30"/>
        <v>0</v>
      </c>
      <c r="J363" s="395">
        <f t="shared" si="31"/>
        <v>0</v>
      </c>
      <c r="L363" s="399">
        <f>Import!I363</f>
        <v>0</v>
      </c>
      <c r="M363" s="396">
        <f t="shared" si="33"/>
        <v>0</v>
      </c>
      <c r="N363" s="395">
        <f t="shared" si="34"/>
        <v>0</v>
      </c>
      <c r="O363" s="395">
        <f t="shared" si="35"/>
        <v>0</v>
      </c>
    </row>
    <row r="364" spans="2:15">
      <c r="B364" s="40">
        <f>Import!D364</f>
        <v>0</v>
      </c>
      <c r="C364" s="41">
        <f>Import!G364</f>
        <v>0</v>
      </c>
      <c r="D364" s="40">
        <f>Import!F364</f>
        <v>0</v>
      </c>
      <c r="E364" s="40">
        <f>Import!E364</f>
        <v>0</v>
      </c>
      <c r="F364" s="42">
        <f>Import!P364</f>
        <v>0</v>
      </c>
      <c r="G364" s="391">
        <f t="shared" si="32"/>
        <v>0</v>
      </c>
      <c r="I364" s="395">
        <f t="shared" si="30"/>
        <v>0</v>
      </c>
      <c r="J364" s="395">
        <f t="shared" si="31"/>
        <v>0</v>
      </c>
      <c r="L364" s="399">
        <f>Import!I364</f>
        <v>0</v>
      </c>
      <c r="M364" s="396">
        <f t="shared" si="33"/>
        <v>0</v>
      </c>
      <c r="N364" s="395">
        <f t="shared" si="34"/>
        <v>0</v>
      </c>
      <c r="O364" s="395">
        <f t="shared" si="35"/>
        <v>0</v>
      </c>
    </row>
    <row r="365" spans="2:15">
      <c r="B365" s="40">
        <f>Import!D365</f>
        <v>0</v>
      </c>
      <c r="C365" s="41">
        <f>Import!G365</f>
        <v>0</v>
      </c>
      <c r="D365" s="40">
        <f>Import!F365</f>
        <v>0</v>
      </c>
      <c r="E365" s="40">
        <f>Import!E365</f>
        <v>0</v>
      </c>
      <c r="F365" s="42">
        <f>Import!P365</f>
        <v>0</v>
      </c>
      <c r="G365" s="391">
        <f t="shared" si="32"/>
        <v>0</v>
      </c>
      <c r="I365" s="395">
        <f t="shared" si="30"/>
        <v>0</v>
      </c>
      <c r="J365" s="395">
        <f t="shared" si="31"/>
        <v>0</v>
      </c>
      <c r="L365" s="399">
        <f>Import!I365</f>
        <v>0</v>
      </c>
      <c r="M365" s="396">
        <f t="shared" si="33"/>
        <v>0</v>
      </c>
      <c r="N365" s="395">
        <f t="shared" si="34"/>
        <v>0</v>
      </c>
      <c r="O365" s="395">
        <f t="shared" si="35"/>
        <v>0</v>
      </c>
    </row>
    <row r="366" spans="2:15">
      <c r="B366" s="40">
        <f>Import!D366</f>
        <v>0</v>
      </c>
      <c r="C366" s="41">
        <f>Import!G366</f>
        <v>0</v>
      </c>
      <c r="D366" s="40">
        <f>Import!F366</f>
        <v>0</v>
      </c>
      <c r="E366" s="40">
        <f>Import!E366</f>
        <v>0</v>
      </c>
      <c r="F366" s="42">
        <f>Import!P366</f>
        <v>0</v>
      </c>
      <c r="G366" s="391">
        <f t="shared" si="32"/>
        <v>0</v>
      </c>
      <c r="I366" s="395">
        <f t="shared" si="30"/>
        <v>0</v>
      </c>
      <c r="J366" s="395">
        <f t="shared" si="31"/>
        <v>0</v>
      </c>
      <c r="L366" s="399">
        <f>Import!I366</f>
        <v>0</v>
      </c>
      <c r="M366" s="396">
        <f t="shared" si="33"/>
        <v>0</v>
      </c>
      <c r="N366" s="395">
        <f t="shared" si="34"/>
        <v>0</v>
      </c>
      <c r="O366" s="395">
        <f t="shared" si="35"/>
        <v>0</v>
      </c>
    </row>
    <row r="367" spans="2:15">
      <c r="B367" s="40">
        <f>Import!D367</f>
        <v>0</v>
      </c>
      <c r="C367" s="41">
        <f>Import!G367</f>
        <v>0</v>
      </c>
      <c r="D367" s="40">
        <f>Import!F367</f>
        <v>0</v>
      </c>
      <c r="E367" s="40">
        <f>Import!E367</f>
        <v>0</v>
      </c>
      <c r="F367" s="42">
        <f>Import!P367</f>
        <v>0</v>
      </c>
      <c r="G367" s="391">
        <f t="shared" si="32"/>
        <v>0</v>
      </c>
      <c r="I367" s="395">
        <f t="shared" si="30"/>
        <v>0</v>
      </c>
      <c r="J367" s="395">
        <f t="shared" si="31"/>
        <v>0</v>
      </c>
      <c r="L367" s="399">
        <f>Import!I367</f>
        <v>0</v>
      </c>
      <c r="M367" s="396">
        <f t="shared" si="33"/>
        <v>0</v>
      </c>
      <c r="N367" s="395">
        <f t="shared" si="34"/>
        <v>0</v>
      </c>
      <c r="O367" s="395">
        <f t="shared" si="35"/>
        <v>0</v>
      </c>
    </row>
    <row r="368" spans="2:15">
      <c r="B368" s="40">
        <f>Import!D368</f>
        <v>0</v>
      </c>
      <c r="C368" s="41">
        <f>Import!G368</f>
        <v>0</v>
      </c>
      <c r="D368" s="40">
        <f>Import!F368</f>
        <v>0</v>
      </c>
      <c r="E368" s="40">
        <f>Import!E368</f>
        <v>0</v>
      </c>
      <c r="F368" s="42">
        <f>Import!P368</f>
        <v>0</v>
      </c>
      <c r="G368" s="391">
        <f t="shared" si="32"/>
        <v>0</v>
      </c>
      <c r="I368" s="395">
        <f t="shared" si="30"/>
        <v>0</v>
      </c>
      <c r="J368" s="395">
        <f t="shared" si="31"/>
        <v>0</v>
      </c>
      <c r="L368" s="399">
        <f>Import!I368</f>
        <v>0</v>
      </c>
      <c r="M368" s="396">
        <f t="shared" si="33"/>
        <v>0</v>
      </c>
      <c r="N368" s="395">
        <f t="shared" si="34"/>
        <v>0</v>
      </c>
      <c r="O368" s="395">
        <f t="shared" si="35"/>
        <v>0</v>
      </c>
    </row>
    <row r="369" spans="2:15">
      <c r="B369" s="40">
        <f>Import!D369</f>
        <v>0</v>
      </c>
      <c r="C369" s="41">
        <f>Import!G369</f>
        <v>0</v>
      </c>
      <c r="D369" s="40">
        <f>Import!F369</f>
        <v>0</v>
      </c>
      <c r="E369" s="40">
        <f>Import!E369</f>
        <v>0</v>
      </c>
      <c r="F369" s="42">
        <f>Import!P369</f>
        <v>0</v>
      </c>
      <c r="G369" s="391">
        <f t="shared" si="32"/>
        <v>0</v>
      </c>
      <c r="I369" s="395">
        <f t="shared" si="30"/>
        <v>0</v>
      </c>
      <c r="J369" s="395">
        <f t="shared" si="31"/>
        <v>0</v>
      </c>
      <c r="L369" s="399">
        <f>Import!I369</f>
        <v>0</v>
      </c>
      <c r="M369" s="396">
        <f t="shared" si="33"/>
        <v>0</v>
      </c>
      <c r="N369" s="395">
        <f t="shared" si="34"/>
        <v>0</v>
      </c>
      <c r="O369" s="395">
        <f t="shared" si="35"/>
        <v>0</v>
      </c>
    </row>
    <row r="370" spans="2:15">
      <c r="B370" s="40">
        <f>Import!D370</f>
        <v>0</v>
      </c>
      <c r="C370" s="41">
        <f>Import!G370</f>
        <v>0</v>
      </c>
      <c r="D370" s="40">
        <f>Import!F370</f>
        <v>0</v>
      </c>
      <c r="E370" s="40">
        <f>Import!E370</f>
        <v>0</v>
      </c>
      <c r="F370" s="42">
        <f>Import!P370</f>
        <v>0</v>
      </c>
      <c r="G370" s="391">
        <f t="shared" si="32"/>
        <v>0</v>
      </c>
      <c r="I370" s="395">
        <f t="shared" si="30"/>
        <v>0</v>
      </c>
      <c r="J370" s="395">
        <f t="shared" si="31"/>
        <v>0</v>
      </c>
      <c r="L370" s="399">
        <f>Import!I370</f>
        <v>0</v>
      </c>
      <c r="M370" s="396">
        <f t="shared" si="33"/>
        <v>0</v>
      </c>
      <c r="N370" s="395">
        <f t="shared" si="34"/>
        <v>0</v>
      </c>
      <c r="O370" s="395">
        <f t="shared" si="35"/>
        <v>0</v>
      </c>
    </row>
    <row r="371" spans="2:15">
      <c r="B371" s="40">
        <f>Import!D371</f>
        <v>0</v>
      </c>
      <c r="C371" s="41">
        <f>Import!G371</f>
        <v>0</v>
      </c>
      <c r="D371" s="40">
        <f>Import!F371</f>
        <v>0</v>
      </c>
      <c r="E371" s="40">
        <f>Import!E371</f>
        <v>0</v>
      </c>
      <c r="F371" s="42">
        <f>Import!P371</f>
        <v>0</v>
      </c>
      <c r="G371" s="391">
        <f t="shared" si="32"/>
        <v>0</v>
      </c>
      <c r="I371" s="395">
        <f t="shared" si="30"/>
        <v>0</v>
      </c>
      <c r="J371" s="395">
        <f t="shared" si="31"/>
        <v>0</v>
      </c>
      <c r="L371" s="399">
        <f>Import!I371</f>
        <v>0</v>
      </c>
      <c r="M371" s="396">
        <f t="shared" si="33"/>
        <v>0</v>
      </c>
      <c r="N371" s="395">
        <f t="shared" si="34"/>
        <v>0</v>
      </c>
      <c r="O371" s="395">
        <f t="shared" si="35"/>
        <v>0</v>
      </c>
    </row>
    <row r="372" spans="2:15">
      <c r="B372" s="40">
        <f>Import!D372</f>
        <v>0</v>
      </c>
      <c r="C372" s="41">
        <f>Import!G372</f>
        <v>0</v>
      </c>
      <c r="D372" s="40">
        <f>Import!F372</f>
        <v>0</v>
      </c>
      <c r="E372" s="40">
        <f>Import!E372</f>
        <v>0</v>
      </c>
      <c r="F372" s="42">
        <f>Import!P372</f>
        <v>0</v>
      </c>
      <c r="G372" s="391">
        <f t="shared" si="32"/>
        <v>0</v>
      </c>
      <c r="I372" s="395">
        <f t="shared" si="30"/>
        <v>0</v>
      </c>
      <c r="J372" s="395">
        <f t="shared" si="31"/>
        <v>0</v>
      </c>
      <c r="L372" s="399">
        <f>Import!I372</f>
        <v>0</v>
      </c>
      <c r="M372" s="396">
        <f t="shared" si="33"/>
        <v>0</v>
      </c>
      <c r="N372" s="395">
        <f t="shared" si="34"/>
        <v>0</v>
      </c>
      <c r="O372" s="395">
        <f t="shared" si="35"/>
        <v>0</v>
      </c>
    </row>
    <row r="373" spans="2:15">
      <c r="B373" s="40">
        <f>Import!D373</f>
        <v>0</v>
      </c>
      <c r="C373" s="41">
        <f>Import!G373</f>
        <v>0</v>
      </c>
      <c r="D373" s="40">
        <f>Import!F373</f>
        <v>0</v>
      </c>
      <c r="E373" s="40">
        <f>Import!E373</f>
        <v>0</v>
      </c>
      <c r="F373" s="42">
        <f>Import!P373</f>
        <v>0</v>
      </c>
      <c r="G373" s="391">
        <f t="shared" si="32"/>
        <v>0</v>
      </c>
      <c r="I373" s="395">
        <f t="shared" si="30"/>
        <v>0</v>
      </c>
      <c r="J373" s="395">
        <f t="shared" si="31"/>
        <v>0</v>
      </c>
      <c r="L373" s="399">
        <f>Import!I373</f>
        <v>0</v>
      </c>
      <c r="M373" s="396">
        <f t="shared" si="33"/>
        <v>0</v>
      </c>
      <c r="N373" s="395">
        <f t="shared" si="34"/>
        <v>0</v>
      </c>
      <c r="O373" s="395">
        <f t="shared" si="35"/>
        <v>0</v>
      </c>
    </row>
    <row r="374" spans="2:15">
      <c r="B374" s="40">
        <f>Import!D374</f>
        <v>0</v>
      </c>
      <c r="C374" s="41">
        <f>Import!G374</f>
        <v>0</v>
      </c>
      <c r="D374" s="40">
        <f>Import!F374</f>
        <v>0</v>
      </c>
      <c r="E374" s="40">
        <f>Import!E374</f>
        <v>0</v>
      </c>
      <c r="F374" s="42">
        <f>Import!P374</f>
        <v>0</v>
      </c>
      <c r="G374" s="391">
        <f t="shared" si="32"/>
        <v>0</v>
      </c>
      <c r="I374" s="395">
        <f t="shared" si="30"/>
        <v>0</v>
      </c>
      <c r="J374" s="395">
        <f t="shared" si="31"/>
        <v>0</v>
      </c>
      <c r="L374" s="399">
        <f>Import!I374</f>
        <v>0</v>
      </c>
      <c r="M374" s="396">
        <f t="shared" si="33"/>
        <v>0</v>
      </c>
      <c r="N374" s="395">
        <f t="shared" si="34"/>
        <v>0</v>
      </c>
      <c r="O374" s="395">
        <f t="shared" si="35"/>
        <v>0</v>
      </c>
    </row>
    <row r="375" spans="2:15">
      <c r="B375" s="40">
        <f>Import!D375</f>
        <v>0</v>
      </c>
      <c r="C375" s="41">
        <f>Import!G375</f>
        <v>0</v>
      </c>
      <c r="D375" s="40">
        <f>Import!F375</f>
        <v>0</v>
      </c>
      <c r="E375" s="40">
        <f>Import!E375</f>
        <v>0</v>
      </c>
      <c r="F375" s="42">
        <f>Import!P375</f>
        <v>0</v>
      </c>
      <c r="G375" s="391">
        <f t="shared" si="32"/>
        <v>0</v>
      </c>
      <c r="I375" s="395">
        <f t="shared" si="30"/>
        <v>0</v>
      </c>
      <c r="J375" s="395">
        <f t="shared" si="31"/>
        <v>0</v>
      </c>
      <c r="L375" s="399">
        <f>Import!I375</f>
        <v>0</v>
      </c>
      <c r="M375" s="396">
        <f t="shared" si="33"/>
        <v>0</v>
      </c>
      <c r="N375" s="395">
        <f t="shared" si="34"/>
        <v>0</v>
      </c>
      <c r="O375" s="395">
        <f t="shared" si="35"/>
        <v>0</v>
      </c>
    </row>
    <row r="376" spans="2:15">
      <c r="B376" s="40">
        <f>Import!D376</f>
        <v>0</v>
      </c>
      <c r="C376" s="41">
        <f>Import!G376</f>
        <v>0</v>
      </c>
      <c r="D376" s="40">
        <f>Import!F376</f>
        <v>0</v>
      </c>
      <c r="E376" s="40">
        <f>Import!E376</f>
        <v>0</v>
      </c>
      <c r="F376" s="42">
        <f>Import!P376</f>
        <v>0</v>
      </c>
      <c r="G376" s="391">
        <f t="shared" si="32"/>
        <v>0</v>
      </c>
      <c r="I376" s="395">
        <f t="shared" si="30"/>
        <v>0</v>
      </c>
      <c r="J376" s="395">
        <f t="shared" si="31"/>
        <v>0</v>
      </c>
      <c r="L376" s="399">
        <f>Import!I376</f>
        <v>0</v>
      </c>
      <c r="M376" s="396">
        <f t="shared" si="33"/>
        <v>0</v>
      </c>
      <c r="N376" s="395">
        <f t="shared" si="34"/>
        <v>0</v>
      </c>
      <c r="O376" s="395">
        <f t="shared" si="35"/>
        <v>0</v>
      </c>
    </row>
    <row r="377" spans="2:15">
      <c r="B377" s="40">
        <f>Import!D377</f>
        <v>0</v>
      </c>
      <c r="C377" s="41">
        <f>Import!G377</f>
        <v>0</v>
      </c>
      <c r="D377" s="40">
        <f>Import!F377</f>
        <v>0</v>
      </c>
      <c r="E377" s="40">
        <f>Import!E377</f>
        <v>0</v>
      </c>
      <c r="F377" s="42">
        <f>Import!P377</f>
        <v>0</v>
      </c>
      <c r="G377" s="391">
        <f t="shared" si="32"/>
        <v>0</v>
      </c>
      <c r="I377" s="395">
        <f t="shared" si="30"/>
        <v>0</v>
      </c>
      <c r="J377" s="395">
        <f t="shared" si="31"/>
        <v>0</v>
      </c>
      <c r="L377" s="399">
        <f>Import!I377</f>
        <v>0</v>
      </c>
      <c r="M377" s="396">
        <f t="shared" si="33"/>
        <v>0</v>
      </c>
      <c r="N377" s="395">
        <f t="shared" si="34"/>
        <v>0</v>
      </c>
      <c r="O377" s="395">
        <f t="shared" si="35"/>
        <v>0</v>
      </c>
    </row>
    <row r="378" spans="2:15">
      <c r="B378" s="40">
        <f>Import!D378</f>
        <v>0</v>
      </c>
      <c r="C378" s="41">
        <f>Import!G378</f>
        <v>0</v>
      </c>
      <c r="D378" s="40">
        <f>Import!F378</f>
        <v>0</v>
      </c>
      <c r="E378" s="40">
        <f>Import!E378</f>
        <v>0</v>
      </c>
      <c r="F378" s="42">
        <f>Import!P378</f>
        <v>0</v>
      </c>
      <c r="G378" s="391">
        <f t="shared" si="32"/>
        <v>0</v>
      </c>
      <c r="I378" s="395">
        <f t="shared" si="30"/>
        <v>0</v>
      </c>
      <c r="J378" s="395">
        <f t="shared" si="31"/>
        <v>0</v>
      </c>
      <c r="L378" s="399">
        <f>Import!I378</f>
        <v>0</v>
      </c>
      <c r="M378" s="396">
        <f t="shared" si="33"/>
        <v>0</v>
      </c>
      <c r="N378" s="395">
        <f t="shared" si="34"/>
        <v>0</v>
      </c>
      <c r="O378" s="395">
        <f t="shared" si="35"/>
        <v>0</v>
      </c>
    </row>
    <row r="379" spans="2:15">
      <c r="B379" s="40">
        <f>Import!D379</f>
        <v>0</v>
      </c>
      <c r="C379" s="41">
        <f>Import!G379</f>
        <v>0</v>
      </c>
      <c r="D379" s="40">
        <f>Import!F379</f>
        <v>0</v>
      </c>
      <c r="E379" s="40">
        <f>Import!E379</f>
        <v>0</v>
      </c>
      <c r="F379" s="42">
        <f>Import!P379</f>
        <v>0</v>
      </c>
      <c r="G379" s="391">
        <f t="shared" si="32"/>
        <v>0</v>
      </c>
      <c r="I379" s="395">
        <f t="shared" si="30"/>
        <v>0</v>
      </c>
      <c r="J379" s="395">
        <f t="shared" si="31"/>
        <v>0</v>
      </c>
      <c r="L379" s="399">
        <f>Import!I379</f>
        <v>0</v>
      </c>
      <c r="M379" s="396">
        <f t="shared" si="33"/>
        <v>0</v>
      </c>
      <c r="N379" s="395">
        <f t="shared" si="34"/>
        <v>0</v>
      </c>
      <c r="O379" s="395">
        <f t="shared" si="35"/>
        <v>0</v>
      </c>
    </row>
    <row r="380" spans="2:15">
      <c r="B380" s="40">
        <f>Import!D380</f>
        <v>0</v>
      </c>
      <c r="C380" s="41">
        <f>Import!G380</f>
        <v>0</v>
      </c>
      <c r="D380" s="40">
        <f>Import!F380</f>
        <v>0</v>
      </c>
      <c r="E380" s="40">
        <f>Import!E380</f>
        <v>0</v>
      </c>
      <c r="F380" s="42">
        <f>Import!P380</f>
        <v>0</v>
      </c>
      <c r="G380" s="391">
        <f t="shared" si="32"/>
        <v>0</v>
      </c>
      <c r="I380" s="395">
        <f t="shared" si="30"/>
        <v>0</v>
      </c>
      <c r="J380" s="395">
        <f t="shared" si="31"/>
        <v>0</v>
      </c>
      <c r="L380" s="399">
        <f>Import!I380</f>
        <v>0</v>
      </c>
      <c r="M380" s="396">
        <f t="shared" si="33"/>
        <v>0</v>
      </c>
      <c r="N380" s="395">
        <f t="shared" si="34"/>
        <v>0</v>
      </c>
      <c r="O380" s="395">
        <f t="shared" si="35"/>
        <v>0</v>
      </c>
    </row>
    <row r="381" spans="2:15">
      <c r="B381" s="40">
        <f>Import!D381</f>
        <v>0</v>
      </c>
      <c r="C381" s="41">
        <f>Import!G381</f>
        <v>0</v>
      </c>
      <c r="D381" s="40">
        <f>Import!F381</f>
        <v>0</v>
      </c>
      <c r="E381" s="40">
        <f>Import!E381</f>
        <v>0</v>
      </c>
      <c r="F381" s="42">
        <f>Import!P381</f>
        <v>0</v>
      </c>
      <c r="G381" s="391">
        <f t="shared" si="32"/>
        <v>0</v>
      </c>
      <c r="I381" s="395">
        <f t="shared" si="30"/>
        <v>0</v>
      </c>
      <c r="J381" s="395">
        <f t="shared" si="31"/>
        <v>0</v>
      </c>
      <c r="L381" s="399">
        <f>Import!I381</f>
        <v>0</v>
      </c>
      <c r="M381" s="396">
        <f t="shared" si="33"/>
        <v>0</v>
      </c>
      <c r="N381" s="395">
        <f t="shared" si="34"/>
        <v>0</v>
      </c>
      <c r="O381" s="395">
        <f t="shared" si="35"/>
        <v>0</v>
      </c>
    </row>
    <row r="382" spans="2:15">
      <c r="B382" s="40">
        <f>Import!D382</f>
        <v>0</v>
      </c>
      <c r="C382" s="41">
        <f>Import!G382</f>
        <v>0</v>
      </c>
      <c r="D382" s="40">
        <f>Import!F382</f>
        <v>0</v>
      </c>
      <c r="E382" s="40">
        <f>Import!E382</f>
        <v>0</v>
      </c>
      <c r="F382" s="42">
        <f>Import!P382</f>
        <v>0</v>
      </c>
      <c r="G382" s="391">
        <f t="shared" si="32"/>
        <v>0</v>
      </c>
      <c r="I382" s="395">
        <f t="shared" si="30"/>
        <v>0</v>
      </c>
      <c r="J382" s="395">
        <f t="shared" si="31"/>
        <v>0</v>
      </c>
      <c r="L382" s="399">
        <f>Import!I382</f>
        <v>0</v>
      </c>
      <c r="M382" s="396">
        <f t="shared" si="33"/>
        <v>0</v>
      </c>
      <c r="N382" s="395">
        <f t="shared" si="34"/>
        <v>0</v>
      </c>
      <c r="O382" s="395">
        <f t="shared" si="35"/>
        <v>0</v>
      </c>
    </row>
    <row r="383" spans="2:15">
      <c r="B383" s="40">
        <f>Import!D383</f>
        <v>0</v>
      </c>
      <c r="C383" s="41">
        <f>Import!G383</f>
        <v>0</v>
      </c>
      <c r="D383" s="40">
        <f>Import!F383</f>
        <v>0</v>
      </c>
      <c r="E383" s="40">
        <f>Import!E383</f>
        <v>0</v>
      </c>
      <c r="F383" s="42">
        <f>Import!P383</f>
        <v>0</v>
      </c>
      <c r="G383" s="391">
        <f t="shared" si="32"/>
        <v>0</v>
      </c>
      <c r="I383" s="395">
        <f t="shared" si="30"/>
        <v>0</v>
      </c>
      <c r="J383" s="395">
        <f t="shared" si="31"/>
        <v>0</v>
      </c>
      <c r="L383" s="399">
        <f>Import!I383</f>
        <v>0</v>
      </c>
      <c r="M383" s="396">
        <f t="shared" si="33"/>
        <v>0</v>
      </c>
      <c r="N383" s="395">
        <f t="shared" si="34"/>
        <v>0</v>
      </c>
      <c r="O383" s="395">
        <f t="shared" si="35"/>
        <v>0</v>
      </c>
    </row>
    <row r="384" spans="2:15">
      <c r="B384" s="40">
        <f>Import!D384</f>
        <v>0</v>
      </c>
      <c r="C384" s="41">
        <f>Import!G384</f>
        <v>0</v>
      </c>
      <c r="D384" s="40">
        <f>Import!F384</f>
        <v>0</v>
      </c>
      <c r="E384" s="40">
        <f>Import!E384</f>
        <v>0</v>
      </c>
      <c r="F384" s="42">
        <f>Import!P384</f>
        <v>0</v>
      </c>
      <c r="G384" s="391">
        <f t="shared" si="32"/>
        <v>0</v>
      </c>
      <c r="I384" s="395">
        <f t="shared" si="30"/>
        <v>0</v>
      </c>
      <c r="J384" s="395">
        <f t="shared" si="31"/>
        <v>0</v>
      </c>
      <c r="L384" s="399">
        <f>Import!I384</f>
        <v>0</v>
      </c>
      <c r="M384" s="396">
        <f t="shared" si="33"/>
        <v>0</v>
      </c>
      <c r="N384" s="395">
        <f t="shared" si="34"/>
        <v>0</v>
      </c>
      <c r="O384" s="395">
        <f t="shared" si="35"/>
        <v>0</v>
      </c>
    </row>
    <row r="385" spans="2:15">
      <c r="B385" s="40">
        <f>Import!D385</f>
        <v>0</v>
      </c>
      <c r="C385" s="41">
        <f>Import!G385</f>
        <v>0</v>
      </c>
      <c r="D385" s="40">
        <f>Import!F385</f>
        <v>0</v>
      </c>
      <c r="E385" s="40">
        <f>Import!E385</f>
        <v>0</v>
      </c>
      <c r="F385" s="42">
        <f>Import!P385</f>
        <v>0</v>
      </c>
      <c r="G385" s="391">
        <f t="shared" si="32"/>
        <v>0</v>
      </c>
      <c r="I385" s="395">
        <f t="shared" si="30"/>
        <v>0</v>
      </c>
      <c r="J385" s="395">
        <f t="shared" si="31"/>
        <v>0</v>
      </c>
      <c r="L385" s="399">
        <f>Import!I385</f>
        <v>0</v>
      </c>
      <c r="M385" s="396">
        <f t="shared" si="33"/>
        <v>0</v>
      </c>
      <c r="N385" s="395">
        <f t="shared" si="34"/>
        <v>0</v>
      </c>
      <c r="O385" s="395">
        <f t="shared" si="35"/>
        <v>0</v>
      </c>
    </row>
    <row r="386" spans="2:15">
      <c r="B386" s="40">
        <f>Import!D386</f>
        <v>0</v>
      </c>
      <c r="C386" s="41">
        <f>Import!G386</f>
        <v>0</v>
      </c>
      <c r="D386" s="40">
        <f>Import!F386</f>
        <v>0</v>
      </c>
      <c r="E386" s="40">
        <f>Import!E386</f>
        <v>0</v>
      </c>
      <c r="F386" s="42">
        <f>Import!P386</f>
        <v>0</v>
      </c>
      <c r="G386" s="391">
        <f t="shared" si="32"/>
        <v>0</v>
      </c>
      <c r="I386" s="395">
        <f t="shared" si="30"/>
        <v>0</v>
      </c>
      <c r="J386" s="395">
        <f t="shared" si="31"/>
        <v>0</v>
      </c>
      <c r="L386" s="399">
        <f>Import!I386</f>
        <v>0</v>
      </c>
      <c r="M386" s="396">
        <f t="shared" si="33"/>
        <v>0</v>
      </c>
      <c r="N386" s="395">
        <f t="shared" si="34"/>
        <v>0</v>
      </c>
      <c r="O386" s="395">
        <f t="shared" si="35"/>
        <v>0</v>
      </c>
    </row>
    <row r="387" spans="2:15">
      <c r="B387" s="40">
        <f>Import!D387</f>
        <v>0</v>
      </c>
      <c r="C387" s="41">
        <f>Import!G387</f>
        <v>0</v>
      </c>
      <c r="D387" s="40">
        <f>Import!F387</f>
        <v>0</v>
      </c>
      <c r="E387" s="40">
        <f>Import!E387</f>
        <v>0</v>
      </c>
      <c r="F387" s="42">
        <f>Import!P387</f>
        <v>0</v>
      </c>
      <c r="G387" s="391">
        <f t="shared" si="32"/>
        <v>0</v>
      </c>
      <c r="I387" s="395">
        <f t="shared" si="30"/>
        <v>0</v>
      </c>
      <c r="J387" s="395">
        <f t="shared" si="31"/>
        <v>0</v>
      </c>
      <c r="L387" s="399">
        <f>Import!I387</f>
        <v>0</v>
      </c>
      <c r="M387" s="396">
        <f t="shared" si="33"/>
        <v>0</v>
      </c>
      <c r="N387" s="395">
        <f t="shared" si="34"/>
        <v>0</v>
      </c>
      <c r="O387" s="395">
        <f t="shared" si="35"/>
        <v>0</v>
      </c>
    </row>
    <row r="388" spans="2:15">
      <c r="B388" s="40">
        <f>Import!D388</f>
        <v>0</v>
      </c>
      <c r="C388" s="41">
        <f>Import!G388</f>
        <v>0</v>
      </c>
      <c r="D388" s="40">
        <f>Import!F388</f>
        <v>0</v>
      </c>
      <c r="E388" s="40">
        <f>Import!E388</f>
        <v>0</v>
      </c>
      <c r="F388" s="42">
        <f>Import!P388</f>
        <v>0</v>
      </c>
      <c r="G388" s="391">
        <f t="shared" si="32"/>
        <v>0</v>
      </c>
      <c r="I388" s="395">
        <f t="shared" ref="I388:I451" si="36">IF(C388&gt;0,C388,C387)</f>
        <v>0</v>
      </c>
      <c r="J388" s="395">
        <f t="shared" ref="J388:J451" si="37">IF(AND(B388&gt;0,C388&gt;0),C388,IF(AND(B388=0,F388&gt;0),J387,0))</f>
        <v>0</v>
      </c>
      <c r="L388" s="399">
        <f>Import!I388</f>
        <v>0</v>
      </c>
      <c r="M388" s="396">
        <f t="shared" si="33"/>
        <v>0</v>
      </c>
      <c r="N388" s="395">
        <f t="shared" si="34"/>
        <v>0</v>
      </c>
      <c r="O388" s="395">
        <f t="shared" si="35"/>
        <v>0</v>
      </c>
    </row>
    <row r="389" spans="2:15">
      <c r="B389" s="40">
        <f>Import!D389</f>
        <v>0</v>
      </c>
      <c r="C389" s="41">
        <f>Import!G389</f>
        <v>0</v>
      </c>
      <c r="D389" s="40">
        <f>Import!F389</f>
        <v>0</v>
      </c>
      <c r="E389" s="40">
        <f>Import!E389</f>
        <v>0</v>
      </c>
      <c r="F389" s="42">
        <f>Import!P389</f>
        <v>0</v>
      </c>
      <c r="G389" s="391">
        <f t="shared" ref="G389:G452" si="38">F389*10/10</f>
        <v>0</v>
      </c>
      <c r="I389" s="395">
        <f t="shared" si="36"/>
        <v>0</v>
      </c>
      <c r="J389" s="395">
        <f t="shared" si="37"/>
        <v>0</v>
      </c>
      <c r="L389" s="399">
        <f>Import!I389</f>
        <v>0</v>
      </c>
      <c r="M389" s="396">
        <f t="shared" ref="M389:M452" si="39">IF(L389="",0,L389)</f>
        <v>0</v>
      </c>
      <c r="N389" s="395">
        <f t="shared" ref="N389:N452" si="40">IF(M389&gt;0,M389,M388)</f>
        <v>0</v>
      </c>
      <c r="O389" s="395">
        <f t="shared" si="35"/>
        <v>0</v>
      </c>
    </row>
    <row r="390" spans="2:15">
      <c r="B390" s="40">
        <f>Import!D390</f>
        <v>0</v>
      </c>
      <c r="C390" s="41">
        <f>Import!G390</f>
        <v>0</v>
      </c>
      <c r="D390" s="40">
        <f>Import!F390</f>
        <v>0</v>
      </c>
      <c r="E390" s="40">
        <f>Import!E390</f>
        <v>0</v>
      </c>
      <c r="F390" s="42">
        <f>Import!P390</f>
        <v>0</v>
      </c>
      <c r="G390" s="391">
        <f t="shared" si="38"/>
        <v>0</v>
      </c>
      <c r="I390" s="395">
        <f t="shared" si="36"/>
        <v>0</v>
      </c>
      <c r="J390" s="395">
        <f t="shared" si="37"/>
        <v>0</v>
      </c>
      <c r="L390" s="399">
        <f>Import!I390</f>
        <v>0</v>
      </c>
      <c r="M390" s="396">
        <f t="shared" si="39"/>
        <v>0</v>
      </c>
      <c r="N390" s="395">
        <f t="shared" si="40"/>
        <v>0</v>
      </c>
      <c r="O390" s="395">
        <f t="shared" ref="O390:O453" si="41">IF(AND(B390&gt;0,C390&gt;0),N390,IF(AND(B390=0,F390&gt;0),O389,0))</f>
        <v>0</v>
      </c>
    </row>
    <row r="391" spans="2:15">
      <c r="B391" s="40">
        <f>Import!D391</f>
        <v>0</v>
      </c>
      <c r="C391" s="41">
        <f>Import!G391</f>
        <v>0</v>
      </c>
      <c r="D391" s="40">
        <f>Import!F391</f>
        <v>0</v>
      </c>
      <c r="E391" s="40">
        <f>Import!E391</f>
        <v>0</v>
      </c>
      <c r="F391" s="42">
        <f>Import!P391</f>
        <v>0</v>
      </c>
      <c r="G391" s="391">
        <f t="shared" si="38"/>
        <v>0</v>
      </c>
      <c r="I391" s="395">
        <f t="shared" si="36"/>
        <v>0</v>
      </c>
      <c r="J391" s="395">
        <f t="shared" si="37"/>
        <v>0</v>
      </c>
      <c r="L391" s="399">
        <f>Import!I391</f>
        <v>0</v>
      </c>
      <c r="M391" s="396">
        <f t="shared" si="39"/>
        <v>0</v>
      </c>
      <c r="N391" s="395">
        <f t="shared" si="40"/>
        <v>0</v>
      </c>
      <c r="O391" s="395">
        <f t="shared" si="41"/>
        <v>0</v>
      </c>
    </row>
    <row r="392" spans="2:15">
      <c r="B392" s="40">
        <f>Import!D392</f>
        <v>0</v>
      </c>
      <c r="C392" s="41">
        <f>Import!G392</f>
        <v>0</v>
      </c>
      <c r="D392" s="40">
        <f>Import!F392</f>
        <v>0</v>
      </c>
      <c r="E392" s="40">
        <f>Import!E392</f>
        <v>0</v>
      </c>
      <c r="F392" s="42">
        <f>Import!P392</f>
        <v>0</v>
      </c>
      <c r="G392" s="391">
        <f t="shared" si="38"/>
        <v>0</v>
      </c>
      <c r="I392" s="395">
        <f t="shared" si="36"/>
        <v>0</v>
      </c>
      <c r="J392" s="395">
        <f t="shared" si="37"/>
        <v>0</v>
      </c>
      <c r="L392" s="399">
        <f>Import!I392</f>
        <v>0</v>
      </c>
      <c r="M392" s="396">
        <f t="shared" si="39"/>
        <v>0</v>
      </c>
      <c r="N392" s="395">
        <f t="shared" si="40"/>
        <v>0</v>
      </c>
      <c r="O392" s="395">
        <f t="shared" si="41"/>
        <v>0</v>
      </c>
    </row>
    <row r="393" spans="2:15">
      <c r="B393" s="40">
        <f>Import!D393</f>
        <v>0</v>
      </c>
      <c r="C393" s="41">
        <f>Import!G393</f>
        <v>0</v>
      </c>
      <c r="D393" s="40">
        <f>Import!F393</f>
        <v>0</v>
      </c>
      <c r="E393" s="40">
        <f>Import!E393</f>
        <v>0</v>
      </c>
      <c r="F393" s="42">
        <f>Import!P393</f>
        <v>0</v>
      </c>
      <c r="G393" s="391">
        <f t="shared" si="38"/>
        <v>0</v>
      </c>
      <c r="I393" s="395">
        <f t="shared" si="36"/>
        <v>0</v>
      </c>
      <c r="J393" s="395">
        <f t="shared" si="37"/>
        <v>0</v>
      </c>
      <c r="L393" s="399">
        <f>Import!I393</f>
        <v>0</v>
      </c>
      <c r="M393" s="396">
        <f t="shared" si="39"/>
        <v>0</v>
      </c>
      <c r="N393" s="395">
        <f t="shared" si="40"/>
        <v>0</v>
      </c>
      <c r="O393" s="395">
        <f t="shared" si="41"/>
        <v>0</v>
      </c>
    </row>
    <row r="394" spans="2:15">
      <c r="B394" s="40">
        <f>Import!D394</f>
        <v>0</v>
      </c>
      <c r="C394" s="41">
        <f>Import!G394</f>
        <v>0</v>
      </c>
      <c r="D394" s="40">
        <f>Import!F394</f>
        <v>0</v>
      </c>
      <c r="E394" s="40">
        <f>Import!E394</f>
        <v>0</v>
      </c>
      <c r="F394" s="42">
        <f>Import!P394</f>
        <v>0</v>
      </c>
      <c r="G394" s="391">
        <f t="shared" si="38"/>
        <v>0</v>
      </c>
      <c r="I394" s="395">
        <f t="shared" si="36"/>
        <v>0</v>
      </c>
      <c r="J394" s="395">
        <f t="shared" si="37"/>
        <v>0</v>
      </c>
      <c r="L394" s="399">
        <f>Import!I394</f>
        <v>0</v>
      </c>
      <c r="M394" s="396">
        <f t="shared" si="39"/>
        <v>0</v>
      </c>
      <c r="N394" s="395">
        <f t="shared" si="40"/>
        <v>0</v>
      </c>
      <c r="O394" s="395">
        <f t="shared" si="41"/>
        <v>0</v>
      </c>
    </row>
    <row r="395" spans="2:15">
      <c r="B395" s="40">
        <f>Import!D395</f>
        <v>0</v>
      </c>
      <c r="C395" s="41">
        <f>Import!G395</f>
        <v>0</v>
      </c>
      <c r="D395" s="40">
        <f>Import!F395</f>
        <v>0</v>
      </c>
      <c r="E395" s="40">
        <f>Import!E395</f>
        <v>0</v>
      </c>
      <c r="F395" s="42">
        <f>Import!P395</f>
        <v>0</v>
      </c>
      <c r="G395" s="391">
        <f t="shared" si="38"/>
        <v>0</v>
      </c>
      <c r="I395" s="395">
        <f t="shared" si="36"/>
        <v>0</v>
      </c>
      <c r="J395" s="395">
        <f t="shared" si="37"/>
        <v>0</v>
      </c>
      <c r="L395" s="399">
        <f>Import!I395</f>
        <v>0</v>
      </c>
      <c r="M395" s="396">
        <f t="shared" si="39"/>
        <v>0</v>
      </c>
      <c r="N395" s="395">
        <f t="shared" si="40"/>
        <v>0</v>
      </c>
      <c r="O395" s="395">
        <f t="shared" si="41"/>
        <v>0</v>
      </c>
    </row>
    <row r="396" spans="2:15">
      <c r="B396" s="40">
        <f>Import!D396</f>
        <v>0</v>
      </c>
      <c r="C396" s="41">
        <f>Import!G396</f>
        <v>0</v>
      </c>
      <c r="D396" s="40">
        <f>Import!F396</f>
        <v>0</v>
      </c>
      <c r="E396" s="40">
        <f>Import!E396</f>
        <v>0</v>
      </c>
      <c r="F396" s="42">
        <f>Import!P396</f>
        <v>0</v>
      </c>
      <c r="G396" s="391">
        <f t="shared" si="38"/>
        <v>0</v>
      </c>
      <c r="I396" s="395">
        <f t="shared" si="36"/>
        <v>0</v>
      </c>
      <c r="J396" s="395">
        <f t="shared" si="37"/>
        <v>0</v>
      </c>
      <c r="L396" s="399">
        <f>Import!I396</f>
        <v>0</v>
      </c>
      <c r="M396" s="396">
        <f t="shared" si="39"/>
        <v>0</v>
      </c>
      <c r="N396" s="395">
        <f t="shared" si="40"/>
        <v>0</v>
      </c>
      <c r="O396" s="395">
        <f t="shared" si="41"/>
        <v>0</v>
      </c>
    </row>
    <row r="397" spans="2:15">
      <c r="B397" s="40">
        <f>Import!D397</f>
        <v>0</v>
      </c>
      <c r="C397" s="41">
        <f>Import!G397</f>
        <v>0</v>
      </c>
      <c r="D397" s="40">
        <f>Import!F397</f>
        <v>0</v>
      </c>
      <c r="E397" s="40">
        <f>Import!E397</f>
        <v>0</v>
      </c>
      <c r="F397" s="42">
        <f>Import!P397</f>
        <v>0</v>
      </c>
      <c r="G397" s="391">
        <f t="shared" si="38"/>
        <v>0</v>
      </c>
      <c r="I397" s="395">
        <f t="shared" si="36"/>
        <v>0</v>
      </c>
      <c r="J397" s="395">
        <f t="shared" si="37"/>
        <v>0</v>
      </c>
      <c r="L397" s="399">
        <f>Import!I397</f>
        <v>0</v>
      </c>
      <c r="M397" s="396">
        <f t="shared" si="39"/>
        <v>0</v>
      </c>
      <c r="N397" s="395">
        <f t="shared" si="40"/>
        <v>0</v>
      </c>
      <c r="O397" s="395">
        <f t="shared" si="41"/>
        <v>0</v>
      </c>
    </row>
    <row r="398" spans="2:15">
      <c r="B398" s="40">
        <f>Import!D398</f>
        <v>0</v>
      </c>
      <c r="C398" s="41">
        <f>Import!G398</f>
        <v>0</v>
      </c>
      <c r="D398" s="40">
        <f>Import!F398</f>
        <v>0</v>
      </c>
      <c r="E398" s="40">
        <f>Import!E398</f>
        <v>0</v>
      </c>
      <c r="F398" s="42">
        <f>Import!P398</f>
        <v>0</v>
      </c>
      <c r="G398" s="391">
        <f t="shared" si="38"/>
        <v>0</v>
      </c>
      <c r="I398" s="395">
        <f t="shared" si="36"/>
        <v>0</v>
      </c>
      <c r="J398" s="395">
        <f t="shared" si="37"/>
        <v>0</v>
      </c>
      <c r="L398" s="399">
        <f>Import!I398</f>
        <v>0</v>
      </c>
      <c r="M398" s="396">
        <f t="shared" si="39"/>
        <v>0</v>
      </c>
      <c r="N398" s="395">
        <f t="shared" si="40"/>
        <v>0</v>
      </c>
      <c r="O398" s="395">
        <f t="shared" si="41"/>
        <v>0</v>
      </c>
    </row>
    <row r="399" spans="2:15">
      <c r="B399" s="40">
        <f>Import!D399</f>
        <v>0</v>
      </c>
      <c r="C399" s="41">
        <f>Import!G399</f>
        <v>0</v>
      </c>
      <c r="D399" s="40">
        <f>Import!F399</f>
        <v>0</v>
      </c>
      <c r="E399" s="40">
        <f>Import!E399</f>
        <v>0</v>
      </c>
      <c r="F399" s="42">
        <f>Import!P399</f>
        <v>0</v>
      </c>
      <c r="G399" s="391">
        <f t="shared" si="38"/>
        <v>0</v>
      </c>
      <c r="I399" s="395">
        <f t="shared" si="36"/>
        <v>0</v>
      </c>
      <c r="J399" s="395">
        <f t="shared" si="37"/>
        <v>0</v>
      </c>
      <c r="L399" s="399">
        <f>Import!I399</f>
        <v>0</v>
      </c>
      <c r="M399" s="396">
        <f t="shared" si="39"/>
        <v>0</v>
      </c>
      <c r="N399" s="395">
        <f t="shared" si="40"/>
        <v>0</v>
      </c>
      <c r="O399" s="395">
        <f t="shared" si="41"/>
        <v>0</v>
      </c>
    </row>
    <row r="400" spans="2:15">
      <c r="B400" s="40">
        <f>Import!D400</f>
        <v>0</v>
      </c>
      <c r="C400" s="41">
        <f>Import!G400</f>
        <v>0</v>
      </c>
      <c r="D400" s="40">
        <f>Import!F400</f>
        <v>0</v>
      </c>
      <c r="E400" s="40">
        <f>Import!E400</f>
        <v>0</v>
      </c>
      <c r="F400" s="42">
        <f>Import!P400</f>
        <v>0</v>
      </c>
      <c r="G400" s="391">
        <f t="shared" si="38"/>
        <v>0</v>
      </c>
      <c r="I400" s="395">
        <f t="shared" si="36"/>
        <v>0</v>
      </c>
      <c r="J400" s="395">
        <f t="shared" si="37"/>
        <v>0</v>
      </c>
      <c r="L400" s="399">
        <f>Import!I400</f>
        <v>0</v>
      </c>
      <c r="M400" s="396">
        <f t="shared" si="39"/>
        <v>0</v>
      </c>
      <c r="N400" s="395">
        <f t="shared" si="40"/>
        <v>0</v>
      </c>
      <c r="O400" s="395">
        <f t="shared" si="41"/>
        <v>0</v>
      </c>
    </row>
    <row r="401" spans="2:15">
      <c r="B401" s="40">
        <f>Import!D401</f>
        <v>0</v>
      </c>
      <c r="C401" s="41">
        <f>Import!G401</f>
        <v>0</v>
      </c>
      <c r="D401" s="40">
        <f>Import!F401</f>
        <v>0</v>
      </c>
      <c r="E401" s="40">
        <f>Import!E401</f>
        <v>0</v>
      </c>
      <c r="F401" s="42">
        <f>Import!P401</f>
        <v>0</v>
      </c>
      <c r="G401" s="391">
        <f t="shared" si="38"/>
        <v>0</v>
      </c>
      <c r="I401" s="395">
        <f t="shared" si="36"/>
        <v>0</v>
      </c>
      <c r="J401" s="395">
        <f t="shared" si="37"/>
        <v>0</v>
      </c>
      <c r="L401" s="399">
        <f>Import!I401</f>
        <v>0</v>
      </c>
      <c r="M401" s="396">
        <f t="shared" si="39"/>
        <v>0</v>
      </c>
      <c r="N401" s="395">
        <f t="shared" si="40"/>
        <v>0</v>
      </c>
      <c r="O401" s="395">
        <f t="shared" si="41"/>
        <v>0</v>
      </c>
    </row>
    <row r="402" spans="2:15">
      <c r="B402" s="40">
        <f>Import!D402</f>
        <v>0</v>
      </c>
      <c r="C402" s="41">
        <f>Import!G402</f>
        <v>0</v>
      </c>
      <c r="D402" s="40">
        <f>Import!F402</f>
        <v>0</v>
      </c>
      <c r="E402" s="40">
        <f>Import!E402</f>
        <v>0</v>
      </c>
      <c r="F402" s="42">
        <f>Import!P402</f>
        <v>0</v>
      </c>
      <c r="G402" s="391">
        <f t="shared" si="38"/>
        <v>0</v>
      </c>
      <c r="I402" s="395">
        <f t="shared" si="36"/>
        <v>0</v>
      </c>
      <c r="J402" s="395">
        <f t="shared" si="37"/>
        <v>0</v>
      </c>
      <c r="L402" s="399">
        <f>Import!I402</f>
        <v>0</v>
      </c>
      <c r="M402" s="396">
        <f t="shared" si="39"/>
        <v>0</v>
      </c>
      <c r="N402" s="395">
        <f t="shared" si="40"/>
        <v>0</v>
      </c>
      <c r="O402" s="395">
        <f t="shared" si="41"/>
        <v>0</v>
      </c>
    </row>
    <row r="403" spans="2:15">
      <c r="B403" s="40">
        <f>Import!D403</f>
        <v>0</v>
      </c>
      <c r="C403" s="41">
        <f>Import!G403</f>
        <v>0</v>
      </c>
      <c r="D403" s="40">
        <f>Import!F403</f>
        <v>0</v>
      </c>
      <c r="E403" s="40">
        <f>Import!E403</f>
        <v>0</v>
      </c>
      <c r="F403" s="42">
        <f>Import!P403</f>
        <v>0</v>
      </c>
      <c r="G403" s="391">
        <f t="shared" si="38"/>
        <v>0</v>
      </c>
      <c r="I403" s="395">
        <f t="shared" si="36"/>
        <v>0</v>
      </c>
      <c r="J403" s="395">
        <f t="shared" si="37"/>
        <v>0</v>
      </c>
      <c r="L403" s="399">
        <f>Import!I403</f>
        <v>0</v>
      </c>
      <c r="M403" s="396">
        <f t="shared" si="39"/>
        <v>0</v>
      </c>
      <c r="N403" s="395">
        <f t="shared" si="40"/>
        <v>0</v>
      </c>
      <c r="O403" s="395">
        <f t="shared" si="41"/>
        <v>0</v>
      </c>
    </row>
    <row r="404" spans="2:15">
      <c r="B404" s="40">
        <f>Import!D404</f>
        <v>0</v>
      </c>
      <c r="C404" s="41">
        <f>Import!G404</f>
        <v>0</v>
      </c>
      <c r="D404" s="40">
        <f>Import!F404</f>
        <v>0</v>
      </c>
      <c r="E404" s="40">
        <f>Import!E404</f>
        <v>0</v>
      </c>
      <c r="F404" s="42">
        <f>Import!P404</f>
        <v>0</v>
      </c>
      <c r="G404" s="391">
        <f t="shared" si="38"/>
        <v>0</v>
      </c>
      <c r="I404" s="395">
        <f t="shared" si="36"/>
        <v>0</v>
      </c>
      <c r="J404" s="395">
        <f t="shared" si="37"/>
        <v>0</v>
      </c>
      <c r="L404" s="399">
        <f>Import!I404</f>
        <v>0</v>
      </c>
      <c r="M404" s="396">
        <f t="shared" si="39"/>
        <v>0</v>
      </c>
      <c r="N404" s="395">
        <f t="shared" si="40"/>
        <v>0</v>
      </c>
      <c r="O404" s="395">
        <f t="shared" si="41"/>
        <v>0</v>
      </c>
    </row>
    <row r="405" spans="2:15">
      <c r="B405" s="40">
        <f>Import!D405</f>
        <v>0</v>
      </c>
      <c r="C405" s="41">
        <f>Import!G405</f>
        <v>0</v>
      </c>
      <c r="D405" s="40">
        <f>Import!F405</f>
        <v>0</v>
      </c>
      <c r="E405" s="40">
        <f>Import!E405</f>
        <v>0</v>
      </c>
      <c r="F405" s="42">
        <f>Import!P405</f>
        <v>0</v>
      </c>
      <c r="G405" s="391">
        <f t="shared" si="38"/>
        <v>0</v>
      </c>
      <c r="I405" s="395">
        <f t="shared" si="36"/>
        <v>0</v>
      </c>
      <c r="J405" s="395">
        <f t="shared" si="37"/>
        <v>0</v>
      </c>
      <c r="L405" s="399">
        <f>Import!I405</f>
        <v>0</v>
      </c>
      <c r="M405" s="396">
        <f t="shared" si="39"/>
        <v>0</v>
      </c>
      <c r="N405" s="395">
        <f t="shared" si="40"/>
        <v>0</v>
      </c>
      <c r="O405" s="395">
        <f t="shared" si="41"/>
        <v>0</v>
      </c>
    </row>
    <row r="406" spans="2:15">
      <c r="B406" s="40">
        <f>Import!D406</f>
        <v>0</v>
      </c>
      <c r="C406" s="41">
        <f>Import!G406</f>
        <v>0</v>
      </c>
      <c r="D406" s="40">
        <f>Import!F406</f>
        <v>0</v>
      </c>
      <c r="E406" s="40">
        <f>Import!E406</f>
        <v>0</v>
      </c>
      <c r="F406" s="42">
        <f>Import!P406</f>
        <v>0</v>
      </c>
      <c r="G406" s="391">
        <f t="shared" si="38"/>
        <v>0</v>
      </c>
      <c r="I406" s="395">
        <f t="shared" si="36"/>
        <v>0</v>
      </c>
      <c r="J406" s="395">
        <f t="shared" si="37"/>
        <v>0</v>
      </c>
      <c r="L406" s="399">
        <f>Import!I406</f>
        <v>0</v>
      </c>
      <c r="M406" s="396">
        <f t="shared" si="39"/>
        <v>0</v>
      </c>
      <c r="N406" s="395">
        <f t="shared" si="40"/>
        <v>0</v>
      </c>
      <c r="O406" s="395">
        <f t="shared" si="41"/>
        <v>0</v>
      </c>
    </row>
    <row r="407" spans="2:15">
      <c r="B407" s="40">
        <f>Import!D407</f>
        <v>0</v>
      </c>
      <c r="C407" s="41">
        <f>Import!G407</f>
        <v>0</v>
      </c>
      <c r="D407" s="40">
        <f>Import!F407</f>
        <v>0</v>
      </c>
      <c r="E407" s="40">
        <f>Import!E407</f>
        <v>0</v>
      </c>
      <c r="F407" s="42">
        <f>Import!P407</f>
        <v>0</v>
      </c>
      <c r="G407" s="391">
        <f t="shared" si="38"/>
        <v>0</v>
      </c>
      <c r="I407" s="395">
        <f t="shared" si="36"/>
        <v>0</v>
      </c>
      <c r="J407" s="395">
        <f t="shared" si="37"/>
        <v>0</v>
      </c>
      <c r="L407" s="399">
        <f>Import!I407</f>
        <v>0</v>
      </c>
      <c r="M407" s="396">
        <f t="shared" si="39"/>
        <v>0</v>
      </c>
      <c r="N407" s="395">
        <f t="shared" si="40"/>
        <v>0</v>
      </c>
      <c r="O407" s="395">
        <f t="shared" si="41"/>
        <v>0</v>
      </c>
    </row>
    <row r="408" spans="2:15">
      <c r="B408" s="40">
        <f>Import!D408</f>
        <v>0</v>
      </c>
      <c r="C408" s="41">
        <f>Import!G408</f>
        <v>0</v>
      </c>
      <c r="D408" s="40">
        <f>Import!F408</f>
        <v>0</v>
      </c>
      <c r="E408" s="40">
        <f>Import!E408</f>
        <v>0</v>
      </c>
      <c r="F408" s="42">
        <f>Import!P408</f>
        <v>0</v>
      </c>
      <c r="G408" s="391">
        <f t="shared" si="38"/>
        <v>0</v>
      </c>
      <c r="I408" s="395">
        <f t="shared" si="36"/>
        <v>0</v>
      </c>
      <c r="J408" s="395">
        <f t="shared" si="37"/>
        <v>0</v>
      </c>
      <c r="L408" s="399">
        <f>Import!I408</f>
        <v>0</v>
      </c>
      <c r="M408" s="396">
        <f t="shared" si="39"/>
        <v>0</v>
      </c>
      <c r="N408" s="395">
        <f t="shared" si="40"/>
        <v>0</v>
      </c>
      <c r="O408" s="395">
        <f t="shared" si="41"/>
        <v>0</v>
      </c>
    </row>
    <row r="409" spans="2:15">
      <c r="B409" s="40">
        <f>Import!D409</f>
        <v>0</v>
      </c>
      <c r="C409" s="41">
        <f>Import!G409</f>
        <v>0</v>
      </c>
      <c r="D409" s="40">
        <f>Import!F409</f>
        <v>0</v>
      </c>
      <c r="E409" s="40">
        <f>Import!E409</f>
        <v>0</v>
      </c>
      <c r="F409" s="42">
        <f>Import!P409</f>
        <v>0</v>
      </c>
      <c r="G409" s="391">
        <f t="shared" si="38"/>
        <v>0</v>
      </c>
      <c r="I409" s="395">
        <f t="shared" si="36"/>
        <v>0</v>
      </c>
      <c r="J409" s="395">
        <f t="shared" si="37"/>
        <v>0</v>
      </c>
      <c r="L409" s="399">
        <f>Import!I409</f>
        <v>0</v>
      </c>
      <c r="M409" s="396">
        <f t="shared" si="39"/>
        <v>0</v>
      </c>
      <c r="N409" s="395">
        <f t="shared" si="40"/>
        <v>0</v>
      </c>
      <c r="O409" s="395">
        <f t="shared" si="41"/>
        <v>0</v>
      </c>
    </row>
    <row r="410" spans="2:15">
      <c r="B410" s="40">
        <f>Import!D410</f>
        <v>0</v>
      </c>
      <c r="C410" s="41">
        <f>Import!G410</f>
        <v>0</v>
      </c>
      <c r="D410" s="40">
        <f>Import!F410</f>
        <v>0</v>
      </c>
      <c r="E410" s="40">
        <f>Import!E410</f>
        <v>0</v>
      </c>
      <c r="F410" s="42">
        <f>Import!P410</f>
        <v>0</v>
      </c>
      <c r="G410" s="391">
        <f t="shared" si="38"/>
        <v>0</v>
      </c>
      <c r="I410" s="395">
        <f t="shared" si="36"/>
        <v>0</v>
      </c>
      <c r="J410" s="395">
        <f t="shared" si="37"/>
        <v>0</v>
      </c>
      <c r="L410" s="399">
        <f>Import!I410</f>
        <v>0</v>
      </c>
      <c r="M410" s="396">
        <f t="shared" si="39"/>
        <v>0</v>
      </c>
      <c r="N410" s="395">
        <f t="shared" si="40"/>
        <v>0</v>
      </c>
      <c r="O410" s="395">
        <f t="shared" si="41"/>
        <v>0</v>
      </c>
    </row>
    <row r="411" spans="2:15">
      <c r="B411" s="40">
        <f>Import!D411</f>
        <v>0</v>
      </c>
      <c r="C411" s="41">
        <f>Import!G411</f>
        <v>0</v>
      </c>
      <c r="D411" s="40">
        <f>Import!F411</f>
        <v>0</v>
      </c>
      <c r="E411" s="40">
        <f>Import!E411</f>
        <v>0</v>
      </c>
      <c r="F411" s="42">
        <f>Import!P411</f>
        <v>0</v>
      </c>
      <c r="G411" s="391">
        <f t="shared" si="38"/>
        <v>0</v>
      </c>
      <c r="I411" s="395">
        <f t="shared" si="36"/>
        <v>0</v>
      </c>
      <c r="J411" s="395">
        <f t="shared" si="37"/>
        <v>0</v>
      </c>
      <c r="L411" s="399">
        <f>Import!I411</f>
        <v>0</v>
      </c>
      <c r="M411" s="396">
        <f t="shared" si="39"/>
        <v>0</v>
      </c>
      <c r="N411" s="395">
        <f t="shared" si="40"/>
        <v>0</v>
      </c>
      <c r="O411" s="395">
        <f t="shared" si="41"/>
        <v>0</v>
      </c>
    </row>
    <row r="412" spans="2:15">
      <c r="B412" s="40">
        <f>Import!D412</f>
        <v>0</v>
      </c>
      <c r="C412" s="41">
        <f>Import!G412</f>
        <v>0</v>
      </c>
      <c r="D412" s="40">
        <f>Import!F412</f>
        <v>0</v>
      </c>
      <c r="E412" s="40">
        <f>Import!E412</f>
        <v>0</v>
      </c>
      <c r="F412" s="42">
        <f>Import!P412</f>
        <v>0</v>
      </c>
      <c r="G412" s="391">
        <f t="shared" si="38"/>
        <v>0</v>
      </c>
      <c r="I412" s="395">
        <f t="shared" si="36"/>
        <v>0</v>
      </c>
      <c r="J412" s="395">
        <f t="shared" si="37"/>
        <v>0</v>
      </c>
      <c r="L412" s="399">
        <f>Import!I412</f>
        <v>0</v>
      </c>
      <c r="M412" s="396">
        <f t="shared" si="39"/>
        <v>0</v>
      </c>
      <c r="N412" s="395">
        <f t="shared" si="40"/>
        <v>0</v>
      </c>
      <c r="O412" s="395">
        <f t="shared" si="41"/>
        <v>0</v>
      </c>
    </row>
    <row r="413" spans="2:15">
      <c r="B413" s="40">
        <f>Import!D413</f>
        <v>0</v>
      </c>
      <c r="C413" s="41">
        <f>Import!G413</f>
        <v>0</v>
      </c>
      <c r="D413" s="40">
        <f>Import!F413</f>
        <v>0</v>
      </c>
      <c r="E413" s="40">
        <f>Import!E413</f>
        <v>0</v>
      </c>
      <c r="F413" s="42">
        <f>Import!P413</f>
        <v>0</v>
      </c>
      <c r="G413" s="391">
        <f t="shared" si="38"/>
        <v>0</v>
      </c>
      <c r="I413" s="395">
        <f t="shared" si="36"/>
        <v>0</v>
      </c>
      <c r="J413" s="395">
        <f t="shared" si="37"/>
        <v>0</v>
      </c>
      <c r="L413" s="399">
        <f>Import!I413</f>
        <v>0</v>
      </c>
      <c r="M413" s="396">
        <f t="shared" si="39"/>
        <v>0</v>
      </c>
      <c r="N413" s="395">
        <f t="shared" si="40"/>
        <v>0</v>
      </c>
      <c r="O413" s="395">
        <f t="shared" si="41"/>
        <v>0</v>
      </c>
    </row>
    <row r="414" spans="2:15">
      <c r="B414" s="40">
        <f>Import!D414</f>
        <v>0</v>
      </c>
      <c r="C414" s="41">
        <f>Import!G414</f>
        <v>0</v>
      </c>
      <c r="D414" s="40">
        <f>Import!F414</f>
        <v>0</v>
      </c>
      <c r="E414" s="40">
        <f>Import!E414</f>
        <v>0</v>
      </c>
      <c r="F414" s="42">
        <f>Import!P414</f>
        <v>0</v>
      </c>
      <c r="G414" s="391">
        <f t="shared" si="38"/>
        <v>0</v>
      </c>
      <c r="I414" s="395">
        <f t="shared" si="36"/>
        <v>0</v>
      </c>
      <c r="J414" s="395">
        <f t="shared" si="37"/>
        <v>0</v>
      </c>
      <c r="L414" s="399">
        <f>Import!I414</f>
        <v>0</v>
      </c>
      <c r="M414" s="396">
        <f t="shared" si="39"/>
        <v>0</v>
      </c>
      <c r="N414" s="395">
        <f t="shared" si="40"/>
        <v>0</v>
      </c>
      <c r="O414" s="395">
        <f t="shared" si="41"/>
        <v>0</v>
      </c>
    </row>
    <row r="415" spans="2:15">
      <c r="B415" s="40">
        <f>Import!D415</f>
        <v>0</v>
      </c>
      <c r="C415" s="41">
        <f>Import!G415</f>
        <v>0</v>
      </c>
      <c r="D415" s="40">
        <f>Import!F415</f>
        <v>0</v>
      </c>
      <c r="E415" s="40">
        <f>Import!E415</f>
        <v>0</v>
      </c>
      <c r="F415" s="42">
        <f>Import!P415</f>
        <v>0</v>
      </c>
      <c r="G415" s="391">
        <f t="shared" si="38"/>
        <v>0</v>
      </c>
      <c r="I415" s="395">
        <f t="shared" si="36"/>
        <v>0</v>
      </c>
      <c r="J415" s="395">
        <f t="shared" si="37"/>
        <v>0</v>
      </c>
      <c r="L415" s="399">
        <f>Import!I415</f>
        <v>0</v>
      </c>
      <c r="M415" s="396">
        <f t="shared" si="39"/>
        <v>0</v>
      </c>
      <c r="N415" s="395">
        <f t="shared" si="40"/>
        <v>0</v>
      </c>
      <c r="O415" s="395">
        <f t="shared" si="41"/>
        <v>0</v>
      </c>
    </row>
    <row r="416" spans="2:15">
      <c r="B416" s="40">
        <f>Import!D416</f>
        <v>0</v>
      </c>
      <c r="C416" s="41">
        <f>Import!G416</f>
        <v>0</v>
      </c>
      <c r="D416" s="40">
        <f>Import!F416</f>
        <v>0</v>
      </c>
      <c r="E416" s="40">
        <f>Import!E416</f>
        <v>0</v>
      </c>
      <c r="F416" s="42">
        <f>Import!P416</f>
        <v>0</v>
      </c>
      <c r="G416" s="391">
        <f t="shared" si="38"/>
        <v>0</v>
      </c>
      <c r="I416" s="395">
        <f t="shared" si="36"/>
        <v>0</v>
      </c>
      <c r="J416" s="395">
        <f t="shared" si="37"/>
        <v>0</v>
      </c>
      <c r="L416" s="399">
        <f>Import!I416</f>
        <v>0</v>
      </c>
      <c r="M416" s="396">
        <f t="shared" si="39"/>
        <v>0</v>
      </c>
      <c r="N416" s="395">
        <f t="shared" si="40"/>
        <v>0</v>
      </c>
      <c r="O416" s="395">
        <f t="shared" si="41"/>
        <v>0</v>
      </c>
    </row>
    <row r="417" spans="2:15">
      <c r="B417" s="40">
        <f>Import!D417</f>
        <v>0</v>
      </c>
      <c r="C417" s="41">
        <f>Import!G417</f>
        <v>0</v>
      </c>
      <c r="D417" s="40">
        <f>Import!F417</f>
        <v>0</v>
      </c>
      <c r="E417" s="40">
        <f>Import!E417</f>
        <v>0</v>
      </c>
      <c r="F417" s="42">
        <f>Import!P417</f>
        <v>0</v>
      </c>
      <c r="G417" s="391">
        <f t="shared" si="38"/>
        <v>0</v>
      </c>
      <c r="I417" s="395">
        <f t="shared" si="36"/>
        <v>0</v>
      </c>
      <c r="J417" s="395">
        <f t="shared" si="37"/>
        <v>0</v>
      </c>
      <c r="L417" s="399">
        <f>Import!I417</f>
        <v>0</v>
      </c>
      <c r="M417" s="396">
        <f t="shared" si="39"/>
        <v>0</v>
      </c>
      <c r="N417" s="395">
        <f t="shared" si="40"/>
        <v>0</v>
      </c>
      <c r="O417" s="395">
        <f t="shared" si="41"/>
        <v>0</v>
      </c>
    </row>
    <row r="418" spans="2:15">
      <c r="B418" s="40">
        <f>Import!D418</f>
        <v>0</v>
      </c>
      <c r="C418" s="41">
        <f>Import!G418</f>
        <v>0</v>
      </c>
      <c r="D418" s="40">
        <f>Import!F418</f>
        <v>0</v>
      </c>
      <c r="E418" s="40">
        <f>Import!E418</f>
        <v>0</v>
      </c>
      <c r="F418" s="42">
        <f>Import!P418</f>
        <v>0</v>
      </c>
      <c r="G418" s="391">
        <f t="shared" si="38"/>
        <v>0</v>
      </c>
      <c r="I418" s="395">
        <f t="shared" si="36"/>
        <v>0</v>
      </c>
      <c r="J418" s="395">
        <f t="shared" si="37"/>
        <v>0</v>
      </c>
      <c r="L418" s="399">
        <f>Import!I418</f>
        <v>0</v>
      </c>
      <c r="M418" s="396">
        <f t="shared" si="39"/>
        <v>0</v>
      </c>
      <c r="N418" s="395">
        <f t="shared" si="40"/>
        <v>0</v>
      </c>
      <c r="O418" s="395">
        <f t="shared" si="41"/>
        <v>0</v>
      </c>
    </row>
    <row r="419" spans="2:15">
      <c r="B419" s="40">
        <f>Import!D419</f>
        <v>0</v>
      </c>
      <c r="C419" s="41">
        <f>Import!G419</f>
        <v>0</v>
      </c>
      <c r="D419" s="40">
        <f>Import!F419</f>
        <v>0</v>
      </c>
      <c r="E419" s="40">
        <f>Import!E419</f>
        <v>0</v>
      </c>
      <c r="F419" s="42">
        <f>Import!P419</f>
        <v>0</v>
      </c>
      <c r="G419" s="391">
        <f t="shared" si="38"/>
        <v>0</v>
      </c>
      <c r="I419" s="395">
        <f t="shared" si="36"/>
        <v>0</v>
      </c>
      <c r="J419" s="395">
        <f t="shared" si="37"/>
        <v>0</v>
      </c>
      <c r="L419" s="399">
        <f>Import!I419</f>
        <v>0</v>
      </c>
      <c r="M419" s="396">
        <f t="shared" si="39"/>
        <v>0</v>
      </c>
      <c r="N419" s="395">
        <f t="shared" si="40"/>
        <v>0</v>
      </c>
      <c r="O419" s="395">
        <f t="shared" si="41"/>
        <v>0</v>
      </c>
    </row>
    <row r="420" spans="2:15">
      <c r="B420" s="40">
        <f>Import!D420</f>
        <v>0</v>
      </c>
      <c r="C420" s="41">
        <f>Import!G420</f>
        <v>0</v>
      </c>
      <c r="D420" s="40">
        <f>Import!F420</f>
        <v>0</v>
      </c>
      <c r="E420" s="40">
        <f>Import!E420</f>
        <v>0</v>
      </c>
      <c r="F420" s="42">
        <f>Import!P420</f>
        <v>0</v>
      </c>
      <c r="G420" s="391">
        <f t="shared" si="38"/>
        <v>0</v>
      </c>
      <c r="I420" s="395">
        <f t="shared" si="36"/>
        <v>0</v>
      </c>
      <c r="J420" s="395">
        <f t="shared" si="37"/>
        <v>0</v>
      </c>
      <c r="L420" s="399">
        <f>Import!I420</f>
        <v>0</v>
      </c>
      <c r="M420" s="396">
        <f t="shared" si="39"/>
        <v>0</v>
      </c>
      <c r="N420" s="395">
        <f t="shared" si="40"/>
        <v>0</v>
      </c>
      <c r="O420" s="395">
        <f t="shared" si="41"/>
        <v>0</v>
      </c>
    </row>
    <row r="421" spans="2:15">
      <c r="B421" s="40">
        <f>Import!D421</f>
        <v>0</v>
      </c>
      <c r="C421" s="41">
        <f>Import!G421</f>
        <v>0</v>
      </c>
      <c r="D421" s="40">
        <f>Import!F421</f>
        <v>0</v>
      </c>
      <c r="E421" s="40">
        <f>Import!E421</f>
        <v>0</v>
      </c>
      <c r="F421" s="42">
        <f>Import!P421</f>
        <v>0</v>
      </c>
      <c r="G421" s="391">
        <f t="shared" si="38"/>
        <v>0</v>
      </c>
      <c r="I421" s="395">
        <f t="shared" si="36"/>
        <v>0</v>
      </c>
      <c r="J421" s="395">
        <f t="shared" si="37"/>
        <v>0</v>
      </c>
      <c r="L421" s="399">
        <f>Import!I421</f>
        <v>0</v>
      </c>
      <c r="M421" s="396">
        <f t="shared" si="39"/>
        <v>0</v>
      </c>
      <c r="N421" s="395">
        <f t="shared" si="40"/>
        <v>0</v>
      </c>
      <c r="O421" s="395">
        <f t="shared" si="41"/>
        <v>0</v>
      </c>
    </row>
    <row r="422" spans="2:15">
      <c r="B422" s="40">
        <f>Import!D422</f>
        <v>0</v>
      </c>
      <c r="C422" s="41">
        <f>Import!G422</f>
        <v>0</v>
      </c>
      <c r="D422" s="40">
        <f>Import!F422</f>
        <v>0</v>
      </c>
      <c r="E422" s="40">
        <f>Import!E422</f>
        <v>0</v>
      </c>
      <c r="F422" s="42">
        <f>Import!P422</f>
        <v>0</v>
      </c>
      <c r="G422" s="391">
        <f t="shared" si="38"/>
        <v>0</v>
      </c>
      <c r="I422" s="395">
        <f t="shared" si="36"/>
        <v>0</v>
      </c>
      <c r="J422" s="395">
        <f t="shared" si="37"/>
        <v>0</v>
      </c>
      <c r="L422" s="399">
        <f>Import!I422</f>
        <v>0</v>
      </c>
      <c r="M422" s="396">
        <f t="shared" si="39"/>
        <v>0</v>
      </c>
      <c r="N422" s="395">
        <f t="shared" si="40"/>
        <v>0</v>
      </c>
      <c r="O422" s="395">
        <f t="shared" si="41"/>
        <v>0</v>
      </c>
    </row>
    <row r="423" spans="2:15">
      <c r="B423" s="40">
        <f>Import!D423</f>
        <v>0</v>
      </c>
      <c r="C423" s="41">
        <f>Import!G423</f>
        <v>0</v>
      </c>
      <c r="D423" s="40">
        <f>Import!F423</f>
        <v>0</v>
      </c>
      <c r="E423" s="40">
        <f>Import!E423</f>
        <v>0</v>
      </c>
      <c r="F423" s="42">
        <f>Import!P423</f>
        <v>0</v>
      </c>
      <c r="G423" s="391">
        <f t="shared" si="38"/>
        <v>0</v>
      </c>
      <c r="I423" s="395">
        <f t="shared" si="36"/>
        <v>0</v>
      </c>
      <c r="J423" s="395">
        <f t="shared" si="37"/>
        <v>0</v>
      </c>
      <c r="L423" s="399">
        <f>Import!I423</f>
        <v>0</v>
      </c>
      <c r="M423" s="396">
        <f t="shared" si="39"/>
        <v>0</v>
      </c>
      <c r="N423" s="395">
        <f t="shared" si="40"/>
        <v>0</v>
      </c>
      <c r="O423" s="395">
        <f t="shared" si="41"/>
        <v>0</v>
      </c>
    </row>
    <row r="424" spans="2:15">
      <c r="B424" s="40">
        <f>Import!D424</f>
        <v>0</v>
      </c>
      <c r="C424" s="41">
        <f>Import!G424</f>
        <v>0</v>
      </c>
      <c r="D424" s="40">
        <f>Import!F424</f>
        <v>0</v>
      </c>
      <c r="E424" s="40">
        <f>Import!E424</f>
        <v>0</v>
      </c>
      <c r="F424" s="42">
        <f>Import!P424</f>
        <v>0</v>
      </c>
      <c r="G424" s="391">
        <f t="shared" si="38"/>
        <v>0</v>
      </c>
      <c r="I424" s="395">
        <f t="shared" si="36"/>
        <v>0</v>
      </c>
      <c r="J424" s="395">
        <f t="shared" si="37"/>
        <v>0</v>
      </c>
      <c r="L424" s="399">
        <f>Import!I424</f>
        <v>0</v>
      </c>
      <c r="M424" s="396">
        <f t="shared" si="39"/>
        <v>0</v>
      </c>
      <c r="N424" s="395">
        <f t="shared" si="40"/>
        <v>0</v>
      </c>
      <c r="O424" s="395">
        <f t="shared" si="41"/>
        <v>0</v>
      </c>
    </row>
    <row r="425" spans="2:15">
      <c r="B425" s="40">
        <f>Import!D425</f>
        <v>0</v>
      </c>
      <c r="C425" s="41">
        <f>Import!G425</f>
        <v>0</v>
      </c>
      <c r="D425" s="40">
        <f>Import!F425</f>
        <v>0</v>
      </c>
      <c r="E425" s="40">
        <f>Import!E425</f>
        <v>0</v>
      </c>
      <c r="F425" s="42">
        <f>Import!P425</f>
        <v>0</v>
      </c>
      <c r="G425" s="391">
        <f t="shared" si="38"/>
        <v>0</v>
      </c>
      <c r="I425" s="395">
        <f t="shared" si="36"/>
        <v>0</v>
      </c>
      <c r="J425" s="395">
        <f t="shared" si="37"/>
        <v>0</v>
      </c>
      <c r="L425" s="399">
        <f>Import!I425</f>
        <v>0</v>
      </c>
      <c r="M425" s="396">
        <f t="shared" si="39"/>
        <v>0</v>
      </c>
      <c r="N425" s="395">
        <f t="shared" si="40"/>
        <v>0</v>
      </c>
      <c r="O425" s="395">
        <f t="shared" si="41"/>
        <v>0</v>
      </c>
    </row>
    <row r="426" spans="2:15">
      <c r="B426" s="40">
        <f>Import!D426</f>
        <v>0</v>
      </c>
      <c r="C426" s="41">
        <f>Import!G426</f>
        <v>0</v>
      </c>
      <c r="D426" s="40">
        <f>Import!F426</f>
        <v>0</v>
      </c>
      <c r="E426" s="40">
        <f>Import!E426</f>
        <v>0</v>
      </c>
      <c r="F426" s="42">
        <f>Import!P426</f>
        <v>0</v>
      </c>
      <c r="G426" s="391">
        <f t="shared" si="38"/>
        <v>0</v>
      </c>
      <c r="I426" s="395">
        <f t="shared" si="36"/>
        <v>0</v>
      </c>
      <c r="J426" s="395">
        <f t="shared" si="37"/>
        <v>0</v>
      </c>
      <c r="L426" s="399">
        <f>Import!I426</f>
        <v>0</v>
      </c>
      <c r="M426" s="396">
        <f t="shared" si="39"/>
        <v>0</v>
      </c>
      <c r="N426" s="395">
        <f t="shared" si="40"/>
        <v>0</v>
      </c>
      <c r="O426" s="395">
        <f t="shared" si="41"/>
        <v>0</v>
      </c>
    </row>
    <row r="427" spans="2:15">
      <c r="B427" s="40">
        <f>Import!D427</f>
        <v>0</v>
      </c>
      <c r="C427" s="41">
        <f>Import!G427</f>
        <v>0</v>
      </c>
      <c r="D427" s="40">
        <f>Import!F427</f>
        <v>0</v>
      </c>
      <c r="E427" s="40">
        <f>Import!E427</f>
        <v>0</v>
      </c>
      <c r="F427" s="42">
        <f>Import!P427</f>
        <v>0</v>
      </c>
      <c r="G427" s="391">
        <f t="shared" si="38"/>
        <v>0</v>
      </c>
      <c r="I427" s="395">
        <f t="shared" si="36"/>
        <v>0</v>
      </c>
      <c r="J427" s="395">
        <f t="shared" si="37"/>
        <v>0</v>
      </c>
      <c r="L427" s="399">
        <f>Import!I427</f>
        <v>0</v>
      </c>
      <c r="M427" s="396">
        <f t="shared" si="39"/>
        <v>0</v>
      </c>
      <c r="N427" s="395">
        <f t="shared" si="40"/>
        <v>0</v>
      </c>
      <c r="O427" s="395">
        <f t="shared" si="41"/>
        <v>0</v>
      </c>
    </row>
    <row r="428" spans="2:15">
      <c r="B428" s="40">
        <f>Import!D428</f>
        <v>0</v>
      </c>
      <c r="C428" s="41">
        <f>Import!G428</f>
        <v>0</v>
      </c>
      <c r="D428" s="40">
        <f>Import!F428</f>
        <v>0</v>
      </c>
      <c r="E428" s="40">
        <f>Import!E428</f>
        <v>0</v>
      </c>
      <c r="F428" s="42">
        <f>Import!P428</f>
        <v>0</v>
      </c>
      <c r="G428" s="391">
        <f t="shared" si="38"/>
        <v>0</v>
      </c>
      <c r="I428" s="395">
        <f t="shared" si="36"/>
        <v>0</v>
      </c>
      <c r="J428" s="395">
        <f t="shared" si="37"/>
        <v>0</v>
      </c>
      <c r="L428" s="399">
        <f>Import!I428</f>
        <v>0</v>
      </c>
      <c r="M428" s="396">
        <f t="shared" si="39"/>
        <v>0</v>
      </c>
      <c r="N428" s="395">
        <f t="shared" si="40"/>
        <v>0</v>
      </c>
      <c r="O428" s="395">
        <f t="shared" si="41"/>
        <v>0</v>
      </c>
    </row>
    <row r="429" spans="2:15">
      <c r="B429" s="40">
        <f>Import!D429</f>
        <v>0</v>
      </c>
      <c r="C429" s="41">
        <f>Import!G429</f>
        <v>0</v>
      </c>
      <c r="D429" s="40">
        <f>Import!F429</f>
        <v>0</v>
      </c>
      <c r="E429" s="40">
        <f>Import!E429</f>
        <v>0</v>
      </c>
      <c r="F429" s="42">
        <f>Import!P429</f>
        <v>0</v>
      </c>
      <c r="G429" s="391">
        <f t="shared" si="38"/>
        <v>0</v>
      </c>
      <c r="I429" s="395">
        <f t="shared" si="36"/>
        <v>0</v>
      </c>
      <c r="J429" s="395">
        <f t="shared" si="37"/>
        <v>0</v>
      </c>
      <c r="L429" s="399">
        <f>Import!I429</f>
        <v>0</v>
      </c>
      <c r="M429" s="396">
        <f t="shared" si="39"/>
        <v>0</v>
      </c>
      <c r="N429" s="395">
        <f t="shared" si="40"/>
        <v>0</v>
      </c>
      <c r="O429" s="395">
        <f t="shared" si="41"/>
        <v>0</v>
      </c>
    </row>
    <row r="430" spans="2:15">
      <c r="B430" s="40">
        <f>Import!D430</f>
        <v>0</v>
      </c>
      <c r="C430" s="41">
        <f>Import!G430</f>
        <v>0</v>
      </c>
      <c r="D430" s="40">
        <f>Import!F430</f>
        <v>0</v>
      </c>
      <c r="E430" s="40">
        <f>Import!E430</f>
        <v>0</v>
      </c>
      <c r="F430" s="42">
        <f>Import!P430</f>
        <v>0</v>
      </c>
      <c r="G430" s="391">
        <f t="shared" si="38"/>
        <v>0</v>
      </c>
      <c r="I430" s="395">
        <f t="shared" si="36"/>
        <v>0</v>
      </c>
      <c r="J430" s="395">
        <f t="shared" si="37"/>
        <v>0</v>
      </c>
      <c r="L430" s="399">
        <f>Import!I430</f>
        <v>0</v>
      </c>
      <c r="M430" s="396">
        <f t="shared" si="39"/>
        <v>0</v>
      </c>
      <c r="N430" s="395">
        <f t="shared" si="40"/>
        <v>0</v>
      </c>
      <c r="O430" s="395">
        <f t="shared" si="41"/>
        <v>0</v>
      </c>
    </row>
    <row r="431" spans="2:15">
      <c r="B431" s="40">
        <f>Import!D431</f>
        <v>0</v>
      </c>
      <c r="C431" s="41">
        <f>Import!G431</f>
        <v>0</v>
      </c>
      <c r="D431" s="40">
        <f>Import!F431</f>
        <v>0</v>
      </c>
      <c r="E431" s="40">
        <f>Import!E431</f>
        <v>0</v>
      </c>
      <c r="F431" s="42">
        <f>Import!P431</f>
        <v>0</v>
      </c>
      <c r="G431" s="391">
        <f t="shared" si="38"/>
        <v>0</v>
      </c>
      <c r="I431" s="395">
        <f t="shared" si="36"/>
        <v>0</v>
      </c>
      <c r="J431" s="395">
        <f t="shared" si="37"/>
        <v>0</v>
      </c>
      <c r="L431" s="399">
        <f>Import!I431</f>
        <v>0</v>
      </c>
      <c r="M431" s="396">
        <f t="shared" si="39"/>
        <v>0</v>
      </c>
      <c r="N431" s="395">
        <f t="shared" si="40"/>
        <v>0</v>
      </c>
      <c r="O431" s="395">
        <f t="shared" si="41"/>
        <v>0</v>
      </c>
    </row>
    <row r="432" spans="2:15">
      <c r="B432" s="40">
        <f>Import!D432</f>
        <v>0</v>
      </c>
      <c r="C432" s="41">
        <f>Import!G432</f>
        <v>0</v>
      </c>
      <c r="D432" s="40">
        <f>Import!F432</f>
        <v>0</v>
      </c>
      <c r="E432" s="40">
        <f>Import!E432</f>
        <v>0</v>
      </c>
      <c r="F432" s="42">
        <f>Import!P432</f>
        <v>0</v>
      </c>
      <c r="G432" s="391">
        <f t="shared" si="38"/>
        <v>0</v>
      </c>
      <c r="I432" s="395">
        <f t="shared" si="36"/>
        <v>0</v>
      </c>
      <c r="J432" s="395">
        <f t="shared" si="37"/>
        <v>0</v>
      </c>
      <c r="L432" s="399">
        <f>Import!I432</f>
        <v>0</v>
      </c>
      <c r="M432" s="396">
        <f t="shared" si="39"/>
        <v>0</v>
      </c>
      <c r="N432" s="395">
        <f t="shared" si="40"/>
        <v>0</v>
      </c>
      <c r="O432" s="395">
        <f t="shared" si="41"/>
        <v>0</v>
      </c>
    </row>
    <row r="433" spans="2:15">
      <c r="B433" s="40">
        <f>Import!D433</f>
        <v>0</v>
      </c>
      <c r="C433" s="41">
        <f>Import!G433</f>
        <v>0</v>
      </c>
      <c r="D433" s="40">
        <f>Import!F433</f>
        <v>0</v>
      </c>
      <c r="E433" s="40">
        <f>Import!E433</f>
        <v>0</v>
      </c>
      <c r="F433" s="42">
        <f>Import!P433</f>
        <v>0</v>
      </c>
      <c r="G433" s="391">
        <f t="shared" si="38"/>
        <v>0</v>
      </c>
      <c r="I433" s="395">
        <f t="shared" si="36"/>
        <v>0</v>
      </c>
      <c r="J433" s="395">
        <f t="shared" si="37"/>
        <v>0</v>
      </c>
      <c r="L433" s="399">
        <f>Import!I433</f>
        <v>0</v>
      </c>
      <c r="M433" s="396">
        <f t="shared" si="39"/>
        <v>0</v>
      </c>
      <c r="N433" s="395">
        <f t="shared" si="40"/>
        <v>0</v>
      </c>
      <c r="O433" s="395">
        <f t="shared" si="41"/>
        <v>0</v>
      </c>
    </row>
    <row r="434" spans="2:15">
      <c r="B434" s="40">
        <f>Import!D434</f>
        <v>0</v>
      </c>
      <c r="C434" s="41">
        <f>Import!G434</f>
        <v>0</v>
      </c>
      <c r="D434" s="40">
        <f>Import!F434</f>
        <v>0</v>
      </c>
      <c r="E434" s="40">
        <f>Import!E434</f>
        <v>0</v>
      </c>
      <c r="F434" s="42">
        <f>Import!P434</f>
        <v>0</v>
      </c>
      <c r="G434" s="391">
        <f t="shared" si="38"/>
        <v>0</v>
      </c>
      <c r="I434" s="395">
        <f t="shared" si="36"/>
        <v>0</v>
      </c>
      <c r="J434" s="395">
        <f t="shared" si="37"/>
        <v>0</v>
      </c>
      <c r="L434" s="399">
        <f>Import!I434</f>
        <v>0</v>
      </c>
      <c r="M434" s="396">
        <f t="shared" si="39"/>
        <v>0</v>
      </c>
      <c r="N434" s="395">
        <f t="shared" si="40"/>
        <v>0</v>
      </c>
      <c r="O434" s="395">
        <f t="shared" si="41"/>
        <v>0</v>
      </c>
    </row>
    <row r="435" spans="2:15">
      <c r="B435" s="40">
        <f>Import!D435</f>
        <v>0</v>
      </c>
      <c r="C435" s="41">
        <f>Import!G435</f>
        <v>0</v>
      </c>
      <c r="D435" s="40">
        <f>Import!F435</f>
        <v>0</v>
      </c>
      <c r="E435" s="40">
        <f>Import!E435</f>
        <v>0</v>
      </c>
      <c r="F435" s="42">
        <f>Import!P435</f>
        <v>0</v>
      </c>
      <c r="G435" s="391">
        <f t="shared" si="38"/>
        <v>0</v>
      </c>
      <c r="I435" s="395">
        <f t="shared" si="36"/>
        <v>0</v>
      </c>
      <c r="J435" s="395">
        <f t="shared" si="37"/>
        <v>0</v>
      </c>
      <c r="L435" s="399">
        <f>Import!I435</f>
        <v>0</v>
      </c>
      <c r="M435" s="396">
        <f t="shared" si="39"/>
        <v>0</v>
      </c>
      <c r="N435" s="395">
        <f t="shared" si="40"/>
        <v>0</v>
      </c>
      <c r="O435" s="395">
        <f t="shared" si="41"/>
        <v>0</v>
      </c>
    </row>
    <row r="436" spans="2:15">
      <c r="B436" s="40">
        <f>Import!D436</f>
        <v>0</v>
      </c>
      <c r="C436" s="41">
        <f>Import!G436</f>
        <v>0</v>
      </c>
      <c r="D436" s="40">
        <f>Import!F436</f>
        <v>0</v>
      </c>
      <c r="E436" s="40">
        <f>Import!E436</f>
        <v>0</v>
      </c>
      <c r="F436" s="42">
        <f>Import!P436</f>
        <v>0</v>
      </c>
      <c r="G436" s="391">
        <f t="shared" si="38"/>
        <v>0</v>
      </c>
      <c r="I436" s="395">
        <f t="shared" si="36"/>
        <v>0</v>
      </c>
      <c r="J436" s="395">
        <f t="shared" si="37"/>
        <v>0</v>
      </c>
      <c r="L436" s="399">
        <f>Import!I436</f>
        <v>0</v>
      </c>
      <c r="M436" s="396">
        <f t="shared" si="39"/>
        <v>0</v>
      </c>
      <c r="N436" s="395">
        <f t="shared" si="40"/>
        <v>0</v>
      </c>
      <c r="O436" s="395">
        <f t="shared" si="41"/>
        <v>0</v>
      </c>
    </row>
    <row r="437" spans="2:15">
      <c r="B437" s="40">
        <f>Import!D437</f>
        <v>0</v>
      </c>
      <c r="C437" s="41">
        <f>Import!G437</f>
        <v>0</v>
      </c>
      <c r="D437" s="40">
        <f>Import!F437</f>
        <v>0</v>
      </c>
      <c r="E437" s="40">
        <f>Import!E437</f>
        <v>0</v>
      </c>
      <c r="F437" s="42">
        <f>Import!P437</f>
        <v>0</v>
      </c>
      <c r="G437" s="391">
        <f t="shared" si="38"/>
        <v>0</v>
      </c>
      <c r="I437" s="395">
        <f t="shared" si="36"/>
        <v>0</v>
      </c>
      <c r="J437" s="395">
        <f t="shared" si="37"/>
        <v>0</v>
      </c>
      <c r="L437" s="399">
        <f>Import!I437</f>
        <v>0</v>
      </c>
      <c r="M437" s="396">
        <f t="shared" si="39"/>
        <v>0</v>
      </c>
      <c r="N437" s="395">
        <f t="shared" si="40"/>
        <v>0</v>
      </c>
      <c r="O437" s="395">
        <f t="shared" si="41"/>
        <v>0</v>
      </c>
    </row>
    <row r="438" spans="2:15">
      <c r="B438" s="40">
        <f>Import!D438</f>
        <v>0</v>
      </c>
      <c r="C438" s="41">
        <f>Import!G438</f>
        <v>0</v>
      </c>
      <c r="D438" s="40">
        <f>Import!F438</f>
        <v>0</v>
      </c>
      <c r="E438" s="40">
        <f>Import!E438</f>
        <v>0</v>
      </c>
      <c r="F438" s="42">
        <f>Import!P438</f>
        <v>0</v>
      </c>
      <c r="G438" s="391">
        <f t="shared" si="38"/>
        <v>0</v>
      </c>
      <c r="I438" s="395">
        <f t="shared" si="36"/>
        <v>0</v>
      </c>
      <c r="J438" s="395">
        <f t="shared" si="37"/>
        <v>0</v>
      </c>
      <c r="L438" s="399">
        <f>Import!I438</f>
        <v>0</v>
      </c>
      <c r="M438" s="396">
        <f t="shared" si="39"/>
        <v>0</v>
      </c>
      <c r="N438" s="395">
        <f t="shared" si="40"/>
        <v>0</v>
      </c>
      <c r="O438" s="395">
        <f t="shared" si="41"/>
        <v>0</v>
      </c>
    </row>
    <row r="439" spans="2:15">
      <c r="B439" s="40">
        <f>Import!D439</f>
        <v>0</v>
      </c>
      <c r="C439" s="41">
        <f>Import!G439</f>
        <v>0</v>
      </c>
      <c r="D439" s="40">
        <f>Import!F439</f>
        <v>0</v>
      </c>
      <c r="E439" s="40">
        <f>Import!E439</f>
        <v>0</v>
      </c>
      <c r="F439" s="42">
        <f>Import!P439</f>
        <v>0</v>
      </c>
      <c r="G439" s="391">
        <f t="shared" si="38"/>
        <v>0</v>
      </c>
      <c r="I439" s="395">
        <f t="shared" si="36"/>
        <v>0</v>
      </c>
      <c r="J439" s="395">
        <f t="shared" si="37"/>
        <v>0</v>
      </c>
      <c r="L439" s="399">
        <f>Import!I439</f>
        <v>0</v>
      </c>
      <c r="M439" s="396">
        <f t="shared" si="39"/>
        <v>0</v>
      </c>
      <c r="N439" s="395">
        <f t="shared" si="40"/>
        <v>0</v>
      </c>
      <c r="O439" s="395">
        <f t="shared" si="41"/>
        <v>0</v>
      </c>
    </row>
    <row r="440" spans="2:15">
      <c r="B440" s="40">
        <f>Import!D440</f>
        <v>0</v>
      </c>
      <c r="C440" s="41">
        <f>Import!G440</f>
        <v>0</v>
      </c>
      <c r="D440" s="40">
        <f>Import!F440</f>
        <v>0</v>
      </c>
      <c r="E440" s="40">
        <f>Import!E440</f>
        <v>0</v>
      </c>
      <c r="F440" s="42">
        <f>Import!P440</f>
        <v>0</v>
      </c>
      <c r="G440" s="391">
        <f t="shared" si="38"/>
        <v>0</v>
      </c>
      <c r="I440" s="395">
        <f t="shared" si="36"/>
        <v>0</v>
      </c>
      <c r="J440" s="395">
        <f t="shared" si="37"/>
        <v>0</v>
      </c>
      <c r="L440" s="399">
        <f>Import!I440</f>
        <v>0</v>
      </c>
      <c r="M440" s="396">
        <f t="shared" si="39"/>
        <v>0</v>
      </c>
      <c r="N440" s="395">
        <f t="shared" si="40"/>
        <v>0</v>
      </c>
      <c r="O440" s="395">
        <f t="shared" si="41"/>
        <v>0</v>
      </c>
    </row>
    <row r="441" spans="2:15">
      <c r="B441" s="40">
        <f>Import!D441</f>
        <v>0</v>
      </c>
      <c r="C441" s="41">
        <f>Import!G441</f>
        <v>0</v>
      </c>
      <c r="D441" s="40">
        <f>Import!F441</f>
        <v>0</v>
      </c>
      <c r="E441" s="40">
        <f>Import!E441</f>
        <v>0</v>
      </c>
      <c r="F441" s="42">
        <f>Import!P441</f>
        <v>0</v>
      </c>
      <c r="G441" s="391">
        <f t="shared" si="38"/>
        <v>0</v>
      </c>
      <c r="I441" s="395">
        <f t="shared" si="36"/>
        <v>0</v>
      </c>
      <c r="J441" s="395">
        <f t="shared" si="37"/>
        <v>0</v>
      </c>
      <c r="L441" s="399">
        <f>Import!I441</f>
        <v>0</v>
      </c>
      <c r="M441" s="396">
        <f t="shared" si="39"/>
        <v>0</v>
      </c>
      <c r="N441" s="395">
        <f t="shared" si="40"/>
        <v>0</v>
      </c>
      <c r="O441" s="395">
        <f t="shared" si="41"/>
        <v>0</v>
      </c>
    </row>
    <row r="442" spans="2:15">
      <c r="B442" s="40">
        <f>Import!D442</f>
        <v>0</v>
      </c>
      <c r="C442" s="41">
        <f>Import!G442</f>
        <v>0</v>
      </c>
      <c r="D442" s="40">
        <f>Import!F442</f>
        <v>0</v>
      </c>
      <c r="E442" s="40">
        <f>Import!E442</f>
        <v>0</v>
      </c>
      <c r="F442" s="42">
        <f>Import!P442</f>
        <v>0</v>
      </c>
      <c r="G442" s="391">
        <f t="shared" si="38"/>
        <v>0</v>
      </c>
      <c r="I442" s="395">
        <f t="shared" si="36"/>
        <v>0</v>
      </c>
      <c r="J442" s="395">
        <f t="shared" si="37"/>
        <v>0</v>
      </c>
      <c r="L442" s="399">
        <f>Import!I442</f>
        <v>0</v>
      </c>
      <c r="M442" s="396">
        <f t="shared" si="39"/>
        <v>0</v>
      </c>
      <c r="N442" s="395">
        <f t="shared" si="40"/>
        <v>0</v>
      </c>
      <c r="O442" s="395">
        <f t="shared" si="41"/>
        <v>0</v>
      </c>
    </row>
    <row r="443" spans="2:15">
      <c r="B443" s="40">
        <f>Import!D443</f>
        <v>0</v>
      </c>
      <c r="C443" s="41">
        <f>Import!G443</f>
        <v>0</v>
      </c>
      <c r="D443" s="40">
        <f>Import!F443</f>
        <v>0</v>
      </c>
      <c r="E443" s="40">
        <f>Import!E443</f>
        <v>0</v>
      </c>
      <c r="F443" s="42">
        <f>Import!P443</f>
        <v>0</v>
      </c>
      <c r="G443" s="391">
        <f t="shared" si="38"/>
        <v>0</v>
      </c>
      <c r="I443" s="395">
        <f t="shared" si="36"/>
        <v>0</v>
      </c>
      <c r="J443" s="395">
        <f t="shared" si="37"/>
        <v>0</v>
      </c>
      <c r="L443" s="399">
        <f>Import!I443</f>
        <v>0</v>
      </c>
      <c r="M443" s="396">
        <f t="shared" si="39"/>
        <v>0</v>
      </c>
      <c r="N443" s="395">
        <f t="shared" si="40"/>
        <v>0</v>
      </c>
      <c r="O443" s="395">
        <f t="shared" si="41"/>
        <v>0</v>
      </c>
    </row>
    <row r="444" spans="2:15">
      <c r="B444" s="40">
        <f>Import!D444</f>
        <v>0</v>
      </c>
      <c r="C444" s="41">
        <f>Import!G444</f>
        <v>0</v>
      </c>
      <c r="D444" s="40">
        <f>Import!F444</f>
        <v>0</v>
      </c>
      <c r="E444" s="40">
        <f>Import!E444</f>
        <v>0</v>
      </c>
      <c r="F444" s="42">
        <f>Import!P444</f>
        <v>0</v>
      </c>
      <c r="G444" s="391">
        <f t="shared" si="38"/>
        <v>0</v>
      </c>
      <c r="I444" s="395">
        <f t="shared" si="36"/>
        <v>0</v>
      </c>
      <c r="J444" s="395">
        <f t="shared" si="37"/>
        <v>0</v>
      </c>
      <c r="L444" s="399">
        <f>Import!I444</f>
        <v>0</v>
      </c>
      <c r="M444" s="396">
        <f t="shared" si="39"/>
        <v>0</v>
      </c>
      <c r="N444" s="395">
        <f t="shared" si="40"/>
        <v>0</v>
      </c>
      <c r="O444" s="395">
        <f t="shared" si="41"/>
        <v>0</v>
      </c>
    </row>
    <row r="445" spans="2:15">
      <c r="B445" s="40">
        <f>Import!D445</f>
        <v>0</v>
      </c>
      <c r="C445" s="41">
        <f>Import!G445</f>
        <v>0</v>
      </c>
      <c r="D445" s="40">
        <f>Import!F445</f>
        <v>0</v>
      </c>
      <c r="E445" s="40">
        <f>Import!E445</f>
        <v>0</v>
      </c>
      <c r="F445" s="42">
        <f>Import!P445</f>
        <v>0</v>
      </c>
      <c r="G445" s="391">
        <f t="shared" si="38"/>
        <v>0</v>
      </c>
      <c r="I445" s="395">
        <f t="shared" si="36"/>
        <v>0</v>
      </c>
      <c r="J445" s="395">
        <f t="shared" si="37"/>
        <v>0</v>
      </c>
      <c r="L445" s="399">
        <f>Import!I445</f>
        <v>0</v>
      </c>
      <c r="M445" s="396">
        <f t="shared" si="39"/>
        <v>0</v>
      </c>
      <c r="N445" s="395">
        <f t="shared" si="40"/>
        <v>0</v>
      </c>
      <c r="O445" s="395">
        <f t="shared" si="41"/>
        <v>0</v>
      </c>
    </row>
    <row r="446" spans="2:15">
      <c r="B446" s="40">
        <f>Import!D446</f>
        <v>0</v>
      </c>
      <c r="C446" s="41">
        <f>Import!G446</f>
        <v>0</v>
      </c>
      <c r="D446" s="40">
        <f>Import!F446</f>
        <v>0</v>
      </c>
      <c r="E446" s="40">
        <f>Import!E446</f>
        <v>0</v>
      </c>
      <c r="F446" s="42">
        <f>Import!P446</f>
        <v>0</v>
      </c>
      <c r="G446" s="391">
        <f t="shared" si="38"/>
        <v>0</v>
      </c>
      <c r="I446" s="395">
        <f t="shared" si="36"/>
        <v>0</v>
      </c>
      <c r="J446" s="395">
        <f t="shared" si="37"/>
        <v>0</v>
      </c>
      <c r="L446" s="399">
        <f>Import!I446</f>
        <v>0</v>
      </c>
      <c r="M446" s="396">
        <f t="shared" si="39"/>
        <v>0</v>
      </c>
      <c r="N446" s="395">
        <f t="shared" si="40"/>
        <v>0</v>
      </c>
      <c r="O446" s="395">
        <f t="shared" si="41"/>
        <v>0</v>
      </c>
    </row>
    <row r="447" spans="2:15">
      <c r="B447" s="40">
        <f>Import!D447</f>
        <v>0</v>
      </c>
      <c r="C447" s="41">
        <f>Import!G447</f>
        <v>0</v>
      </c>
      <c r="D447" s="40">
        <f>Import!F447</f>
        <v>0</v>
      </c>
      <c r="E447" s="40">
        <f>Import!E447</f>
        <v>0</v>
      </c>
      <c r="F447" s="42">
        <f>Import!P447</f>
        <v>0</v>
      </c>
      <c r="G447" s="391">
        <f t="shared" si="38"/>
        <v>0</v>
      </c>
      <c r="I447" s="395">
        <f t="shared" si="36"/>
        <v>0</v>
      </c>
      <c r="J447" s="395">
        <f t="shared" si="37"/>
        <v>0</v>
      </c>
      <c r="L447" s="399">
        <f>Import!I447</f>
        <v>0</v>
      </c>
      <c r="M447" s="396">
        <f t="shared" si="39"/>
        <v>0</v>
      </c>
      <c r="N447" s="395">
        <f t="shared" si="40"/>
        <v>0</v>
      </c>
      <c r="O447" s="395">
        <f t="shared" si="41"/>
        <v>0</v>
      </c>
    </row>
    <row r="448" spans="2:15">
      <c r="B448" s="40">
        <f>Import!D448</f>
        <v>0</v>
      </c>
      <c r="C448" s="41">
        <f>Import!G448</f>
        <v>0</v>
      </c>
      <c r="D448" s="40">
        <f>Import!F448</f>
        <v>0</v>
      </c>
      <c r="E448" s="40">
        <f>Import!E448</f>
        <v>0</v>
      </c>
      <c r="F448" s="42">
        <f>Import!P448</f>
        <v>0</v>
      </c>
      <c r="G448" s="391">
        <f t="shared" si="38"/>
        <v>0</v>
      </c>
      <c r="I448" s="395">
        <f t="shared" si="36"/>
        <v>0</v>
      </c>
      <c r="J448" s="395">
        <f t="shared" si="37"/>
        <v>0</v>
      </c>
      <c r="L448" s="399">
        <f>Import!I448</f>
        <v>0</v>
      </c>
      <c r="M448" s="396">
        <f t="shared" si="39"/>
        <v>0</v>
      </c>
      <c r="N448" s="395">
        <f t="shared" si="40"/>
        <v>0</v>
      </c>
      <c r="O448" s="395">
        <f t="shared" si="41"/>
        <v>0</v>
      </c>
    </row>
    <row r="449" spans="2:15">
      <c r="B449" s="40">
        <f>Import!D449</f>
        <v>0</v>
      </c>
      <c r="C449" s="41">
        <f>Import!G449</f>
        <v>0</v>
      </c>
      <c r="D449" s="40">
        <f>Import!F449</f>
        <v>0</v>
      </c>
      <c r="E449" s="40">
        <f>Import!E449</f>
        <v>0</v>
      </c>
      <c r="F449" s="42">
        <f>Import!P449</f>
        <v>0</v>
      </c>
      <c r="G449" s="391">
        <f t="shared" si="38"/>
        <v>0</v>
      </c>
      <c r="I449" s="395">
        <f t="shared" si="36"/>
        <v>0</v>
      </c>
      <c r="J449" s="395">
        <f t="shared" si="37"/>
        <v>0</v>
      </c>
      <c r="L449" s="399">
        <f>Import!I449</f>
        <v>0</v>
      </c>
      <c r="M449" s="396">
        <f t="shared" si="39"/>
        <v>0</v>
      </c>
      <c r="N449" s="395">
        <f t="shared" si="40"/>
        <v>0</v>
      </c>
      <c r="O449" s="395">
        <f t="shared" si="41"/>
        <v>0</v>
      </c>
    </row>
    <row r="450" spans="2:15">
      <c r="B450" s="40">
        <f>Import!D450</f>
        <v>0</v>
      </c>
      <c r="C450" s="41">
        <f>Import!G450</f>
        <v>0</v>
      </c>
      <c r="D450" s="40">
        <f>Import!F450</f>
        <v>0</v>
      </c>
      <c r="E450" s="40">
        <f>Import!E450</f>
        <v>0</v>
      </c>
      <c r="F450" s="42">
        <f>Import!P450</f>
        <v>0</v>
      </c>
      <c r="G450" s="391">
        <f t="shared" si="38"/>
        <v>0</v>
      </c>
      <c r="I450" s="395">
        <f t="shared" si="36"/>
        <v>0</v>
      </c>
      <c r="J450" s="395">
        <f t="shared" si="37"/>
        <v>0</v>
      </c>
      <c r="L450" s="399">
        <f>Import!I450</f>
        <v>0</v>
      </c>
      <c r="M450" s="396">
        <f t="shared" si="39"/>
        <v>0</v>
      </c>
      <c r="N450" s="395">
        <f t="shared" si="40"/>
        <v>0</v>
      </c>
      <c r="O450" s="395">
        <f t="shared" si="41"/>
        <v>0</v>
      </c>
    </row>
    <row r="451" spans="2:15">
      <c r="B451" s="40">
        <f>Import!D451</f>
        <v>0</v>
      </c>
      <c r="C451" s="41">
        <f>Import!G451</f>
        <v>0</v>
      </c>
      <c r="D451" s="40">
        <f>Import!F451</f>
        <v>0</v>
      </c>
      <c r="E451" s="40">
        <f>Import!E451</f>
        <v>0</v>
      </c>
      <c r="F451" s="42">
        <f>Import!P451</f>
        <v>0</v>
      </c>
      <c r="G451" s="391">
        <f t="shared" si="38"/>
        <v>0</v>
      </c>
      <c r="I451" s="395">
        <f t="shared" si="36"/>
        <v>0</v>
      </c>
      <c r="J451" s="395">
        <f t="shared" si="37"/>
        <v>0</v>
      </c>
      <c r="L451" s="399">
        <f>Import!I451</f>
        <v>0</v>
      </c>
      <c r="M451" s="396">
        <f t="shared" si="39"/>
        <v>0</v>
      </c>
      <c r="N451" s="395">
        <f t="shared" si="40"/>
        <v>0</v>
      </c>
      <c r="O451" s="395">
        <f t="shared" si="41"/>
        <v>0</v>
      </c>
    </row>
    <row r="452" spans="2:15">
      <c r="B452" s="40">
        <f>Import!D452</f>
        <v>0</v>
      </c>
      <c r="C452" s="41">
        <f>Import!G452</f>
        <v>0</v>
      </c>
      <c r="D452" s="40">
        <f>Import!F452</f>
        <v>0</v>
      </c>
      <c r="E452" s="40">
        <f>Import!E452</f>
        <v>0</v>
      </c>
      <c r="F452" s="42">
        <f>Import!P452</f>
        <v>0</v>
      </c>
      <c r="G452" s="391">
        <f t="shared" si="38"/>
        <v>0</v>
      </c>
      <c r="I452" s="395">
        <f t="shared" ref="I452:I515" si="42">IF(C452&gt;0,C452,C451)</f>
        <v>0</v>
      </c>
      <c r="J452" s="395">
        <f t="shared" ref="J452:J515" si="43">IF(AND(B452&gt;0,C452&gt;0),C452,IF(AND(B452=0,F452&gt;0),J451,0))</f>
        <v>0</v>
      </c>
      <c r="L452" s="399">
        <f>Import!I452</f>
        <v>0</v>
      </c>
      <c r="M452" s="396">
        <f t="shared" si="39"/>
        <v>0</v>
      </c>
      <c r="N452" s="395">
        <f t="shared" si="40"/>
        <v>0</v>
      </c>
      <c r="O452" s="395">
        <f t="shared" si="41"/>
        <v>0</v>
      </c>
    </row>
    <row r="453" spans="2:15">
      <c r="B453" s="40">
        <f>Import!D453</f>
        <v>0</v>
      </c>
      <c r="C453" s="41">
        <f>Import!G453</f>
        <v>0</v>
      </c>
      <c r="D453" s="40">
        <f>Import!F453</f>
        <v>0</v>
      </c>
      <c r="E453" s="40">
        <f>Import!E453</f>
        <v>0</v>
      </c>
      <c r="F453" s="42">
        <f>Import!P453</f>
        <v>0</v>
      </c>
      <c r="G453" s="391">
        <f t="shared" ref="G453:G516" si="44">F453*10/10</f>
        <v>0</v>
      </c>
      <c r="I453" s="395">
        <f t="shared" si="42"/>
        <v>0</v>
      </c>
      <c r="J453" s="395">
        <f t="shared" si="43"/>
        <v>0</v>
      </c>
      <c r="L453" s="399">
        <f>Import!I453</f>
        <v>0</v>
      </c>
      <c r="M453" s="396">
        <f t="shared" ref="M453:M516" si="45">IF(L453="",0,L453)</f>
        <v>0</v>
      </c>
      <c r="N453" s="395">
        <f t="shared" ref="N453:N516" si="46">IF(M453&gt;0,M453,M452)</f>
        <v>0</v>
      </c>
      <c r="O453" s="395">
        <f t="shared" si="41"/>
        <v>0</v>
      </c>
    </row>
    <row r="454" spans="2:15">
      <c r="B454" s="40">
        <f>Import!D454</f>
        <v>0</v>
      </c>
      <c r="C454" s="41">
        <f>Import!G454</f>
        <v>0</v>
      </c>
      <c r="D454" s="40">
        <f>Import!F454</f>
        <v>0</v>
      </c>
      <c r="E454" s="40">
        <f>Import!E454</f>
        <v>0</v>
      </c>
      <c r="F454" s="42">
        <f>Import!P454</f>
        <v>0</v>
      </c>
      <c r="G454" s="391">
        <f t="shared" si="44"/>
        <v>0</v>
      </c>
      <c r="I454" s="395">
        <f t="shared" si="42"/>
        <v>0</v>
      </c>
      <c r="J454" s="395">
        <f t="shared" si="43"/>
        <v>0</v>
      </c>
      <c r="L454" s="399">
        <f>Import!I454</f>
        <v>0</v>
      </c>
      <c r="M454" s="396">
        <f t="shared" si="45"/>
        <v>0</v>
      </c>
      <c r="N454" s="395">
        <f t="shared" si="46"/>
        <v>0</v>
      </c>
      <c r="O454" s="395">
        <f t="shared" ref="O454:O517" si="47">IF(AND(B454&gt;0,C454&gt;0),N454,IF(AND(B454=0,F454&gt;0),O453,0))</f>
        <v>0</v>
      </c>
    </row>
    <row r="455" spans="2:15">
      <c r="B455" s="40">
        <f>Import!D455</f>
        <v>0</v>
      </c>
      <c r="C455" s="41">
        <f>Import!G455</f>
        <v>0</v>
      </c>
      <c r="D455" s="40">
        <f>Import!F455</f>
        <v>0</v>
      </c>
      <c r="E455" s="40">
        <f>Import!E455</f>
        <v>0</v>
      </c>
      <c r="F455" s="42">
        <f>Import!P455</f>
        <v>0</v>
      </c>
      <c r="G455" s="391">
        <f t="shared" si="44"/>
        <v>0</v>
      </c>
      <c r="I455" s="395">
        <f t="shared" si="42"/>
        <v>0</v>
      </c>
      <c r="J455" s="395">
        <f t="shared" si="43"/>
        <v>0</v>
      </c>
      <c r="L455" s="399">
        <f>Import!I455</f>
        <v>0</v>
      </c>
      <c r="M455" s="396">
        <f t="shared" si="45"/>
        <v>0</v>
      </c>
      <c r="N455" s="395">
        <f t="shared" si="46"/>
        <v>0</v>
      </c>
      <c r="O455" s="395">
        <f t="shared" si="47"/>
        <v>0</v>
      </c>
    </row>
    <row r="456" spans="2:15">
      <c r="B456" s="40">
        <f>Import!D456</f>
        <v>0</v>
      </c>
      <c r="C456" s="41">
        <f>Import!G456</f>
        <v>0</v>
      </c>
      <c r="D456" s="40">
        <f>Import!F456</f>
        <v>0</v>
      </c>
      <c r="E456" s="40">
        <f>Import!E456</f>
        <v>0</v>
      </c>
      <c r="F456" s="42">
        <f>Import!P456</f>
        <v>0</v>
      </c>
      <c r="G456" s="391">
        <f t="shared" si="44"/>
        <v>0</v>
      </c>
      <c r="I456" s="395">
        <f t="shared" si="42"/>
        <v>0</v>
      </c>
      <c r="J456" s="395">
        <f t="shared" si="43"/>
        <v>0</v>
      </c>
      <c r="L456" s="399">
        <f>Import!I456</f>
        <v>0</v>
      </c>
      <c r="M456" s="396">
        <f t="shared" si="45"/>
        <v>0</v>
      </c>
      <c r="N456" s="395">
        <f t="shared" si="46"/>
        <v>0</v>
      </c>
      <c r="O456" s="395">
        <f t="shared" si="47"/>
        <v>0</v>
      </c>
    </row>
    <row r="457" spans="2:15">
      <c r="B457" s="40">
        <f>Import!D457</f>
        <v>0</v>
      </c>
      <c r="C457" s="41">
        <f>Import!G457</f>
        <v>0</v>
      </c>
      <c r="D457" s="40">
        <f>Import!F457</f>
        <v>0</v>
      </c>
      <c r="E457" s="40">
        <f>Import!E457</f>
        <v>0</v>
      </c>
      <c r="F457" s="42">
        <f>Import!P457</f>
        <v>0</v>
      </c>
      <c r="G457" s="391">
        <f t="shared" si="44"/>
        <v>0</v>
      </c>
      <c r="I457" s="395">
        <f t="shared" si="42"/>
        <v>0</v>
      </c>
      <c r="J457" s="395">
        <f t="shared" si="43"/>
        <v>0</v>
      </c>
      <c r="L457" s="399">
        <f>Import!I457</f>
        <v>0</v>
      </c>
      <c r="M457" s="396">
        <f t="shared" si="45"/>
        <v>0</v>
      </c>
      <c r="N457" s="395">
        <f t="shared" si="46"/>
        <v>0</v>
      </c>
      <c r="O457" s="395">
        <f t="shared" si="47"/>
        <v>0</v>
      </c>
    </row>
    <row r="458" spans="2:15">
      <c r="B458" s="40">
        <f>Import!D458</f>
        <v>0</v>
      </c>
      <c r="C458" s="41">
        <f>Import!G458</f>
        <v>0</v>
      </c>
      <c r="D458" s="40">
        <f>Import!F458</f>
        <v>0</v>
      </c>
      <c r="E458" s="40">
        <f>Import!E458</f>
        <v>0</v>
      </c>
      <c r="F458" s="42">
        <f>Import!P458</f>
        <v>0</v>
      </c>
      <c r="G458" s="391">
        <f t="shared" si="44"/>
        <v>0</v>
      </c>
      <c r="I458" s="395">
        <f t="shared" si="42"/>
        <v>0</v>
      </c>
      <c r="J458" s="395">
        <f t="shared" si="43"/>
        <v>0</v>
      </c>
      <c r="L458" s="399">
        <f>Import!I458</f>
        <v>0</v>
      </c>
      <c r="M458" s="396">
        <f t="shared" si="45"/>
        <v>0</v>
      </c>
      <c r="N458" s="395">
        <f t="shared" si="46"/>
        <v>0</v>
      </c>
      <c r="O458" s="395">
        <f t="shared" si="47"/>
        <v>0</v>
      </c>
    </row>
    <row r="459" spans="2:15">
      <c r="B459" s="40">
        <f>Import!D459</f>
        <v>0</v>
      </c>
      <c r="C459" s="41">
        <f>Import!G459</f>
        <v>0</v>
      </c>
      <c r="D459" s="40">
        <f>Import!F459</f>
        <v>0</v>
      </c>
      <c r="E459" s="40">
        <f>Import!E459</f>
        <v>0</v>
      </c>
      <c r="F459" s="42">
        <f>Import!P459</f>
        <v>0</v>
      </c>
      <c r="G459" s="391">
        <f t="shared" si="44"/>
        <v>0</v>
      </c>
      <c r="I459" s="395">
        <f t="shared" si="42"/>
        <v>0</v>
      </c>
      <c r="J459" s="395">
        <f t="shared" si="43"/>
        <v>0</v>
      </c>
      <c r="L459" s="399">
        <f>Import!I459</f>
        <v>0</v>
      </c>
      <c r="M459" s="396">
        <f t="shared" si="45"/>
        <v>0</v>
      </c>
      <c r="N459" s="395">
        <f t="shared" si="46"/>
        <v>0</v>
      </c>
      <c r="O459" s="395">
        <f t="shared" si="47"/>
        <v>0</v>
      </c>
    </row>
    <row r="460" spans="2:15">
      <c r="B460" s="40">
        <f>Import!D460</f>
        <v>0</v>
      </c>
      <c r="C460" s="41">
        <f>Import!G460</f>
        <v>0</v>
      </c>
      <c r="D460" s="40">
        <f>Import!F460</f>
        <v>0</v>
      </c>
      <c r="E460" s="40">
        <f>Import!E460</f>
        <v>0</v>
      </c>
      <c r="F460" s="42">
        <f>Import!P460</f>
        <v>0</v>
      </c>
      <c r="G460" s="391">
        <f t="shared" si="44"/>
        <v>0</v>
      </c>
      <c r="I460" s="395">
        <f t="shared" si="42"/>
        <v>0</v>
      </c>
      <c r="J460" s="395">
        <f t="shared" si="43"/>
        <v>0</v>
      </c>
      <c r="L460" s="399">
        <f>Import!I460</f>
        <v>0</v>
      </c>
      <c r="M460" s="396">
        <f t="shared" si="45"/>
        <v>0</v>
      </c>
      <c r="N460" s="395">
        <f t="shared" si="46"/>
        <v>0</v>
      </c>
      <c r="O460" s="395">
        <f t="shared" si="47"/>
        <v>0</v>
      </c>
    </row>
    <row r="461" spans="2:15">
      <c r="B461" s="40">
        <f>Import!D461</f>
        <v>0</v>
      </c>
      <c r="C461" s="41">
        <f>Import!G461</f>
        <v>0</v>
      </c>
      <c r="D461" s="40">
        <f>Import!F461</f>
        <v>0</v>
      </c>
      <c r="E461" s="40">
        <f>Import!E461</f>
        <v>0</v>
      </c>
      <c r="F461" s="42">
        <f>Import!P461</f>
        <v>0</v>
      </c>
      <c r="G461" s="391">
        <f t="shared" si="44"/>
        <v>0</v>
      </c>
      <c r="I461" s="395">
        <f t="shared" si="42"/>
        <v>0</v>
      </c>
      <c r="J461" s="395">
        <f t="shared" si="43"/>
        <v>0</v>
      </c>
      <c r="L461" s="399">
        <f>Import!I461</f>
        <v>0</v>
      </c>
      <c r="M461" s="396">
        <f t="shared" si="45"/>
        <v>0</v>
      </c>
      <c r="N461" s="395">
        <f t="shared" si="46"/>
        <v>0</v>
      </c>
      <c r="O461" s="395">
        <f t="shared" si="47"/>
        <v>0</v>
      </c>
    </row>
    <row r="462" spans="2:15">
      <c r="B462" s="40">
        <f>Import!D462</f>
        <v>0</v>
      </c>
      <c r="C462" s="41">
        <f>Import!G462</f>
        <v>0</v>
      </c>
      <c r="D462" s="40">
        <f>Import!F462</f>
        <v>0</v>
      </c>
      <c r="E462" s="40">
        <f>Import!E462</f>
        <v>0</v>
      </c>
      <c r="F462" s="42">
        <f>Import!P462</f>
        <v>0</v>
      </c>
      <c r="G462" s="391">
        <f t="shared" si="44"/>
        <v>0</v>
      </c>
      <c r="I462" s="395">
        <f t="shared" si="42"/>
        <v>0</v>
      </c>
      <c r="J462" s="395">
        <f t="shared" si="43"/>
        <v>0</v>
      </c>
      <c r="L462" s="399">
        <f>Import!I462</f>
        <v>0</v>
      </c>
      <c r="M462" s="396">
        <f t="shared" si="45"/>
        <v>0</v>
      </c>
      <c r="N462" s="395">
        <f t="shared" si="46"/>
        <v>0</v>
      </c>
      <c r="O462" s="395">
        <f t="shared" si="47"/>
        <v>0</v>
      </c>
    </row>
    <row r="463" spans="2:15">
      <c r="B463" s="40">
        <f>Import!D463</f>
        <v>0</v>
      </c>
      <c r="C463" s="41">
        <f>Import!G463</f>
        <v>0</v>
      </c>
      <c r="D463" s="40">
        <f>Import!F463</f>
        <v>0</v>
      </c>
      <c r="E463" s="40">
        <f>Import!E463</f>
        <v>0</v>
      </c>
      <c r="F463" s="42">
        <f>Import!P463</f>
        <v>0</v>
      </c>
      <c r="G463" s="391">
        <f t="shared" si="44"/>
        <v>0</v>
      </c>
      <c r="I463" s="395">
        <f t="shared" si="42"/>
        <v>0</v>
      </c>
      <c r="J463" s="395">
        <f t="shared" si="43"/>
        <v>0</v>
      </c>
      <c r="L463" s="399">
        <f>Import!I463</f>
        <v>0</v>
      </c>
      <c r="M463" s="396">
        <f t="shared" si="45"/>
        <v>0</v>
      </c>
      <c r="N463" s="395">
        <f t="shared" si="46"/>
        <v>0</v>
      </c>
      <c r="O463" s="395">
        <f t="shared" si="47"/>
        <v>0</v>
      </c>
    </row>
    <row r="464" spans="2:15">
      <c r="B464" s="40">
        <f>Import!D464</f>
        <v>0</v>
      </c>
      <c r="C464" s="41">
        <f>Import!G464</f>
        <v>0</v>
      </c>
      <c r="D464" s="40">
        <f>Import!F464</f>
        <v>0</v>
      </c>
      <c r="E464" s="40">
        <f>Import!E464</f>
        <v>0</v>
      </c>
      <c r="F464" s="42">
        <f>Import!P464</f>
        <v>0</v>
      </c>
      <c r="G464" s="391">
        <f t="shared" si="44"/>
        <v>0</v>
      </c>
      <c r="I464" s="395">
        <f t="shared" si="42"/>
        <v>0</v>
      </c>
      <c r="J464" s="395">
        <f t="shared" si="43"/>
        <v>0</v>
      </c>
      <c r="L464" s="399">
        <f>Import!I464</f>
        <v>0</v>
      </c>
      <c r="M464" s="396">
        <f t="shared" si="45"/>
        <v>0</v>
      </c>
      <c r="N464" s="395">
        <f t="shared" si="46"/>
        <v>0</v>
      </c>
      <c r="O464" s="395">
        <f t="shared" si="47"/>
        <v>0</v>
      </c>
    </row>
    <row r="465" spans="2:15">
      <c r="B465" s="40">
        <f>Import!D465</f>
        <v>0</v>
      </c>
      <c r="C465" s="41">
        <f>Import!G465</f>
        <v>0</v>
      </c>
      <c r="D465" s="40">
        <f>Import!F465</f>
        <v>0</v>
      </c>
      <c r="E465" s="40">
        <f>Import!E465</f>
        <v>0</v>
      </c>
      <c r="F465" s="42">
        <f>Import!P465</f>
        <v>0</v>
      </c>
      <c r="G465" s="391">
        <f t="shared" si="44"/>
        <v>0</v>
      </c>
      <c r="I465" s="395">
        <f t="shared" si="42"/>
        <v>0</v>
      </c>
      <c r="J465" s="395">
        <f t="shared" si="43"/>
        <v>0</v>
      </c>
      <c r="L465" s="399">
        <f>Import!I465</f>
        <v>0</v>
      </c>
      <c r="M465" s="396">
        <f t="shared" si="45"/>
        <v>0</v>
      </c>
      <c r="N465" s="395">
        <f t="shared" si="46"/>
        <v>0</v>
      </c>
      <c r="O465" s="395">
        <f t="shared" si="47"/>
        <v>0</v>
      </c>
    </row>
    <row r="466" spans="2:15">
      <c r="B466" s="40">
        <f>Import!D466</f>
        <v>0</v>
      </c>
      <c r="C466" s="41">
        <f>Import!G466</f>
        <v>0</v>
      </c>
      <c r="D466" s="40">
        <f>Import!F466</f>
        <v>0</v>
      </c>
      <c r="E466" s="40">
        <f>Import!E466</f>
        <v>0</v>
      </c>
      <c r="F466" s="42">
        <f>Import!P466</f>
        <v>0</v>
      </c>
      <c r="G466" s="391">
        <f t="shared" si="44"/>
        <v>0</v>
      </c>
      <c r="I466" s="395">
        <f t="shared" si="42"/>
        <v>0</v>
      </c>
      <c r="J466" s="395">
        <f t="shared" si="43"/>
        <v>0</v>
      </c>
      <c r="L466" s="399">
        <f>Import!I466</f>
        <v>0</v>
      </c>
      <c r="M466" s="396">
        <f t="shared" si="45"/>
        <v>0</v>
      </c>
      <c r="N466" s="395">
        <f t="shared" si="46"/>
        <v>0</v>
      </c>
      <c r="O466" s="395">
        <f t="shared" si="47"/>
        <v>0</v>
      </c>
    </row>
    <row r="467" spans="2:15">
      <c r="B467" s="40">
        <f>Import!D467</f>
        <v>0</v>
      </c>
      <c r="C467" s="41">
        <f>Import!G467</f>
        <v>0</v>
      </c>
      <c r="D467" s="40">
        <f>Import!F467</f>
        <v>0</v>
      </c>
      <c r="E467" s="40">
        <f>Import!E467</f>
        <v>0</v>
      </c>
      <c r="F467" s="42">
        <f>Import!P467</f>
        <v>0</v>
      </c>
      <c r="G467" s="391">
        <f t="shared" si="44"/>
        <v>0</v>
      </c>
      <c r="I467" s="395">
        <f t="shared" si="42"/>
        <v>0</v>
      </c>
      <c r="J467" s="395">
        <f t="shared" si="43"/>
        <v>0</v>
      </c>
      <c r="L467" s="399">
        <f>Import!I467</f>
        <v>0</v>
      </c>
      <c r="M467" s="396">
        <f t="shared" si="45"/>
        <v>0</v>
      </c>
      <c r="N467" s="395">
        <f t="shared" si="46"/>
        <v>0</v>
      </c>
      <c r="O467" s="395">
        <f t="shared" si="47"/>
        <v>0</v>
      </c>
    </row>
    <row r="468" spans="2:15">
      <c r="B468" s="40">
        <f>Import!D468</f>
        <v>0</v>
      </c>
      <c r="C468" s="41">
        <f>Import!G468</f>
        <v>0</v>
      </c>
      <c r="D468" s="40">
        <f>Import!F468</f>
        <v>0</v>
      </c>
      <c r="E468" s="40">
        <f>Import!E468</f>
        <v>0</v>
      </c>
      <c r="F468" s="42">
        <f>Import!P468</f>
        <v>0</v>
      </c>
      <c r="G468" s="391">
        <f t="shared" si="44"/>
        <v>0</v>
      </c>
      <c r="I468" s="395">
        <f t="shared" si="42"/>
        <v>0</v>
      </c>
      <c r="J468" s="395">
        <f t="shared" si="43"/>
        <v>0</v>
      </c>
      <c r="L468" s="399">
        <f>Import!I468</f>
        <v>0</v>
      </c>
      <c r="M468" s="396">
        <f t="shared" si="45"/>
        <v>0</v>
      </c>
      <c r="N468" s="395">
        <f t="shared" si="46"/>
        <v>0</v>
      </c>
      <c r="O468" s="395">
        <f t="shared" si="47"/>
        <v>0</v>
      </c>
    </row>
    <row r="469" spans="2:15">
      <c r="B469" s="40">
        <f>Import!D469</f>
        <v>0</v>
      </c>
      <c r="C469" s="41">
        <f>Import!G469</f>
        <v>0</v>
      </c>
      <c r="D469" s="40">
        <f>Import!F469</f>
        <v>0</v>
      </c>
      <c r="E469" s="40">
        <f>Import!E469</f>
        <v>0</v>
      </c>
      <c r="F469" s="42">
        <f>Import!P469</f>
        <v>0</v>
      </c>
      <c r="G469" s="391">
        <f t="shared" si="44"/>
        <v>0</v>
      </c>
      <c r="I469" s="395">
        <f t="shared" si="42"/>
        <v>0</v>
      </c>
      <c r="J469" s="395">
        <f t="shared" si="43"/>
        <v>0</v>
      </c>
      <c r="L469" s="399">
        <f>Import!I469</f>
        <v>0</v>
      </c>
      <c r="M469" s="396">
        <f t="shared" si="45"/>
        <v>0</v>
      </c>
      <c r="N469" s="395">
        <f t="shared" si="46"/>
        <v>0</v>
      </c>
      <c r="O469" s="395">
        <f t="shared" si="47"/>
        <v>0</v>
      </c>
    </row>
    <row r="470" spans="2:15">
      <c r="B470" s="40">
        <f>Import!D470</f>
        <v>0</v>
      </c>
      <c r="C470" s="41">
        <f>Import!G470</f>
        <v>0</v>
      </c>
      <c r="D470" s="40">
        <f>Import!F470</f>
        <v>0</v>
      </c>
      <c r="E470" s="40">
        <f>Import!E470</f>
        <v>0</v>
      </c>
      <c r="F470" s="42">
        <f>Import!P470</f>
        <v>0</v>
      </c>
      <c r="G470" s="391">
        <f t="shared" si="44"/>
        <v>0</v>
      </c>
      <c r="I470" s="395">
        <f t="shared" si="42"/>
        <v>0</v>
      </c>
      <c r="J470" s="395">
        <f t="shared" si="43"/>
        <v>0</v>
      </c>
      <c r="L470" s="399">
        <f>Import!I470</f>
        <v>0</v>
      </c>
      <c r="M470" s="396">
        <f t="shared" si="45"/>
        <v>0</v>
      </c>
      <c r="N470" s="395">
        <f t="shared" si="46"/>
        <v>0</v>
      </c>
      <c r="O470" s="395">
        <f t="shared" si="47"/>
        <v>0</v>
      </c>
    </row>
    <row r="471" spans="2:15">
      <c r="B471" s="40">
        <f>Import!D471</f>
        <v>0</v>
      </c>
      <c r="C471" s="41">
        <f>Import!G471</f>
        <v>0</v>
      </c>
      <c r="D471" s="40">
        <f>Import!F471</f>
        <v>0</v>
      </c>
      <c r="E471" s="40">
        <f>Import!E471</f>
        <v>0</v>
      </c>
      <c r="F471" s="42">
        <f>Import!P471</f>
        <v>0</v>
      </c>
      <c r="G471" s="391">
        <f t="shared" si="44"/>
        <v>0</v>
      </c>
      <c r="I471" s="395">
        <f t="shared" si="42"/>
        <v>0</v>
      </c>
      <c r="J471" s="395">
        <f t="shared" si="43"/>
        <v>0</v>
      </c>
      <c r="L471" s="399">
        <f>Import!I471</f>
        <v>0</v>
      </c>
      <c r="M471" s="396">
        <f t="shared" si="45"/>
        <v>0</v>
      </c>
      <c r="N471" s="395">
        <f t="shared" si="46"/>
        <v>0</v>
      </c>
      <c r="O471" s="395">
        <f t="shared" si="47"/>
        <v>0</v>
      </c>
    </row>
    <row r="472" spans="2:15">
      <c r="B472" s="40">
        <f>Import!D472</f>
        <v>0</v>
      </c>
      <c r="C472" s="41">
        <f>Import!G472</f>
        <v>0</v>
      </c>
      <c r="D472" s="40">
        <f>Import!F472</f>
        <v>0</v>
      </c>
      <c r="E472" s="40">
        <f>Import!E472</f>
        <v>0</v>
      </c>
      <c r="F472" s="42">
        <f>Import!P472</f>
        <v>0</v>
      </c>
      <c r="G472" s="391">
        <f t="shared" si="44"/>
        <v>0</v>
      </c>
      <c r="I472" s="395">
        <f t="shared" si="42"/>
        <v>0</v>
      </c>
      <c r="J472" s="395">
        <f t="shared" si="43"/>
        <v>0</v>
      </c>
      <c r="L472" s="399">
        <f>Import!I472</f>
        <v>0</v>
      </c>
      <c r="M472" s="396">
        <f t="shared" si="45"/>
        <v>0</v>
      </c>
      <c r="N472" s="395">
        <f t="shared" si="46"/>
        <v>0</v>
      </c>
      <c r="O472" s="395">
        <f t="shared" si="47"/>
        <v>0</v>
      </c>
    </row>
    <row r="473" spans="2:15">
      <c r="B473" s="40">
        <f>Import!D473</f>
        <v>0</v>
      </c>
      <c r="C473" s="41">
        <f>Import!G473</f>
        <v>0</v>
      </c>
      <c r="D473" s="40">
        <f>Import!F473</f>
        <v>0</v>
      </c>
      <c r="E473" s="40">
        <f>Import!E473</f>
        <v>0</v>
      </c>
      <c r="F473" s="42">
        <f>Import!P473</f>
        <v>0</v>
      </c>
      <c r="G473" s="391">
        <f t="shared" si="44"/>
        <v>0</v>
      </c>
      <c r="I473" s="395">
        <f t="shared" si="42"/>
        <v>0</v>
      </c>
      <c r="J473" s="395">
        <f t="shared" si="43"/>
        <v>0</v>
      </c>
      <c r="L473" s="399">
        <f>Import!I473</f>
        <v>0</v>
      </c>
      <c r="M473" s="396">
        <f t="shared" si="45"/>
        <v>0</v>
      </c>
      <c r="N473" s="395">
        <f t="shared" si="46"/>
        <v>0</v>
      </c>
      <c r="O473" s="395">
        <f t="shared" si="47"/>
        <v>0</v>
      </c>
    </row>
    <row r="474" spans="2:15">
      <c r="B474" s="40">
        <f>Import!D474</f>
        <v>0</v>
      </c>
      <c r="C474" s="41">
        <f>Import!G474</f>
        <v>0</v>
      </c>
      <c r="D474" s="40">
        <f>Import!F474</f>
        <v>0</v>
      </c>
      <c r="E474" s="40">
        <f>Import!E474</f>
        <v>0</v>
      </c>
      <c r="F474" s="42">
        <f>Import!P474</f>
        <v>0</v>
      </c>
      <c r="G474" s="391">
        <f t="shared" si="44"/>
        <v>0</v>
      </c>
      <c r="I474" s="395">
        <f t="shared" si="42"/>
        <v>0</v>
      </c>
      <c r="J474" s="395">
        <f t="shared" si="43"/>
        <v>0</v>
      </c>
      <c r="L474" s="399">
        <f>Import!I474</f>
        <v>0</v>
      </c>
      <c r="M474" s="396">
        <f t="shared" si="45"/>
        <v>0</v>
      </c>
      <c r="N474" s="395">
        <f t="shared" si="46"/>
        <v>0</v>
      </c>
      <c r="O474" s="395">
        <f t="shared" si="47"/>
        <v>0</v>
      </c>
    </row>
    <row r="475" spans="2:15">
      <c r="B475" s="40">
        <f>Import!D475</f>
        <v>0</v>
      </c>
      <c r="C475" s="41">
        <f>Import!G475</f>
        <v>0</v>
      </c>
      <c r="D475" s="40">
        <f>Import!F475</f>
        <v>0</v>
      </c>
      <c r="E475" s="40">
        <f>Import!E475</f>
        <v>0</v>
      </c>
      <c r="F475" s="42">
        <f>Import!P475</f>
        <v>0</v>
      </c>
      <c r="G475" s="391">
        <f t="shared" si="44"/>
        <v>0</v>
      </c>
      <c r="I475" s="395">
        <f t="shared" si="42"/>
        <v>0</v>
      </c>
      <c r="J475" s="395">
        <f t="shared" si="43"/>
        <v>0</v>
      </c>
      <c r="L475" s="399">
        <f>Import!I475</f>
        <v>0</v>
      </c>
      <c r="M475" s="396">
        <f t="shared" si="45"/>
        <v>0</v>
      </c>
      <c r="N475" s="395">
        <f t="shared" si="46"/>
        <v>0</v>
      </c>
      <c r="O475" s="395">
        <f t="shared" si="47"/>
        <v>0</v>
      </c>
    </row>
    <row r="476" spans="2:15">
      <c r="B476" s="40">
        <f>Import!D476</f>
        <v>0</v>
      </c>
      <c r="C476" s="41">
        <f>Import!G476</f>
        <v>0</v>
      </c>
      <c r="D476" s="40">
        <f>Import!F476</f>
        <v>0</v>
      </c>
      <c r="E476" s="40">
        <f>Import!E476</f>
        <v>0</v>
      </c>
      <c r="F476" s="42">
        <f>Import!P476</f>
        <v>0</v>
      </c>
      <c r="G476" s="391">
        <f t="shared" si="44"/>
        <v>0</v>
      </c>
      <c r="I476" s="395">
        <f t="shared" si="42"/>
        <v>0</v>
      </c>
      <c r="J476" s="395">
        <f t="shared" si="43"/>
        <v>0</v>
      </c>
      <c r="L476" s="399">
        <f>Import!I476</f>
        <v>0</v>
      </c>
      <c r="M476" s="396">
        <f t="shared" si="45"/>
        <v>0</v>
      </c>
      <c r="N476" s="395">
        <f t="shared" si="46"/>
        <v>0</v>
      </c>
      <c r="O476" s="395">
        <f t="shared" si="47"/>
        <v>0</v>
      </c>
    </row>
    <row r="477" spans="2:15">
      <c r="B477" s="40">
        <f>Import!D477</f>
        <v>0</v>
      </c>
      <c r="C477" s="41">
        <f>Import!G477</f>
        <v>0</v>
      </c>
      <c r="D477" s="40">
        <f>Import!F477</f>
        <v>0</v>
      </c>
      <c r="E477" s="40">
        <f>Import!E477</f>
        <v>0</v>
      </c>
      <c r="F477" s="42">
        <f>Import!P477</f>
        <v>0</v>
      </c>
      <c r="G477" s="391">
        <f t="shared" si="44"/>
        <v>0</v>
      </c>
      <c r="I477" s="395">
        <f t="shared" si="42"/>
        <v>0</v>
      </c>
      <c r="J477" s="395">
        <f t="shared" si="43"/>
        <v>0</v>
      </c>
      <c r="L477" s="399">
        <f>Import!I477</f>
        <v>0</v>
      </c>
      <c r="M477" s="396">
        <f t="shared" si="45"/>
        <v>0</v>
      </c>
      <c r="N477" s="395">
        <f t="shared" si="46"/>
        <v>0</v>
      </c>
      <c r="O477" s="395">
        <f t="shared" si="47"/>
        <v>0</v>
      </c>
    </row>
    <row r="478" spans="2:15">
      <c r="B478" s="40">
        <f>Import!D478</f>
        <v>0</v>
      </c>
      <c r="C478" s="41">
        <f>Import!G478</f>
        <v>0</v>
      </c>
      <c r="D478" s="40">
        <f>Import!F478</f>
        <v>0</v>
      </c>
      <c r="E478" s="40">
        <f>Import!E478</f>
        <v>0</v>
      </c>
      <c r="F478" s="42">
        <f>Import!P478</f>
        <v>0</v>
      </c>
      <c r="G478" s="391">
        <f t="shared" si="44"/>
        <v>0</v>
      </c>
      <c r="I478" s="395">
        <f t="shared" si="42"/>
        <v>0</v>
      </c>
      <c r="J478" s="395">
        <f t="shared" si="43"/>
        <v>0</v>
      </c>
      <c r="L478" s="399">
        <f>Import!I478</f>
        <v>0</v>
      </c>
      <c r="M478" s="396">
        <f t="shared" si="45"/>
        <v>0</v>
      </c>
      <c r="N478" s="395">
        <f t="shared" si="46"/>
        <v>0</v>
      </c>
      <c r="O478" s="395">
        <f t="shared" si="47"/>
        <v>0</v>
      </c>
    </row>
    <row r="479" spans="2:15">
      <c r="B479" s="40">
        <f>Import!D479</f>
        <v>0</v>
      </c>
      <c r="C479" s="41">
        <f>Import!G479</f>
        <v>0</v>
      </c>
      <c r="D479" s="40">
        <f>Import!F479</f>
        <v>0</v>
      </c>
      <c r="E479" s="40">
        <f>Import!E479</f>
        <v>0</v>
      </c>
      <c r="F479" s="42">
        <f>Import!P479</f>
        <v>0</v>
      </c>
      <c r="G479" s="391">
        <f t="shared" si="44"/>
        <v>0</v>
      </c>
      <c r="I479" s="395">
        <f t="shared" si="42"/>
        <v>0</v>
      </c>
      <c r="J479" s="395">
        <f t="shared" si="43"/>
        <v>0</v>
      </c>
      <c r="L479" s="399">
        <f>Import!I479</f>
        <v>0</v>
      </c>
      <c r="M479" s="396">
        <f t="shared" si="45"/>
        <v>0</v>
      </c>
      <c r="N479" s="395">
        <f t="shared" si="46"/>
        <v>0</v>
      </c>
      <c r="O479" s="395">
        <f t="shared" si="47"/>
        <v>0</v>
      </c>
    </row>
    <row r="480" spans="2:15">
      <c r="B480" s="40">
        <f>Import!D480</f>
        <v>0</v>
      </c>
      <c r="C480" s="41">
        <f>Import!G480</f>
        <v>0</v>
      </c>
      <c r="D480" s="40">
        <f>Import!F480</f>
        <v>0</v>
      </c>
      <c r="E480" s="40">
        <f>Import!E480</f>
        <v>0</v>
      </c>
      <c r="F480" s="42">
        <f>Import!P480</f>
        <v>0</v>
      </c>
      <c r="G480" s="391">
        <f t="shared" si="44"/>
        <v>0</v>
      </c>
      <c r="I480" s="395">
        <f t="shared" si="42"/>
        <v>0</v>
      </c>
      <c r="J480" s="395">
        <f t="shared" si="43"/>
        <v>0</v>
      </c>
      <c r="L480" s="399">
        <f>Import!I480</f>
        <v>0</v>
      </c>
      <c r="M480" s="396">
        <f t="shared" si="45"/>
        <v>0</v>
      </c>
      <c r="N480" s="395">
        <f t="shared" si="46"/>
        <v>0</v>
      </c>
      <c r="O480" s="395">
        <f t="shared" si="47"/>
        <v>0</v>
      </c>
    </row>
    <row r="481" spans="2:15">
      <c r="B481" s="40">
        <f>Import!D481</f>
        <v>0</v>
      </c>
      <c r="C481" s="41">
        <f>Import!G481</f>
        <v>0</v>
      </c>
      <c r="D481" s="40">
        <f>Import!F481</f>
        <v>0</v>
      </c>
      <c r="E481" s="40">
        <f>Import!E481</f>
        <v>0</v>
      </c>
      <c r="F481" s="42">
        <f>Import!P481</f>
        <v>0</v>
      </c>
      <c r="G481" s="391">
        <f t="shared" si="44"/>
        <v>0</v>
      </c>
      <c r="I481" s="395">
        <f t="shared" si="42"/>
        <v>0</v>
      </c>
      <c r="J481" s="395">
        <f t="shared" si="43"/>
        <v>0</v>
      </c>
      <c r="L481" s="399">
        <f>Import!I481</f>
        <v>0</v>
      </c>
      <c r="M481" s="396">
        <f t="shared" si="45"/>
        <v>0</v>
      </c>
      <c r="N481" s="395">
        <f t="shared" si="46"/>
        <v>0</v>
      </c>
      <c r="O481" s="395">
        <f t="shared" si="47"/>
        <v>0</v>
      </c>
    </row>
    <row r="482" spans="2:15">
      <c r="B482" s="40">
        <f>Import!D482</f>
        <v>0</v>
      </c>
      <c r="C482" s="41">
        <f>Import!G482</f>
        <v>0</v>
      </c>
      <c r="D482" s="40">
        <f>Import!F482</f>
        <v>0</v>
      </c>
      <c r="E482" s="40">
        <f>Import!E482</f>
        <v>0</v>
      </c>
      <c r="F482" s="42">
        <f>Import!P482</f>
        <v>0</v>
      </c>
      <c r="G482" s="391">
        <f t="shared" si="44"/>
        <v>0</v>
      </c>
      <c r="I482" s="395">
        <f t="shared" si="42"/>
        <v>0</v>
      </c>
      <c r="J482" s="395">
        <f t="shared" si="43"/>
        <v>0</v>
      </c>
      <c r="L482" s="399">
        <f>Import!I482</f>
        <v>0</v>
      </c>
      <c r="M482" s="396">
        <f t="shared" si="45"/>
        <v>0</v>
      </c>
      <c r="N482" s="395">
        <f t="shared" si="46"/>
        <v>0</v>
      </c>
      <c r="O482" s="395">
        <f t="shared" si="47"/>
        <v>0</v>
      </c>
    </row>
    <row r="483" spans="2:15">
      <c r="B483" s="40">
        <f>Import!D483</f>
        <v>0</v>
      </c>
      <c r="C483" s="41">
        <f>Import!G483</f>
        <v>0</v>
      </c>
      <c r="D483" s="40">
        <f>Import!F483</f>
        <v>0</v>
      </c>
      <c r="E483" s="40">
        <f>Import!E483</f>
        <v>0</v>
      </c>
      <c r="F483" s="42">
        <f>Import!P483</f>
        <v>0</v>
      </c>
      <c r="G483" s="391">
        <f t="shared" si="44"/>
        <v>0</v>
      </c>
      <c r="I483" s="395">
        <f t="shared" si="42"/>
        <v>0</v>
      </c>
      <c r="J483" s="395">
        <f t="shared" si="43"/>
        <v>0</v>
      </c>
      <c r="L483" s="399">
        <f>Import!I483</f>
        <v>0</v>
      </c>
      <c r="M483" s="396">
        <f t="shared" si="45"/>
        <v>0</v>
      </c>
      <c r="N483" s="395">
        <f t="shared" si="46"/>
        <v>0</v>
      </c>
      <c r="O483" s="395">
        <f t="shared" si="47"/>
        <v>0</v>
      </c>
    </row>
    <row r="484" spans="2:15">
      <c r="B484" s="40">
        <f>Import!D484</f>
        <v>0</v>
      </c>
      <c r="C484" s="41">
        <f>Import!G484</f>
        <v>0</v>
      </c>
      <c r="D484" s="40">
        <f>Import!F484</f>
        <v>0</v>
      </c>
      <c r="E484" s="40">
        <f>Import!E484</f>
        <v>0</v>
      </c>
      <c r="F484" s="42">
        <f>Import!P484</f>
        <v>0</v>
      </c>
      <c r="G484" s="391">
        <f t="shared" si="44"/>
        <v>0</v>
      </c>
      <c r="I484" s="395">
        <f t="shared" si="42"/>
        <v>0</v>
      </c>
      <c r="J484" s="395">
        <f t="shared" si="43"/>
        <v>0</v>
      </c>
      <c r="L484" s="399">
        <f>Import!I484</f>
        <v>0</v>
      </c>
      <c r="M484" s="396">
        <f t="shared" si="45"/>
        <v>0</v>
      </c>
      <c r="N484" s="395">
        <f t="shared" si="46"/>
        <v>0</v>
      </c>
      <c r="O484" s="395">
        <f t="shared" si="47"/>
        <v>0</v>
      </c>
    </row>
    <row r="485" spans="2:15">
      <c r="B485" s="40">
        <f>Import!D485</f>
        <v>0</v>
      </c>
      <c r="C485" s="41">
        <f>Import!G485</f>
        <v>0</v>
      </c>
      <c r="D485" s="40">
        <f>Import!F485</f>
        <v>0</v>
      </c>
      <c r="E485" s="40">
        <f>Import!E485</f>
        <v>0</v>
      </c>
      <c r="F485" s="42">
        <f>Import!P485</f>
        <v>0</v>
      </c>
      <c r="G485" s="391">
        <f t="shared" si="44"/>
        <v>0</v>
      </c>
      <c r="I485" s="395">
        <f t="shared" si="42"/>
        <v>0</v>
      </c>
      <c r="J485" s="395">
        <f t="shared" si="43"/>
        <v>0</v>
      </c>
      <c r="L485" s="399">
        <f>Import!I485</f>
        <v>0</v>
      </c>
      <c r="M485" s="396">
        <f t="shared" si="45"/>
        <v>0</v>
      </c>
      <c r="N485" s="395">
        <f t="shared" si="46"/>
        <v>0</v>
      </c>
      <c r="O485" s="395">
        <f t="shared" si="47"/>
        <v>0</v>
      </c>
    </row>
    <row r="486" spans="2:15">
      <c r="B486" s="40">
        <f>Import!D486</f>
        <v>0</v>
      </c>
      <c r="C486" s="41">
        <f>Import!G486</f>
        <v>0</v>
      </c>
      <c r="D486" s="40">
        <f>Import!F486</f>
        <v>0</v>
      </c>
      <c r="E486" s="40">
        <f>Import!E486</f>
        <v>0</v>
      </c>
      <c r="F486" s="42">
        <f>Import!P486</f>
        <v>0</v>
      </c>
      <c r="G486" s="391">
        <f t="shared" si="44"/>
        <v>0</v>
      </c>
      <c r="I486" s="395">
        <f t="shared" si="42"/>
        <v>0</v>
      </c>
      <c r="J486" s="395">
        <f t="shared" si="43"/>
        <v>0</v>
      </c>
      <c r="L486" s="399">
        <f>Import!I486</f>
        <v>0</v>
      </c>
      <c r="M486" s="396">
        <f t="shared" si="45"/>
        <v>0</v>
      </c>
      <c r="N486" s="395">
        <f t="shared" si="46"/>
        <v>0</v>
      </c>
      <c r="O486" s="395">
        <f t="shared" si="47"/>
        <v>0</v>
      </c>
    </row>
    <row r="487" spans="2:15">
      <c r="B487" s="40">
        <f>Import!D487</f>
        <v>0</v>
      </c>
      <c r="C487" s="41">
        <f>Import!G487</f>
        <v>0</v>
      </c>
      <c r="D487" s="40">
        <f>Import!F487</f>
        <v>0</v>
      </c>
      <c r="E487" s="40">
        <f>Import!E487</f>
        <v>0</v>
      </c>
      <c r="F487" s="42">
        <f>Import!P487</f>
        <v>0</v>
      </c>
      <c r="G487" s="391">
        <f t="shared" si="44"/>
        <v>0</v>
      </c>
      <c r="I487" s="395">
        <f t="shared" si="42"/>
        <v>0</v>
      </c>
      <c r="J487" s="395">
        <f t="shared" si="43"/>
        <v>0</v>
      </c>
      <c r="L487" s="399">
        <f>Import!I487</f>
        <v>0</v>
      </c>
      <c r="M487" s="396">
        <f t="shared" si="45"/>
        <v>0</v>
      </c>
      <c r="N487" s="395">
        <f t="shared" si="46"/>
        <v>0</v>
      </c>
      <c r="O487" s="395">
        <f t="shared" si="47"/>
        <v>0</v>
      </c>
    </row>
    <row r="488" spans="2:15">
      <c r="B488" s="40">
        <f>Import!D488</f>
        <v>0</v>
      </c>
      <c r="C488" s="41">
        <f>Import!G488</f>
        <v>0</v>
      </c>
      <c r="D488" s="40">
        <f>Import!F488</f>
        <v>0</v>
      </c>
      <c r="E488" s="40">
        <f>Import!E488</f>
        <v>0</v>
      </c>
      <c r="F488" s="42">
        <f>Import!P488</f>
        <v>0</v>
      </c>
      <c r="G488" s="391">
        <f t="shared" si="44"/>
        <v>0</v>
      </c>
      <c r="I488" s="395">
        <f t="shared" si="42"/>
        <v>0</v>
      </c>
      <c r="J488" s="395">
        <f t="shared" si="43"/>
        <v>0</v>
      </c>
      <c r="L488" s="399">
        <f>Import!I488</f>
        <v>0</v>
      </c>
      <c r="M488" s="396">
        <f t="shared" si="45"/>
        <v>0</v>
      </c>
      <c r="N488" s="395">
        <f t="shared" si="46"/>
        <v>0</v>
      </c>
      <c r="O488" s="395">
        <f t="shared" si="47"/>
        <v>0</v>
      </c>
    </row>
    <row r="489" spans="2:15">
      <c r="B489" s="40">
        <f>Import!D489</f>
        <v>0</v>
      </c>
      <c r="C489" s="41">
        <f>Import!G489</f>
        <v>0</v>
      </c>
      <c r="D489" s="40">
        <f>Import!F489</f>
        <v>0</v>
      </c>
      <c r="E489" s="40">
        <f>Import!E489</f>
        <v>0</v>
      </c>
      <c r="F489" s="42">
        <f>Import!P489</f>
        <v>0</v>
      </c>
      <c r="G489" s="391">
        <f t="shared" si="44"/>
        <v>0</v>
      </c>
      <c r="I489" s="395">
        <f t="shared" si="42"/>
        <v>0</v>
      </c>
      <c r="J489" s="395">
        <f t="shared" si="43"/>
        <v>0</v>
      </c>
      <c r="L489" s="399">
        <f>Import!I489</f>
        <v>0</v>
      </c>
      <c r="M489" s="396">
        <f t="shared" si="45"/>
        <v>0</v>
      </c>
      <c r="N489" s="395">
        <f t="shared" si="46"/>
        <v>0</v>
      </c>
      <c r="O489" s="395">
        <f t="shared" si="47"/>
        <v>0</v>
      </c>
    </row>
    <row r="490" spans="2:15">
      <c r="B490" s="40">
        <f>Import!D490</f>
        <v>0</v>
      </c>
      <c r="C490" s="41">
        <f>Import!G490</f>
        <v>0</v>
      </c>
      <c r="D490" s="40">
        <f>Import!F490</f>
        <v>0</v>
      </c>
      <c r="E490" s="40">
        <f>Import!E490</f>
        <v>0</v>
      </c>
      <c r="F490" s="42">
        <f>Import!P490</f>
        <v>0</v>
      </c>
      <c r="G490" s="391">
        <f t="shared" si="44"/>
        <v>0</v>
      </c>
      <c r="I490" s="395">
        <f t="shared" si="42"/>
        <v>0</v>
      </c>
      <c r="J490" s="395">
        <f t="shared" si="43"/>
        <v>0</v>
      </c>
      <c r="L490" s="399">
        <f>Import!I490</f>
        <v>0</v>
      </c>
      <c r="M490" s="396">
        <f t="shared" si="45"/>
        <v>0</v>
      </c>
      <c r="N490" s="395">
        <f t="shared" si="46"/>
        <v>0</v>
      </c>
      <c r="O490" s="395">
        <f t="shared" si="47"/>
        <v>0</v>
      </c>
    </row>
    <row r="491" spans="2:15">
      <c r="B491" s="40">
        <f>Import!D491</f>
        <v>0</v>
      </c>
      <c r="C491" s="41">
        <f>Import!G491</f>
        <v>0</v>
      </c>
      <c r="D491" s="40">
        <f>Import!F491</f>
        <v>0</v>
      </c>
      <c r="E491" s="40">
        <f>Import!E491</f>
        <v>0</v>
      </c>
      <c r="F491" s="42">
        <f>Import!P491</f>
        <v>0</v>
      </c>
      <c r="G491" s="391">
        <f t="shared" si="44"/>
        <v>0</v>
      </c>
      <c r="I491" s="395">
        <f t="shared" si="42"/>
        <v>0</v>
      </c>
      <c r="J491" s="395">
        <f t="shared" si="43"/>
        <v>0</v>
      </c>
      <c r="L491" s="399">
        <f>Import!I491</f>
        <v>0</v>
      </c>
      <c r="M491" s="396">
        <f t="shared" si="45"/>
        <v>0</v>
      </c>
      <c r="N491" s="395">
        <f t="shared" si="46"/>
        <v>0</v>
      </c>
      <c r="O491" s="395">
        <f t="shared" si="47"/>
        <v>0</v>
      </c>
    </row>
    <row r="492" spans="2:15">
      <c r="B492" s="40">
        <f>Import!D492</f>
        <v>0</v>
      </c>
      <c r="C492" s="41">
        <f>Import!G492</f>
        <v>0</v>
      </c>
      <c r="D492" s="40">
        <f>Import!F492</f>
        <v>0</v>
      </c>
      <c r="E492" s="40">
        <f>Import!E492</f>
        <v>0</v>
      </c>
      <c r="F492" s="42">
        <f>Import!P492</f>
        <v>0</v>
      </c>
      <c r="G492" s="391">
        <f t="shared" si="44"/>
        <v>0</v>
      </c>
      <c r="I492" s="395">
        <f t="shared" si="42"/>
        <v>0</v>
      </c>
      <c r="J492" s="395">
        <f t="shared" si="43"/>
        <v>0</v>
      </c>
      <c r="L492" s="399">
        <f>Import!I492</f>
        <v>0</v>
      </c>
      <c r="M492" s="396">
        <f t="shared" si="45"/>
        <v>0</v>
      </c>
      <c r="N492" s="395">
        <f t="shared" si="46"/>
        <v>0</v>
      </c>
      <c r="O492" s="395">
        <f t="shared" si="47"/>
        <v>0</v>
      </c>
    </row>
    <row r="493" spans="2:15">
      <c r="B493" s="40">
        <f>Import!D493</f>
        <v>0</v>
      </c>
      <c r="C493" s="41">
        <f>Import!G493</f>
        <v>0</v>
      </c>
      <c r="D493" s="40">
        <f>Import!F493</f>
        <v>0</v>
      </c>
      <c r="E493" s="40">
        <f>Import!E493</f>
        <v>0</v>
      </c>
      <c r="F493" s="42">
        <f>Import!P493</f>
        <v>0</v>
      </c>
      <c r="G493" s="391">
        <f t="shared" si="44"/>
        <v>0</v>
      </c>
      <c r="I493" s="395">
        <f t="shared" si="42"/>
        <v>0</v>
      </c>
      <c r="J493" s="395">
        <f t="shared" si="43"/>
        <v>0</v>
      </c>
      <c r="L493" s="399">
        <f>Import!I493</f>
        <v>0</v>
      </c>
      <c r="M493" s="396">
        <f t="shared" si="45"/>
        <v>0</v>
      </c>
      <c r="N493" s="395">
        <f t="shared" si="46"/>
        <v>0</v>
      </c>
      <c r="O493" s="395">
        <f t="shared" si="47"/>
        <v>0</v>
      </c>
    </row>
    <row r="494" spans="2:15">
      <c r="B494" s="40">
        <f>Import!D494</f>
        <v>0</v>
      </c>
      <c r="C494" s="41">
        <f>Import!G494</f>
        <v>0</v>
      </c>
      <c r="D494" s="40">
        <f>Import!F494</f>
        <v>0</v>
      </c>
      <c r="E494" s="40">
        <f>Import!E494</f>
        <v>0</v>
      </c>
      <c r="F494" s="42">
        <f>Import!P494</f>
        <v>0</v>
      </c>
      <c r="G494" s="391">
        <f t="shared" si="44"/>
        <v>0</v>
      </c>
      <c r="I494" s="395">
        <f t="shared" si="42"/>
        <v>0</v>
      </c>
      <c r="J494" s="395">
        <f t="shared" si="43"/>
        <v>0</v>
      </c>
      <c r="L494" s="399">
        <f>Import!I494</f>
        <v>0</v>
      </c>
      <c r="M494" s="396">
        <f t="shared" si="45"/>
        <v>0</v>
      </c>
      <c r="N494" s="395">
        <f t="shared" si="46"/>
        <v>0</v>
      </c>
      <c r="O494" s="395">
        <f t="shared" si="47"/>
        <v>0</v>
      </c>
    </row>
    <row r="495" spans="2:15">
      <c r="B495" s="40">
        <f>Import!D495</f>
        <v>0</v>
      </c>
      <c r="C495" s="41">
        <f>Import!G495</f>
        <v>0</v>
      </c>
      <c r="D495" s="40">
        <f>Import!F495</f>
        <v>0</v>
      </c>
      <c r="E495" s="40">
        <f>Import!E495</f>
        <v>0</v>
      </c>
      <c r="F495" s="42">
        <f>Import!P495</f>
        <v>0</v>
      </c>
      <c r="G495" s="391">
        <f t="shared" si="44"/>
        <v>0</v>
      </c>
      <c r="I495" s="395">
        <f t="shared" si="42"/>
        <v>0</v>
      </c>
      <c r="J495" s="395">
        <f t="shared" si="43"/>
        <v>0</v>
      </c>
      <c r="L495" s="399">
        <f>Import!I495</f>
        <v>0</v>
      </c>
      <c r="M495" s="396">
        <f t="shared" si="45"/>
        <v>0</v>
      </c>
      <c r="N495" s="395">
        <f t="shared" si="46"/>
        <v>0</v>
      </c>
      <c r="O495" s="395">
        <f t="shared" si="47"/>
        <v>0</v>
      </c>
    </row>
    <row r="496" spans="2:15">
      <c r="B496" s="40">
        <f>Import!D496</f>
        <v>0</v>
      </c>
      <c r="C496" s="41">
        <f>Import!G496</f>
        <v>0</v>
      </c>
      <c r="D496" s="40">
        <f>Import!F496</f>
        <v>0</v>
      </c>
      <c r="E496" s="40">
        <f>Import!E496</f>
        <v>0</v>
      </c>
      <c r="F496" s="42">
        <f>Import!P496</f>
        <v>0</v>
      </c>
      <c r="G496" s="391">
        <f t="shared" si="44"/>
        <v>0</v>
      </c>
      <c r="I496" s="395">
        <f t="shared" si="42"/>
        <v>0</v>
      </c>
      <c r="J496" s="395">
        <f t="shared" si="43"/>
        <v>0</v>
      </c>
      <c r="L496" s="399">
        <f>Import!I496</f>
        <v>0</v>
      </c>
      <c r="M496" s="396">
        <f t="shared" si="45"/>
        <v>0</v>
      </c>
      <c r="N496" s="395">
        <f t="shared" si="46"/>
        <v>0</v>
      </c>
      <c r="O496" s="395">
        <f t="shared" si="47"/>
        <v>0</v>
      </c>
    </row>
    <row r="497" spans="2:15">
      <c r="B497" s="40">
        <f>Import!D497</f>
        <v>0</v>
      </c>
      <c r="C497" s="41">
        <f>Import!G497</f>
        <v>0</v>
      </c>
      <c r="D497" s="40">
        <f>Import!F497</f>
        <v>0</v>
      </c>
      <c r="E497" s="40">
        <f>Import!E497</f>
        <v>0</v>
      </c>
      <c r="F497" s="42">
        <f>Import!P497</f>
        <v>0</v>
      </c>
      <c r="G497" s="391">
        <f t="shared" si="44"/>
        <v>0</v>
      </c>
      <c r="I497" s="395">
        <f t="shared" si="42"/>
        <v>0</v>
      </c>
      <c r="J497" s="395">
        <f t="shared" si="43"/>
        <v>0</v>
      </c>
      <c r="L497" s="399">
        <f>Import!I497</f>
        <v>0</v>
      </c>
      <c r="M497" s="396">
        <f t="shared" si="45"/>
        <v>0</v>
      </c>
      <c r="N497" s="395">
        <f t="shared" si="46"/>
        <v>0</v>
      </c>
      <c r="O497" s="395">
        <f t="shared" si="47"/>
        <v>0</v>
      </c>
    </row>
    <row r="498" spans="2:15">
      <c r="B498" s="40">
        <f>Import!D498</f>
        <v>0</v>
      </c>
      <c r="C498" s="41">
        <f>Import!G498</f>
        <v>0</v>
      </c>
      <c r="D498" s="40">
        <f>Import!F498</f>
        <v>0</v>
      </c>
      <c r="E498" s="40">
        <f>Import!E498</f>
        <v>0</v>
      </c>
      <c r="F498" s="42">
        <f>Import!P498</f>
        <v>0</v>
      </c>
      <c r="G498" s="391">
        <f t="shared" si="44"/>
        <v>0</v>
      </c>
      <c r="I498" s="395">
        <f t="shared" si="42"/>
        <v>0</v>
      </c>
      <c r="J498" s="395">
        <f t="shared" si="43"/>
        <v>0</v>
      </c>
      <c r="L498" s="399">
        <f>Import!I498</f>
        <v>0</v>
      </c>
      <c r="M498" s="396">
        <f t="shared" si="45"/>
        <v>0</v>
      </c>
      <c r="N498" s="395">
        <f t="shared" si="46"/>
        <v>0</v>
      </c>
      <c r="O498" s="395">
        <f t="shared" si="47"/>
        <v>0</v>
      </c>
    </row>
    <row r="499" spans="2:15">
      <c r="B499" s="40">
        <f>Import!D499</f>
        <v>0</v>
      </c>
      <c r="C499" s="41">
        <f>Import!G499</f>
        <v>0</v>
      </c>
      <c r="D499" s="40">
        <f>Import!F499</f>
        <v>0</v>
      </c>
      <c r="E499" s="40">
        <f>Import!E499</f>
        <v>0</v>
      </c>
      <c r="F499" s="42">
        <f>Import!P499</f>
        <v>0</v>
      </c>
      <c r="G499" s="391">
        <f t="shared" si="44"/>
        <v>0</v>
      </c>
      <c r="I499" s="395">
        <f t="shared" si="42"/>
        <v>0</v>
      </c>
      <c r="J499" s="395">
        <f t="shared" si="43"/>
        <v>0</v>
      </c>
      <c r="L499" s="399">
        <f>Import!I499</f>
        <v>0</v>
      </c>
      <c r="M499" s="396">
        <f t="shared" si="45"/>
        <v>0</v>
      </c>
      <c r="N499" s="395">
        <f t="shared" si="46"/>
        <v>0</v>
      </c>
      <c r="O499" s="395">
        <f t="shared" si="47"/>
        <v>0</v>
      </c>
    </row>
    <row r="500" spans="2:15">
      <c r="B500" s="40">
        <f>Import!D500</f>
        <v>0</v>
      </c>
      <c r="C500" s="41">
        <f>Import!G500</f>
        <v>0</v>
      </c>
      <c r="D500" s="40">
        <f>Import!F500</f>
        <v>0</v>
      </c>
      <c r="E500" s="40">
        <f>Import!E500</f>
        <v>0</v>
      </c>
      <c r="F500" s="42">
        <f>Import!P500</f>
        <v>0</v>
      </c>
      <c r="G500" s="391">
        <f t="shared" si="44"/>
        <v>0</v>
      </c>
      <c r="I500" s="395">
        <f t="shared" si="42"/>
        <v>0</v>
      </c>
      <c r="J500" s="395">
        <f t="shared" si="43"/>
        <v>0</v>
      </c>
      <c r="L500" s="399">
        <f>Import!I500</f>
        <v>0</v>
      </c>
      <c r="M500" s="396">
        <f t="shared" si="45"/>
        <v>0</v>
      </c>
      <c r="N500" s="395">
        <f t="shared" si="46"/>
        <v>0</v>
      </c>
      <c r="O500" s="395">
        <f t="shared" si="47"/>
        <v>0</v>
      </c>
    </row>
    <row r="501" spans="2:15">
      <c r="B501" s="40">
        <f>Import!D501</f>
        <v>0</v>
      </c>
      <c r="C501" s="41">
        <f>Import!G501</f>
        <v>0</v>
      </c>
      <c r="D501" s="40">
        <f>Import!F501</f>
        <v>0</v>
      </c>
      <c r="E501" s="40">
        <f>Import!E501</f>
        <v>0</v>
      </c>
      <c r="F501" s="42">
        <f>Import!P501</f>
        <v>0</v>
      </c>
      <c r="G501" s="391">
        <f t="shared" si="44"/>
        <v>0</v>
      </c>
      <c r="I501" s="395">
        <f t="shared" si="42"/>
        <v>0</v>
      </c>
      <c r="J501" s="395">
        <f t="shared" si="43"/>
        <v>0</v>
      </c>
      <c r="L501" s="399">
        <f>Import!I501</f>
        <v>0</v>
      </c>
      <c r="M501" s="396">
        <f t="shared" si="45"/>
        <v>0</v>
      </c>
      <c r="N501" s="395">
        <f t="shared" si="46"/>
        <v>0</v>
      </c>
      <c r="O501" s="395">
        <f t="shared" si="47"/>
        <v>0</v>
      </c>
    </row>
    <row r="502" spans="2:15">
      <c r="B502" s="40">
        <f>Import!D502</f>
        <v>0</v>
      </c>
      <c r="C502" s="41">
        <f>Import!G502</f>
        <v>0</v>
      </c>
      <c r="D502" s="40">
        <f>Import!F502</f>
        <v>0</v>
      </c>
      <c r="E502" s="40">
        <f>Import!E502</f>
        <v>0</v>
      </c>
      <c r="F502" s="42">
        <f>Import!P502</f>
        <v>0</v>
      </c>
      <c r="G502" s="391">
        <f t="shared" si="44"/>
        <v>0</v>
      </c>
      <c r="I502" s="395">
        <f t="shared" si="42"/>
        <v>0</v>
      </c>
      <c r="J502" s="395">
        <f t="shared" si="43"/>
        <v>0</v>
      </c>
      <c r="L502" s="399">
        <f>Import!I502</f>
        <v>0</v>
      </c>
      <c r="M502" s="396">
        <f t="shared" si="45"/>
        <v>0</v>
      </c>
      <c r="N502" s="395">
        <f t="shared" si="46"/>
        <v>0</v>
      </c>
      <c r="O502" s="395">
        <f t="shared" si="47"/>
        <v>0</v>
      </c>
    </row>
    <row r="503" spans="2:15">
      <c r="B503" s="40">
        <f>Import!D503</f>
        <v>0</v>
      </c>
      <c r="C503" s="41">
        <f>Import!G503</f>
        <v>0</v>
      </c>
      <c r="D503" s="40">
        <f>Import!F503</f>
        <v>0</v>
      </c>
      <c r="E503" s="40">
        <f>Import!E503</f>
        <v>0</v>
      </c>
      <c r="F503" s="42">
        <f>Import!P503</f>
        <v>0</v>
      </c>
      <c r="G503" s="391">
        <f t="shared" si="44"/>
        <v>0</v>
      </c>
      <c r="I503" s="395">
        <f t="shared" si="42"/>
        <v>0</v>
      </c>
      <c r="J503" s="395">
        <f t="shared" si="43"/>
        <v>0</v>
      </c>
      <c r="L503" s="399">
        <f>Import!I503</f>
        <v>0</v>
      </c>
      <c r="M503" s="396">
        <f t="shared" si="45"/>
        <v>0</v>
      </c>
      <c r="N503" s="395">
        <f t="shared" si="46"/>
        <v>0</v>
      </c>
      <c r="O503" s="395">
        <f t="shared" si="47"/>
        <v>0</v>
      </c>
    </row>
    <row r="504" spans="2:15">
      <c r="B504" s="40">
        <f>Import!D504</f>
        <v>0</v>
      </c>
      <c r="C504" s="41">
        <f>Import!G504</f>
        <v>0</v>
      </c>
      <c r="D504" s="40">
        <f>Import!F504</f>
        <v>0</v>
      </c>
      <c r="E504" s="40">
        <f>Import!E504</f>
        <v>0</v>
      </c>
      <c r="F504" s="42">
        <f>Import!P504</f>
        <v>0</v>
      </c>
      <c r="G504" s="391">
        <f t="shared" si="44"/>
        <v>0</v>
      </c>
      <c r="I504" s="395">
        <f t="shared" si="42"/>
        <v>0</v>
      </c>
      <c r="J504" s="395">
        <f t="shared" si="43"/>
        <v>0</v>
      </c>
      <c r="L504" s="399">
        <f>Import!I504</f>
        <v>0</v>
      </c>
      <c r="M504" s="396">
        <f t="shared" si="45"/>
        <v>0</v>
      </c>
      <c r="N504" s="395">
        <f t="shared" si="46"/>
        <v>0</v>
      </c>
      <c r="O504" s="395">
        <f t="shared" si="47"/>
        <v>0</v>
      </c>
    </row>
    <row r="505" spans="2:15">
      <c r="B505" s="40">
        <f>Import!D505</f>
        <v>0</v>
      </c>
      <c r="C505" s="41">
        <f>Import!G505</f>
        <v>0</v>
      </c>
      <c r="D505" s="40">
        <f>Import!F505</f>
        <v>0</v>
      </c>
      <c r="E505" s="40">
        <f>Import!E505</f>
        <v>0</v>
      </c>
      <c r="F505" s="42">
        <f>Import!P505</f>
        <v>0</v>
      </c>
      <c r="G505" s="391">
        <f t="shared" si="44"/>
        <v>0</v>
      </c>
      <c r="I505" s="395">
        <f t="shared" si="42"/>
        <v>0</v>
      </c>
      <c r="J505" s="395">
        <f t="shared" si="43"/>
        <v>0</v>
      </c>
      <c r="L505" s="399">
        <f>Import!I505</f>
        <v>0</v>
      </c>
      <c r="M505" s="396">
        <f t="shared" si="45"/>
        <v>0</v>
      </c>
      <c r="N505" s="395">
        <f t="shared" si="46"/>
        <v>0</v>
      </c>
      <c r="O505" s="395">
        <f t="shared" si="47"/>
        <v>0</v>
      </c>
    </row>
    <row r="506" spans="2:15">
      <c r="B506" s="40">
        <f>Import!D506</f>
        <v>0</v>
      </c>
      <c r="C506" s="41">
        <f>Import!G506</f>
        <v>0</v>
      </c>
      <c r="D506" s="40">
        <f>Import!F506</f>
        <v>0</v>
      </c>
      <c r="E506" s="40">
        <f>Import!E506</f>
        <v>0</v>
      </c>
      <c r="F506" s="42">
        <f>Import!P506</f>
        <v>0</v>
      </c>
      <c r="G506" s="391">
        <f t="shared" si="44"/>
        <v>0</v>
      </c>
      <c r="I506" s="395">
        <f t="shared" si="42"/>
        <v>0</v>
      </c>
      <c r="J506" s="395">
        <f t="shared" si="43"/>
        <v>0</v>
      </c>
      <c r="L506" s="399">
        <f>Import!I506</f>
        <v>0</v>
      </c>
      <c r="M506" s="396">
        <f t="shared" si="45"/>
        <v>0</v>
      </c>
      <c r="N506" s="395">
        <f t="shared" si="46"/>
        <v>0</v>
      </c>
      <c r="O506" s="395">
        <f t="shared" si="47"/>
        <v>0</v>
      </c>
    </row>
    <row r="507" spans="2:15">
      <c r="B507" s="40">
        <f>Import!D507</f>
        <v>0</v>
      </c>
      <c r="C507" s="41">
        <f>Import!G507</f>
        <v>0</v>
      </c>
      <c r="D507" s="40">
        <f>Import!F507</f>
        <v>0</v>
      </c>
      <c r="E507" s="40">
        <f>Import!E507</f>
        <v>0</v>
      </c>
      <c r="F507" s="42">
        <f>Import!P507</f>
        <v>0</v>
      </c>
      <c r="G507" s="391">
        <f t="shared" si="44"/>
        <v>0</v>
      </c>
      <c r="I507" s="395">
        <f t="shared" si="42"/>
        <v>0</v>
      </c>
      <c r="J507" s="395">
        <f t="shared" si="43"/>
        <v>0</v>
      </c>
      <c r="L507" s="399">
        <f>Import!I507</f>
        <v>0</v>
      </c>
      <c r="M507" s="396">
        <f t="shared" si="45"/>
        <v>0</v>
      </c>
      <c r="N507" s="395">
        <f t="shared" si="46"/>
        <v>0</v>
      </c>
      <c r="O507" s="395">
        <f t="shared" si="47"/>
        <v>0</v>
      </c>
    </row>
    <row r="508" spans="2:15">
      <c r="B508" s="40">
        <f>Import!D508</f>
        <v>0</v>
      </c>
      <c r="C508" s="41">
        <f>Import!G508</f>
        <v>0</v>
      </c>
      <c r="D508" s="40">
        <f>Import!F508</f>
        <v>0</v>
      </c>
      <c r="E508" s="40">
        <f>Import!E508</f>
        <v>0</v>
      </c>
      <c r="F508" s="42">
        <f>Import!P508</f>
        <v>0</v>
      </c>
      <c r="G508" s="391">
        <f t="shared" si="44"/>
        <v>0</v>
      </c>
      <c r="I508" s="395">
        <f t="shared" si="42"/>
        <v>0</v>
      </c>
      <c r="J508" s="395">
        <f t="shared" si="43"/>
        <v>0</v>
      </c>
      <c r="L508" s="399">
        <f>Import!I508</f>
        <v>0</v>
      </c>
      <c r="M508" s="396">
        <f t="shared" si="45"/>
        <v>0</v>
      </c>
      <c r="N508" s="395">
        <f t="shared" si="46"/>
        <v>0</v>
      </c>
      <c r="O508" s="395">
        <f t="shared" si="47"/>
        <v>0</v>
      </c>
    </row>
    <row r="509" spans="2:15">
      <c r="B509" s="40">
        <f>Import!D509</f>
        <v>0</v>
      </c>
      <c r="C509" s="41">
        <f>Import!G509</f>
        <v>0</v>
      </c>
      <c r="D509" s="40">
        <f>Import!F509</f>
        <v>0</v>
      </c>
      <c r="E509" s="40">
        <f>Import!E509</f>
        <v>0</v>
      </c>
      <c r="F509" s="42">
        <f>Import!P509</f>
        <v>0</v>
      </c>
      <c r="G509" s="391">
        <f t="shared" si="44"/>
        <v>0</v>
      </c>
      <c r="I509" s="395">
        <f t="shared" si="42"/>
        <v>0</v>
      </c>
      <c r="J509" s="395">
        <f t="shared" si="43"/>
        <v>0</v>
      </c>
      <c r="L509" s="399">
        <f>Import!I509</f>
        <v>0</v>
      </c>
      <c r="M509" s="396">
        <f t="shared" si="45"/>
        <v>0</v>
      </c>
      <c r="N509" s="395">
        <f t="shared" si="46"/>
        <v>0</v>
      </c>
      <c r="O509" s="395">
        <f t="shared" si="47"/>
        <v>0</v>
      </c>
    </row>
    <row r="510" spans="2:15">
      <c r="B510" s="40">
        <f>Import!D510</f>
        <v>0</v>
      </c>
      <c r="C510" s="41">
        <f>Import!G510</f>
        <v>0</v>
      </c>
      <c r="D510" s="40">
        <f>Import!F510</f>
        <v>0</v>
      </c>
      <c r="E510" s="40">
        <f>Import!E510</f>
        <v>0</v>
      </c>
      <c r="F510" s="42">
        <f>Import!P510</f>
        <v>0</v>
      </c>
      <c r="G510" s="391">
        <f t="shared" si="44"/>
        <v>0</v>
      </c>
      <c r="I510" s="395">
        <f t="shared" si="42"/>
        <v>0</v>
      </c>
      <c r="J510" s="395">
        <f t="shared" si="43"/>
        <v>0</v>
      </c>
      <c r="L510" s="399">
        <f>Import!I510</f>
        <v>0</v>
      </c>
      <c r="M510" s="396">
        <f t="shared" si="45"/>
        <v>0</v>
      </c>
      <c r="N510" s="395">
        <f t="shared" si="46"/>
        <v>0</v>
      </c>
      <c r="O510" s="395">
        <f t="shared" si="47"/>
        <v>0</v>
      </c>
    </row>
    <row r="511" spans="2:15">
      <c r="B511" s="40">
        <f>Import!D511</f>
        <v>0</v>
      </c>
      <c r="C511" s="41">
        <f>Import!G511</f>
        <v>0</v>
      </c>
      <c r="D511" s="40">
        <f>Import!F511</f>
        <v>0</v>
      </c>
      <c r="E511" s="40">
        <f>Import!E511</f>
        <v>0</v>
      </c>
      <c r="F511" s="42">
        <f>Import!P511</f>
        <v>0</v>
      </c>
      <c r="G511" s="391">
        <f t="shared" si="44"/>
        <v>0</v>
      </c>
      <c r="I511" s="395">
        <f t="shared" si="42"/>
        <v>0</v>
      </c>
      <c r="J511" s="395">
        <f t="shared" si="43"/>
        <v>0</v>
      </c>
      <c r="L511" s="399">
        <f>Import!I511</f>
        <v>0</v>
      </c>
      <c r="M511" s="396">
        <f t="shared" si="45"/>
        <v>0</v>
      </c>
      <c r="N511" s="395">
        <f t="shared" si="46"/>
        <v>0</v>
      </c>
      <c r="O511" s="395">
        <f t="shared" si="47"/>
        <v>0</v>
      </c>
    </row>
    <row r="512" spans="2:15">
      <c r="B512" s="40">
        <f>Import!D512</f>
        <v>0</v>
      </c>
      <c r="C512" s="41">
        <f>Import!G512</f>
        <v>0</v>
      </c>
      <c r="D512" s="40">
        <f>Import!F512</f>
        <v>0</v>
      </c>
      <c r="E512" s="40">
        <f>Import!E512</f>
        <v>0</v>
      </c>
      <c r="F512" s="42">
        <f>Import!P512</f>
        <v>0</v>
      </c>
      <c r="G512" s="391">
        <f t="shared" si="44"/>
        <v>0</v>
      </c>
      <c r="I512" s="395">
        <f t="shared" si="42"/>
        <v>0</v>
      </c>
      <c r="J512" s="395">
        <f t="shared" si="43"/>
        <v>0</v>
      </c>
      <c r="L512" s="399">
        <f>Import!I512</f>
        <v>0</v>
      </c>
      <c r="M512" s="396">
        <f t="shared" si="45"/>
        <v>0</v>
      </c>
      <c r="N512" s="395">
        <f t="shared" si="46"/>
        <v>0</v>
      </c>
      <c r="O512" s="395">
        <f t="shared" si="47"/>
        <v>0</v>
      </c>
    </row>
    <row r="513" spans="2:15">
      <c r="B513" s="40">
        <f>Import!D513</f>
        <v>0</v>
      </c>
      <c r="C513" s="41">
        <f>Import!G513</f>
        <v>0</v>
      </c>
      <c r="D513" s="40">
        <f>Import!F513</f>
        <v>0</v>
      </c>
      <c r="E513" s="40">
        <f>Import!E513</f>
        <v>0</v>
      </c>
      <c r="F513" s="42">
        <f>Import!P513</f>
        <v>0</v>
      </c>
      <c r="G513" s="391">
        <f t="shared" si="44"/>
        <v>0</v>
      </c>
      <c r="I513" s="395">
        <f t="shared" si="42"/>
        <v>0</v>
      </c>
      <c r="J513" s="395">
        <f t="shared" si="43"/>
        <v>0</v>
      </c>
      <c r="L513" s="399">
        <f>Import!I513</f>
        <v>0</v>
      </c>
      <c r="M513" s="396">
        <f t="shared" si="45"/>
        <v>0</v>
      </c>
      <c r="N513" s="395">
        <f t="shared" si="46"/>
        <v>0</v>
      </c>
      <c r="O513" s="395">
        <f t="shared" si="47"/>
        <v>0</v>
      </c>
    </row>
    <row r="514" spans="2:15">
      <c r="B514" s="40">
        <f>Import!D514</f>
        <v>0</v>
      </c>
      <c r="C514" s="41">
        <f>Import!G514</f>
        <v>0</v>
      </c>
      <c r="D514" s="40">
        <f>Import!F514</f>
        <v>0</v>
      </c>
      <c r="E514" s="40">
        <f>Import!E514</f>
        <v>0</v>
      </c>
      <c r="F514" s="42">
        <f>Import!P514</f>
        <v>0</v>
      </c>
      <c r="G514" s="391">
        <f t="shared" si="44"/>
        <v>0</v>
      </c>
      <c r="I514" s="395">
        <f t="shared" si="42"/>
        <v>0</v>
      </c>
      <c r="J514" s="395">
        <f t="shared" si="43"/>
        <v>0</v>
      </c>
      <c r="L514" s="399">
        <f>Import!I514</f>
        <v>0</v>
      </c>
      <c r="M514" s="396">
        <f t="shared" si="45"/>
        <v>0</v>
      </c>
      <c r="N514" s="395">
        <f t="shared" si="46"/>
        <v>0</v>
      </c>
      <c r="O514" s="395">
        <f t="shared" si="47"/>
        <v>0</v>
      </c>
    </row>
    <row r="515" spans="2:15">
      <c r="B515" s="40">
        <f>Import!D515</f>
        <v>0</v>
      </c>
      <c r="C515" s="41">
        <f>Import!G515</f>
        <v>0</v>
      </c>
      <c r="D515" s="40">
        <f>Import!F515</f>
        <v>0</v>
      </c>
      <c r="E515" s="40">
        <f>Import!E515</f>
        <v>0</v>
      </c>
      <c r="F515" s="42">
        <f>Import!P515</f>
        <v>0</v>
      </c>
      <c r="G515" s="391">
        <f t="shared" si="44"/>
        <v>0</v>
      </c>
      <c r="I515" s="395">
        <f t="shared" si="42"/>
        <v>0</v>
      </c>
      <c r="J515" s="395">
        <f t="shared" si="43"/>
        <v>0</v>
      </c>
      <c r="L515" s="399">
        <f>Import!I515</f>
        <v>0</v>
      </c>
      <c r="M515" s="396">
        <f t="shared" si="45"/>
        <v>0</v>
      </c>
      <c r="N515" s="395">
        <f t="shared" si="46"/>
        <v>0</v>
      </c>
      <c r="O515" s="395">
        <f t="shared" si="47"/>
        <v>0</v>
      </c>
    </row>
    <row r="516" spans="2:15">
      <c r="B516" s="40">
        <f>Import!D516</f>
        <v>0</v>
      </c>
      <c r="C516" s="41">
        <f>Import!G516</f>
        <v>0</v>
      </c>
      <c r="D516" s="40">
        <f>Import!F516</f>
        <v>0</v>
      </c>
      <c r="E516" s="40">
        <f>Import!E516</f>
        <v>0</v>
      </c>
      <c r="F516" s="42">
        <f>Import!P516</f>
        <v>0</v>
      </c>
      <c r="G516" s="391">
        <f t="shared" si="44"/>
        <v>0</v>
      </c>
      <c r="I516" s="395">
        <f t="shared" ref="I516:I579" si="48">IF(C516&gt;0,C516,C515)</f>
        <v>0</v>
      </c>
      <c r="J516" s="395">
        <f t="shared" ref="J516:J579" si="49">IF(AND(B516&gt;0,C516&gt;0),C516,IF(AND(B516=0,F516&gt;0),J515,0))</f>
        <v>0</v>
      </c>
      <c r="L516" s="399">
        <f>Import!I516</f>
        <v>0</v>
      </c>
      <c r="M516" s="396">
        <f t="shared" si="45"/>
        <v>0</v>
      </c>
      <c r="N516" s="395">
        <f t="shared" si="46"/>
        <v>0</v>
      </c>
      <c r="O516" s="395">
        <f t="shared" si="47"/>
        <v>0</v>
      </c>
    </row>
    <row r="517" spans="2:15">
      <c r="B517" s="40">
        <f>Import!D517</f>
        <v>0</v>
      </c>
      <c r="C517" s="41">
        <f>Import!G517</f>
        <v>0</v>
      </c>
      <c r="D517" s="40">
        <f>Import!F517</f>
        <v>0</v>
      </c>
      <c r="E517" s="40">
        <f>Import!E517</f>
        <v>0</v>
      </c>
      <c r="F517" s="42">
        <f>Import!P517</f>
        <v>0</v>
      </c>
      <c r="G517" s="391">
        <f t="shared" ref="G517:G580" si="50">F517*10/10</f>
        <v>0</v>
      </c>
      <c r="I517" s="395">
        <f t="shared" si="48"/>
        <v>0</v>
      </c>
      <c r="J517" s="395">
        <f t="shared" si="49"/>
        <v>0</v>
      </c>
      <c r="L517" s="399">
        <f>Import!I517</f>
        <v>0</v>
      </c>
      <c r="M517" s="396">
        <f t="shared" ref="M517:M580" si="51">IF(L517="",0,L517)</f>
        <v>0</v>
      </c>
      <c r="N517" s="395">
        <f t="shared" ref="N517:N580" si="52">IF(M517&gt;0,M517,M516)</f>
        <v>0</v>
      </c>
      <c r="O517" s="395">
        <f t="shared" si="47"/>
        <v>0</v>
      </c>
    </row>
    <row r="518" spans="2:15">
      <c r="B518" s="40">
        <f>Import!D518</f>
        <v>0</v>
      </c>
      <c r="C518" s="41">
        <f>Import!G518</f>
        <v>0</v>
      </c>
      <c r="D518" s="40">
        <f>Import!F518</f>
        <v>0</v>
      </c>
      <c r="E518" s="40">
        <f>Import!E518</f>
        <v>0</v>
      </c>
      <c r="F518" s="42">
        <f>Import!P518</f>
        <v>0</v>
      </c>
      <c r="G518" s="391">
        <f t="shared" si="50"/>
        <v>0</v>
      </c>
      <c r="I518" s="395">
        <f t="shared" si="48"/>
        <v>0</v>
      </c>
      <c r="J518" s="395">
        <f t="shared" si="49"/>
        <v>0</v>
      </c>
      <c r="L518" s="399">
        <f>Import!I518</f>
        <v>0</v>
      </c>
      <c r="M518" s="396">
        <f t="shared" si="51"/>
        <v>0</v>
      </c>
      <c r="N518" s="395">
        <f t="shared" si="52"/>
        <v>0</v>
      </c>
      <c r="O518" s="395">
        <f t="shared" ref="O518:O581" si="53">IF(AND(B518&gt;0,C518&gt;0),N518,IF(AND(B518=0,F518&gt;0),O517,0))</f>
        <v>0</v>
      </c>
    </row>
    <row r="519" spans="2:15">
      <c r="B519" s="40">
        <f>Import!D519</f>
        <v>0</v>
      </c>
      <c r="C519" s="41">
        <f>Import!G519</f>
        <v>0</v>
      </c>
      <c r="D519" s="40">
        <f>Import!F519</f>
        <v>0</v>
      </c>
      <c r="E519" s="40">
        <f>Import!E519</f>
        <v>0</v>
      </c>
      <c r="F519" s="42">
        <f>Import!P519</f>
        <v>0</v>
      </c>
      <c r="G519" s="391">
        <f t="shared" si="50"/>
        <v>0</v>
      </c>
      <c r="I519" s="395">
        <f t="shared" si="48"/>
        <v>0</v>
      </c>
      <c r="J519" s="395">
        <f t="shared" si="49"/>
        <v>0</v>
      </c>
      <c r="L519" s="399">
        <f>Import!I519</f>
        <v>0</v>
      </c>
      <c r="M519" s="396">
        <f t="shared" si="51"/>
        <v>0</v>
      </c>
      <c r="N519" s="395">
        <f t="shared" si="52"/>
        <v>0</v>
      </c>
      <c r="O519" s="395">
        <f t="shared" si="53"/>
        <v>0</v>
      </c>
    </row>
    <row r="520" spans="2:15">
      <c r="B520" s="40">
        <f>Import!D520</f>
        <v>0</v>
      </c>
      <c r="C520" s="41">
        <f>Import!G520</f>
        <v>0</v>
      </c>
      <c r="D520" s="40">
        <f>Import!F520</f>
        <v>0</v>
      </c>
      <c r="E520" s="40">
        <f>Import!E520</f>
        <v>0</v>
      </c>
      <c r="F520" s="42">
        <f>Import!P520</f>
        <v>0</v>
      </c>
      <c r="G520" s="391">
        <f t="shared" si="50"/>
        <v>0</v>
      </c>
      <c r="I520" s="395">
        <f t="shared" si="48"/>
        <v>0</v>
      </c>
      <c r="J520" s="395">
        <f t="shared" si="49"/>
        <v>0</v>
      </c>
      <c r="L520" s="399">
        <f>Import!I520</f>
        <v>0</v>
      </c>
      <c r="M520" s="396">
        <f t="shared" si="51"/>
        <v>0</v>
      </c>
      <c r="N520" s="395">
        <f t="shared" si="52"/>
        <v>0</v>
      </c>
      <c r="O520" s="395">
        <f t="shared" si="53"/>
        <v>0</v>
      </c>
    </row>
    <row r="521" spans="2:15">
      <c r="B521" s="40">
        <f>Import!D521</f>
        <v>0</v>
      </c>
      <c r="C521" s="41">
        <f>Import!G521</f>
        <v>0</v>
      </c>
      <c r="D521" s="40">
        <f>Import!F521</f>
        <v>0</v>
      </c>
      <c r="E521" s="40">
        <f>Import!E521</f>
        <v>0</v>
      </c>
      <c r="F521" s="42">
        <f>Import!P521</f>
        <v>0</v>
      </c>
      <c r="G521" s="391">
        <f t="shared" si="50"/>
        <v>0</v>
      </c>
      <c r="I521" s="395">
        <f t="shared" si="48"/>
        <v>0</v>
      </c>
      <c r="J521" s="395">
        <f t="shared" si="49"/>
        <v>0</v>
      </c>
      <c r="L521" s="399">
        <f>Import!I521</f>
        <v>0</v>
      </c>
      <c r="M521" s="396">
        <f t="shared" si="51"/>
        <v>0</v>
      </c>
      <c r="N521" s="395">
        <f t="shared" si="52"/>
        <v>0</v>
      </c>
      <c r="O521" s="395">
        <f t="shared" si="53"/>
        <v>0</v>
      </c>
    </row>
    <row r="522" spans="2:15">
      <c r="B522" s="40">
        <f>Import!D522</f>
        <v>0</v>
      </c>
      <c r="C522" s="41">
        <f>Import!G522</f>
        <v>0</v>
      </c>
      <c r="D522" s="40">
        <f>Import!F522</f>
        <v>0</v>
      </c>
      <c r="E522" s="40">
        <f>Import!E522</f>
        <v>0</v>
      </c>
      <c r="F522" s="42">
        <f>Import!P522</f>
        <v>0</v>
      </c>
      <c r="G522" s="391">
        <f t="shared" si="50"/>
        <v>0</v>
      </c>
      <c r="I522" s="395">
        <f t="shared" si="48"/>
        <v>0</v>
      </c>
      <c r="J522" s="395">
        <f t="shared" si="49"/>
        <v>0</v>
      </c>
      <c r="L522" s="399">
        <f>Import!I522</f>
        <v>0</v>
      </c>
      <c r="M522" s="396">
        <f t="shared" si="51"/>
        <v>0</v>
      </c>
      <c r="N522" s="395">
        <f t="shared" si="52"/>
        <v>0</v>
      </c>
      <c r="O522" s="395">
        <f t="shared" si="53"/>
        <v>0</v>
      </c>
    </row>
    <row r="523" spans="2:15">
      <c r="B523" s="40">
        <f>Import!D523</f>
        <v>0</v>
      </c>
      <c r="C523" s="41">
        <f>Import!G523</f>
        <v>0</v>
      </c>
      <c r="D523" s="40">
        <f>Import!F523</f>
        <v>0</v>
      </c>
      <c r="E523" s="40">
        <f>Import!E523</f>
        <v>0</v>
      </c>
      <c r="F523" s="42">
        <f>Import!P523</f>
        <v>0</v>
      </c>
      <c r="G523" s="391">
        <f t="shared" si="50"/>
        <v>0</v>
      </c>
      <c r="I523" s="395">
        <f t="shared" si="48"/>
        <v>0</v>
      </c>
      <c r="J523" s="395">
        <f t="shared" si="49"/>
        <v>0</v>
      </c>
      <c r="L523" s="399">
        <f>Import!I523</f>
        <v>0</v>
      </c>
      <c r="M523" s="396">
        <f t="shared" si="51"/>
        <v>0</v>
      </c>
      <c r="N523" s="395">
        <f t="shared" si="52"/>
        <v>0</v>
      </c>
      <c r="O523" s="395">
        <f t="shared" si="53"/>
        <v>0</v>
      </c>
    </row>
    <row r="524" spans="2:15">
      <c r="B524" s="40">
        <f>Import!D524</f>
        <v>0</v>
      </c>
      <c r="C524" s="41">
        <f>Import!G524</f>
        <v>0</v>
      </c>
      <c r="D524" s="40">
        <f>Import!F524</f>
        <v>0</v>
      </c>
      <c r="E524" s="40">
        <f>Import!E524</f>
        <v>0</v>
      </c>
      <c r="F524" s="42">
        <f>Import!P524</f>
        <v>0</v>
      </c>
      <c r="G524" s="391">
        <f t="shared" si="50"/>
        <v>0</v>
      </c>
      <c r="I524" s="395">
        <f t="shared" si="48"/>
        <v>0</v>
      </c>
      <c r="J524" s="395">
        <f t="shared" si="49"/>
        <v>0</v>
      </c>
      <c r="L524" s="399">
        <f>Import!I524</f>
        <v>0</v>
      </c>
      <c r="M524" s="396">
        <f t="shared" si="51"/>
        <v>0</v>
      </c>
      <c r="N524" s="395">
        <f t="shared" si="52"/>
        <v>0</v>
      </c>
      <c r="O524" s="395">
        <f t="shared" si="53"/>
        <v>0</v>
      </c>
    </row>
    <row r="525" spans="2:15">
      <c r="B525" s="40">
        <f>Import!D525</f>
        <v>0</v>
      </c>
      <c r="C525" s="41">
        <f>Import!G525</f>
        <v>0</v>
      </c>
      <c r="D525" s="40">
        <f>Import!F525</f>
        <v>0</v>
      </c>
      <c r="E525" s="40">
        <f>Import!E525</f>
        <v>0</v>
      </c>
      <c r="F525" s="42">
        <f>Import!P525</f>
        <v>0</v>
      </c>
      <c r="G525" s="391">
        <f t="shared" si="50"/>
        <v>0</v>
      </c>
      <c r="I525" s="395">
        <f t="shared" si="48"/>
        <v>0</v>
      </c>
      <c r="J525" s="395">
        <f t="shared" si="49"/>
        <v>0</v>
      </c>
      <c r="L525" s="399">
        <f>Import!I525</f>
        <v>0</v>
      </c>
      <c r="M525" s="396">
        <f t="shared" si="51"/>
        <v>0</v>
      </c>
      <c r="N525" s="395">
        <f t="shared" si="52"/>
        <v>0</v>
      </c>
      <c r="O525" s="395">
        <f t="shared" si="53"/>
        <v>0</v>
      </c>
    </row>
    <row r="526" spans="2:15">
      <c r="B526" s="40">
        <f>Import!D526</f>
        <v>0</v>
      </c>
      <c r="C526" s="41">
        <f>Import!G526</f>
        <v>0</v>
      </c>
      <c r="D526" s="40">
        <f>Import!F526</f>
        <v>0</v>
      </c>
      <c r="E526" s="40">
        <f>Import!E526</f>
        <v>0</v>
      </c>
      <c r="F526" s="42">
        <f>Import!P526</f>
        <v>0</v>
      </c>
      <c r="G526" s="391">
        <f t="shared" si="50"/>
        <v>0</v>
      </c>
      <c r="I526" s="395">
        <f t="shared" si="48"/>
        <v>0</v>
      </c>
      <c r="J526" s="395">
        <f t="shared" si="49"/>
        <v>0</v>
      </c>
      <c r="L526" s="399">
        <f>Import!I526</f>
        <v>0</v>
      </c>
      <c r="M526" s="396">
        <f t="shared" si="51"/>
        <v>0</v>
      </c>
      <c r="N526" s="395">
        <f t="shared" si="52"/>
        <v>0</v>
      </c>
      <c r="O526" s="395">
        <f t="shared" si="53"/>
        <v>0</v>
      </c>
    </row>
    <row r="527" spans="2:15">
      <c r="B527" s="40">
        <f>Import!D527</f>
        <v>0</v>
      </c>
      <c r="C527" s="41">
        <f>Import!G527</f>
        <v>0</v>
      </c>
      <c r="D527" s="40">
        <f>Import!F527</f>
        <v>0</v>
      </c>
      <c r="E527" s="40">
        <f>Import!E527</f>
        <v>0</v>
      </c>
      <c r="F527" s="42">
        <f>Import!P527</f>
        <v>0</v>
      </c>
      <c r="G527" s="391">
        <f t="shared" si="50"/>
        <v>0</v>
      </c>
      <c r="I527" s="395">
        <f t="shared" si="48"/>
        <v>0</v>
      </c>
      <c r="J527" s="395">
        <f t="shared" si="49"/>
        <v>0</v>
      </c>
      <c r="L527" s="399">
        <f>Import!I527</f>
        <v>0</v>
      </c>
      <c r="M527" s="396">
        <f t="shared" si="51"/>
        <v>0</v>
      </c>
      <c r="N527" s="395">
        <f t="shared" si="52"/>
        <v>0</v>
      </c>
      <c r="O527" s="395">
        <f t="shared" si="53"/>
        <v>0</v>
      </c>
    </row>
    <row r="528" spans="2:15">
      <c r="B528" s="40">
        <f>Import!D528</f>
        <v>0</v>
      </c>
      <c r="C528" s="41">
        <f>Import!G528</f>
        <v>0</v>
      </c>
      <c r="D528" s="40">
        <f>Import!F528</f>
        <v>0</v>
      </c>
      <c r="E528" s="40">
        <f>Import!E528</f>
        <v>0</v>
      </c>
      <c r="F528" s="42">
        <f>Import!P528</f>
        <v>0</v>
      </c>
      <c r="G528" s="391">
        <f t="shared" si="50"/>
        <v>0</v>
      </c>
      <c r="I528" s="395">
        <f t="shared" si="48"/>
        <v>0</v>
      </c>
      <c r="J528" s="395">
        <f t="shared" si="49"/>
        <v>0</v>
      </c>
      <c r="L528" s="399">
        <f>Import!I528</f>
        <v>0</v>
      </c>
      <c r="M528" s="396">
        <f t="shared" si="51"/>
        <v>0</v>
      </c>
      <c r="N528" s="395">
        <f t="shared" si="52"/>
        <v>0</v>
      </c>
      <c r="O528" s="395">
        <f t="shared" si="53"/>
        <v>0</v>
      </c>
    </row>
    <row r="529" spans="2:15">
      <c r="B529" s="40">
        <f>Import!D529</f>
        <v>0</v>
      </c>
      <c r="C529" s="41">
        <f>Import!G529</f>
        <v>0</v>
      </c>
      <c r="D529" s="40">
        <f>Import!F529</f>
        <v>0</v>
      </c>
      <c r="E529" s="40">
        <f>Import!E529</f>
        <v>0</v>
      </c>
      <c r="F529" s="42">
        <f>Import!P529</f>
        <v>0</v>
      </c>
      <c r="G529" s="391">
        <f t="shared" si="50"/>
        <v>0</v>
      </c>
      <c r="I529" s="395">
        <f t="shared" si="48"/>
        <v>0</v>
      </c>
      <c r="J529" s="395">
        <f t="shared" si="49"/>
        <v>0</v>
      </c>
      <c r="L529" s="399">
        <f>Import!I529</f>
        <v>0</v>
      </c>
      <c r="M529" s="396">
        <f t="shared" si="51"/>
        <v>0</v>
      </c>
      <c r="N529" s="395">
        <f t="shared" si="52"/>
        <v>0</v>
      </c>
      <c r="O529" s="395">
        <f t="shared" si="53"/>
        <v>0</v>
      </c>
    </row>
    <row r="530" spans="2:15">
      <c r="B530" s="40">
        <f>Import!D530</f>
        <v>0</v>
      </c>
      <c r="C530" s="41">
        <f>Import!G530</f>
        <v>0</v>
      </c>
      <c r="D530" s="40">
        <f>Import!F530</f>
        <v>0</v>
      </c>
      <c r="E530" s="40">
        <f>Import!E530</f>
        <v>0</v>
      </c>
      <c r="F530" s="42">
        <f>Import!P530</f>
        <v>0</v>
      </c>
      <c r="G530" s="391">
        <f t="shared" si="50"/>
        <v>0</v>
      </c>
      <c r="I530" s="395">
        <f t="shared" si="48"/>
        <v>0</v>
      </c>
      <c r="J530" s="395">
        <f t="shared" si="49"/>
        <v>0</v>
      </c>
      <c r="L530" s="399">
        <f>Import!I530</f>
        <v>0</v>
      </c>
      <c r="M530" s="396">
        <f t="shared" si="51"/>
        <v>0</v>
      </c>
      <c r="N530" s="395">
        <f t="shared" si="52"/>
        <v>0</v>
      </c>
      <c r="O530" s="395">
        <f t="shared" si="53"/>
        <v>0</v>
      </c>
    </row>
    <row r="531" spans="2:15">
      <c r="B531" s="40">
        <f>Import!D531</f>
        <v>0</v>
      </c>
      <c r="C531" s="41">
        <f>Import!G531</f>
        <v>0</v>
      </c>
      <c r="D531" s="40">
        <f>Import!F531</f>
        <v>0</v>
      </c>
      <c r="E531" s="40">
        <f>Import!E531</f>
        <v>0</v>
      </c>
      <c r="F531" s="42">
        <f>Import!P531</f>
        <v>0</v>
      </c>
      <c r="G531" s="391">
        <f t="shared" si="50"/>
        <v>0</v>
      </c>
      <c r="I531" s="395">
        <f t="shared" si="48"/>
        <v>0</v>
      </c>
      <c r="J531" s="395">
        <f t="shared" si="49"/>
        <v>0</v>
      </c>
      <c r="L531" s="399">
        <f>Import!I531</f>
        <v>0</v>
      </c>
      <c r="M531" s="396">
        <f t="shared" si="51"/>
        <v>0</v>
      </c>
      <c r="N531" s="395">
        <f t="shared" si="52"/>
        <v>0</v>
      </c>
      <c r="O531" s="395">
        <f t="shared" si="53"/>
        <v>0</v>
      </c>
    </row>
    <row r="532" spans="2:15">
      <c r="B532" s="40">
        <f>Import!D532</f>
        <v>0</v>
      </c>
      <c r="C532" s="41">
        <f>Import!G532</f>
        <v>0</v>
      </c>
      <c r="D532" s="40">
        <f>Import!F532</f>
        <v>0</v>
      </c>
      <c r="E532" s="40">
        <f>Import!E532</f>
        <v>0</v>
      </c>
      <c r="F532" s="42">
        <f>Import!P532</f>
        <v>0</v>
      </c>
      <c r="G532" s="391">
        <f t="shared" si="50"/>
        <v>0</v>
      </c>
      <c r="I532" s="395">
        <f t="shared" si="48"/>
        <v>0</v>
      </c>
      <c r="J532" s="395">
        <f t="shared" si="49"/>
        <v>0</v>
      </c>
      <c r="L532" s="399">
        <f>Import!I532</f>
        <v>0</v>
      </c>
      <c r="M532" s="396">
        <f t="shared" si="51"/>
        <v>0</v>
      </c>
      <c r="N532" s="395">
        <f t="shared" si="52"/>
        <v>0</v>
      </c>
      <c r="O532" s="395">
        <f t="shared" si="53"/>
        <v>0</v>
      </c>
    </row>
    <row r="533" spans="2:15">
      <c r="B533" s="40">
        <f>Import!D533</f>
        <v>0</v>
      </c>
      <c r="C533" s="41">
        <f>Import!G533</f>
        <v>0</v>
      </c>
      <c r="D533" s="40">
        <f>Import!F533</f>
        <v>0</v>
      </c>
      <c r="E533" s="40">
        <f>Import!E533</f>
        <v>0</v>
      </c>
      <c r="F533" s="42">
        <f>Import!P533</f>
        <v>0</v>
      </c>
      <c r="G533" s="391">
        <f t="shared" si="50"/>
        <v>0</v>
      </c>
      <c r="I533" s="395">
        <f t="shared" si="48"/>
        <v>0</v>
      </c>
      <c r="J533" s="395">
        <f t="shared" si="49"/>
        <v>0</v>
      </c>
      <c r="L533" s="399">
        <f>Import!I533</f>
        <v>0</v>
      </c>
      <c r="M533" s="396">
        <f t="shared" si="51"/>
        <v>0</v>
      </c>
      <c r="N533" s="395">
        <f t="shared" si="52"/>
        <v>0</v>
      </c>
      <c r="O533" s="395">
        <f t="shared" si="53"/>
        <v>0</v>
      </c>
    </row>
    <row r="534" spans="2:15">
      <c r="B534" s="40">
        <f>Import!D534</f>
        <v>0</v>
      </c>
      <c r="C534" s="41">
        <f>Import!G534</f>
        <v>0</v>
      </c>
      <c r="D534" s="40">
        <f>Import!F534</f>
        <v>0</v>
      </c>
      <c r="E534" s="40">
        <f>Import!E534</f>
        <v>0</v>
      </c>
      <c r="F534" s="42">
        <f>Import!P534</f>
        <v>0</v>
      </c>
      <c r="G534" s="391">
        <f t="shared" si="50"/>
        <v>0</v>
      </c>
      <c r="I534" s="395">
        <f t="shared" si="48"/>
        <v>0</v>
      </c>
      <c r="J534" s="395">
        <f t="shared" si="49"/>
        <v>0</v>
      </c>
      <c r="L534" s="399">
        <f>Import!I534</f>
        <v>0</v>
      </c>
      <c r="M534" s="396">
        <f t="shared" si="51"/>
        <v>0</v>
      </c>
      <c r="N534" s="395">
        <f t="shared" si="52"/>
        <v>0</v>
      </c>
      <c r="O534" s="395">
        <f t="shared" si="53"/>
        <v>0</v>
      </c>
    </row>
    <row r="535" spans="2:15">
      <c r="B535" s="40">
        <f>Import!D535</f>
        <v>0</v>
      </c>
      <c r="C535" s="41">
        <f>Import!G535</f>
        <v>0</v>
      </c>
      <c r="D535" s="40">
        <f>Import!F535</f>
        <v>0</v>
      </c>
      <c r="E535" s="40">
        <f>Import!E535</f>
        <v>0</v>
      </c>
      <c r="F535" s="42">
        <f>Import!P535</f>
        <v>0</v>
      </c>
      <c r="G535" s="391">
        <f t="shared" si="50"/>
        <v>0</v>
      </c>
      <c r="I535" s="395">
        <f t="shared" si="48"/>
        <v>0</v>
      </c>
      <c r="J535" s="395">
        <f t="shared" si="49"/>
        <v>0</v>
      </c>
      <c r="L535" s="399">
        <f>Import!I535</f>
        <v>0</v>
      </c>
      <c r="M535" s="396">
        <f t="shared" si="51"/>
        <v>0</v>
      </c>
      <c r="N535" s="395">
        <f t="shared" si="52"/>
        <v>0</v>
      </c>
      <c r="O535" s="395">
        <f t="shared" si="53"/>
        <v>0</v>
      </c>
    </row>
    <row r="536" spans="2:15">
      <c r="B536" s="40">
        <f>Import!D536</f>
        <v>0</v>
      </c>
      <c r="C536" s="41">
        <f>Import!G536</f>
        <v>0</v>
      </c>
      <c r="D536" s="40">
        <f>Import!F536</f>
        <v>0</v>
      </c>
      <c r="E536" s="40">
        <f>Import!E536</f>
        <v>0</v>
      </c>
      <c r="F536" s="42">
        <f>Import!P536</f>
        <v>0</v>
      </c>
      <c r="G536" s="391">
        <f t="shared" si="50"/>
        <v>0</v>
      </c>
      <c r="I536" s="395">
        <f t="shared" si="48"/>
        <v>0</v>
      </c>
      <c r="J536" s="395">
        <f t="shared" si="49"/>
        <v>0</v>
      </c>
      <c r="L536" s="399">
        <f>Import!I536</f>
        <v>0</v>
      </c>
      <c r="M536" s="396">
        <f t="shared" si="51"/>
        <v>0</v>
      </c>
      <c r="N536" s="395">
        <f t="shared" si="52"/>
        <v>0</v>
      </c>
      <c r="O536" s="395">
        <f t="shared" si="53"/>
        <v>0</v>
      </c>
    </row>
    <row r="537" spans="2:15">
      <c r="B537" s="40">
        <f>Import!D537</f>
        <v>0</v>
      </c>
      <c r="C537" s="41">
        <f>Import!G537</f>
        <v>0</v>
      </c>
      <c r="D537" s="40">
        <f>Import!F537</f>
        <v>0</v>
      </c>
      <c r="E537" s="40">
        <f>Import!E537</f>
        <v>0</v>
      </c>
      <c r="F537" s="42">
        <f>Import!P537</f>
        <v>0</v>
      </c>
      <c r="G537" s="391">
        <f t="shared" si="50"/>
        <v>0</v>
      </c>
      <c r="I537" s="395">
        <f t="shared" si="48"/>
        <v>0</v>
      </c>
      <c r="J537" s="395">
        <f t="shared" si="49"/>
        <v>0</v>
      </c>
      <c r="L537" s="399">
        <f>Import!I537</f>
        <v>0</v>
      </c>
      <c r="M537" s="396">
        <f t="shared" si="51"/>
        <v>0</v>
      </c>
      <c r="N537" s="395">
        <f t="shared" si="52"/>
        <v>0</v>
      </c>
      <c r="O537" s="395">
        <f t="shared" si="53"/>
        <v>0</v>
      </c>
    </row>
    <row r="538" spans="2:15">
      <c r="B538" s="40">
        <f>Import!D538</f>
        <v>0</v>
      </c>
      <c r="C538" s="41">
        <f>Import!G538</f>
        <v>0</v>
      </c>
      <c r="D538" s="40">
        <f>Import!F538</f>
        <v>0</v>
      </c>
      <c r="E538" s="40">
        <f>Import!E538</f>
        <v>0</v>
      </c>
      <c r="F538" s="42">
        <f>Import!P538</f>
        <v>0</v>
      </c>
      <c r="G538" s="391">
        <f t="shared" si="50"/>
        <v>0</v>
      </c>
      <c r="I538" s="395">
        <f t="shared" si="48"/>
        <v>0</v>
      </c>
      <c r="J538" s="395">
        <f t="shared" si="49"/>
        <v>0</v>
      </c>
      <c r="L538" s="399">
        <f>Import!I538</f>
        <v>0</v>
      </c>
      <c r="M538" s="396">
        <f t="shared" si="51"/>
        <v>0</v>
      </c>
      <c r="N538" s="395">
        <f t="shared" si="52"/>
        <v>0</v>
      </c>
      <c r="O538" s="395">
        <f t="shared" si="53"/>
        <v>0</v>
      </c>
    </row>
    <row r="539" spans="2:15">
      <c r="B539" s="40">
        <f>Import!D539</f>
        <v>0</v>
      </c>
      <c r="C539" s="41">
        <f>Import!G539</f>
        <v>0</v>
      </c>
      <c r="D539" s="40">
        <f>Import!F539</f>
        <v>0</v>
      </c>
      <c r="E539" s="40">
        <f>Import!E539</f>
        <v>0</v>
      </c>
      <c r="F539" s="42">
        <f>Import!P539</f>
        <v>0</v>
      </c>
      <c r="G539" s="391">
        <f t="shared" si="50"/>
        <v>0</v>
      </c>
      <c r="I539" s="395">
        <f t="shared" si="48"/>
        <v>0</v>
      </c>
      <c r="J539" s="395">
        <f t="shared" si="49"/>
        <v>0</v>
      </c>
      <c r="L539" s="399">
        <f>Import!I539</f>
        <v>0</v>
      </c>
      <c r="M539" s="396">
        <f t="shared" si="51"/>
        <v>0</v>
      </c>
      <c r="N539" s="395">
        <f t="shared" si="52"/>
        <v>0</v>
      </c>
      <c r="O539" s="395">
        <f t="shared" si="53"/>
        <v>0</v>
      </c>
    </row>
    <row r="540" spans="2:15">
      <c r="B540" s="40">
        <f>Import!D540</f>
        <v>0</v>
      </c>
      <c r="C540" s="41">
        <f>Import!G540</f>
        <v>0</v>
      </c>
      <c r="D540" s="40">
        <f>Import!F540</f>
        <v>0</v>
      </c>
      <c r="E540" s="40">
        <f>Import!E540</f>
        <v>0</v>
      </c>
      <c r="F540" s="42">
        <f>Import!P540</f>
        <v>0</v>
      </c>
      <c r="G540" s="391">
        <f t="shared" si="50"/>
        <v>0</v>
      </c>
      <c r="I540" s="395">
        <f t="shared" si="48"/>
        <v>0</v>
      </c>
      <c r="J540" s="395">
        <f t="shared" si="49"/>
        <v>0</v>
      </c>
      <c r="L540" s="399">
        <f>Import!I540</f>
        <v>0</v>
      </c>
      <c r="M540" s="396">
        <f t="shared" si="51"/>
        <v>0</v>
      </c>
      <c r="N540" s="395">
        <f t="shared" si="52"/>
        <v>0</v>
      </c>
      <c r="O540" s="395">
        <f t="shared" si="53"/>
        <v>0</v>
      </c>
    </row>
    <row r="541" spans="2:15">
      <c r="B541" s="40">
        <f>Import!D541</f>
        <v>0</v>
      </c>
      <c r="C541" s="41">
        <f>Import!G541</f>
        <v>0</v>
      </c>
      <c r="D541" s="40">
        <f>Import!F541</f>
        <v>0</v>
      </c>
      <c r="E541" s="40">
        <f>Import!E541</f>
        <v>0</v>
      </c>
      <c r="F541" s="42">
        <f>Import!P541</f>
        <v>0</v>
      </c>
      <c r="G541" s="391">
        <f t="shared" si="50"/>
        <v>0</v>
      </c>
      <c r="I541" s="395">
        <f t="shared" si="48"/>
        <v>0</v>
      </c>
      <c r="J541" s="395">
        <f t="shared" si="49"/>
        <v>0</v>
      </c>
      <c r="L541" s="399">
        <f>Import!I541</f>
        <v>0</v>
      </c>
      <c r="M541" s="396">
        <f t="shared" si="51"/>
        <v>0</v>
      </c>
      <c r="N541" s="395">
        <f t="shared" si="52"/>
        <v>0</v>
      </c>
      <c r="O541" s="395">
        <f t="shared" si="53"/>
        <v>0</v>
      </c>
    </row>
    <row r="542" spans="2:15">
      <c r="B542" s="40">
        <f>Import!D542</f>
        <v>0</v>
      </c>
      <c r="C542" s="41">
        <f>Import!G542</f>
        <v>0</v>
      </c>
      <c r="D542" s="40">
        <f>Import!F542</f>
        <v>0</v>
      </c>
      <c r="E542" s="40">
        <f>Import!E542</f>
        <v>0</v>
      </c>
      <c r="F542" s="42">
        <f>Import!P542</f>
        <v>0</v>
      </c>
      <c r="G542" s="391">
        <f t="shared" si="50"/>
        <v>0</v>
      </c>
      <c r="I542" s="395">
        <f t="shared" si="48"/>
        <v>0</v>
      </c>
      <c r="J542" s="395">
        <f t="shared" si="49"/>
        <v>0</v>
      </c>
      <c r="L542" s="399">
        <f>Import!I542</f>
        <v>0</v>
      </c>
      <c r="M542" s="396">
        <f t="shared" si="51"/>
        <v>0</v>
      </c>
      <c r="N542" s="395">
        <f t="shared" si="52"/>
        <v>0</v>
      </c>
      <c r="O542" s="395">
        <f t="shared" si="53"/>
        <v>0</v>
      </c>
    </row>
    <row r="543" spans="2:15">
      <c r="B543" s="40">
        <f>Import!D543</f>
        <v>0</v>
      </c>
      <c r="C543" s="41">
        <f>Import!G543</f>
        <v>0</v>
      </c>
      <c r="D543" s="40">
        <f>Import!F543</f>
        <v>0</v>
      </c>
      <c r="E543" s="40">
        <f>Import!E543</f>
        <v>0</v>
      </c>
      <c r="F543" s="42">
        <f>Import!P543</f>
        <v>0</v>
      </c>
      <c r="G543" s="391">
        <f t="shared" si="50"/>
        <v>0</v>
      </c>
      <c r="I543" s="395">
        <f t="shared" si="48"/>
        <v>0</v>
      </c>
      <c r="J543" s="395">
        <f t="shared" si="49"/>
        <v>0</v>
      </c>
      <c r="L543" s="399">
        <f>Import!I543</f>
        <v>0</v>
      </c>
      <c r="M543" s="396">
        <f t="shared" si="51"/>
        <v>0</v>
      </c>
      <c r="N543" s="395">
        <f t="shared" si="52"/>
        <v>0</v>
      </c>
      <c r="O543" s="395">
        <f t="shared" si="53"/>
        <v>0</v>
      </c>
    </row>
    <row r="544" spans="2:15">
      <c r="B544" s="40">
        <f>Import!D544</f>
        <v>0</v>
      </c>
      <c r="C544" s="41">
        <f>Import!G544</f>
        <v>0</v>
      </c>
      <c r="D544" s="40">
        <f>Import!F544</f>
        <v>0</v>
      </c>
      <c r="E544" s="40">
        <f>Import!E544</f>
        <v>0</v>
      </c>
      <c r="F544" s="42">
        <f>Import!P544</f>
        <v>0</v>
      </c>
      <c r="G544" s="391">
        <f t="shared" si="50"/>
        <v>0</v>
      </c>
      <c r="I544" s="395">
        <f t="shared" si="48"/>
        <v>0</v>
      </c>
      <c r="J544" s="395">
        <f t="shared" si="49"/>
        <v>0</v>
      </c>
      <c r="L544" s="399">
        <f>Import!I544</f>
        <v>0</v>
      </c>
      <c r="M544" s="396">
        <f t="shared" si="51"/>
        <v>0</v>
      </c>
      <c r="N544" s="395">
        <f t="shared" si="52"/>
        <v>0</v>
      </c>
      <c r="O544" s="395">
        <f t="shared" si="53"/>
        <v>0</v>
      </c>
    </row>
    <row r="545" spans="2:15">
      <c r="B545" s="40">
        <f>Import!D545</f>
        <v>0</v>
      </c>
      <c r="C545" s="41">
        <f>Import!G545</f>
        <v>0</v>
      </c>
      <c r="D545" s="40">
        <f>Import!F545</f>
        <v>0</v>
      </c>
      <c r="E545" s="40">
        <f>Import!E545</f>
        <v>0</v>
      </c>
      <c r="F545" s="42">
        <f>Import!P545</f>
        <v>0</v>
      </c>
      <c r="G545" s="391">
        <f t="shared" si="50"/>
        <v>0</v>
      </c>
      <c r="I545" s="395">
        <f t="shared" si="48"/>
        <v>0</v>
      </c>
      <c r="J545" s="395">
        <f t="shared" si="49"/>
        <v>0</v>
      </c>
      <c r="L545" s="399">
        <f>Import!I545</f>
        <v>0</v>
      </c>
      <c r="M545" s="396">
        <f t="shared" si="51"/>
        <v>0</v>
      </c>
      <c r="N545" s="395">
        <f t="shared" si="52"/>
        <v>0</v>
      </c>
      <c r="O545" s="395">
        <f t="shared" si="53"/>
        <v>0</v>
      </c>
    </row>
    <row r="546" spans="2:15">
      <c r="B546" s="40">
        <f>Import!D546</f>
        <v>0</v>
      </c>
      <c r="C546" s="41">
        <f>Import!G546</f>
        <v>0</v>
      </c>
      <c r="D546" s="40">
        <f>Import!F546</f>
        <v>0</v>
      </c>
      <c r="E546" s="40">
        <f>Import!E546</f>
        <v>0</v>
      </c>
      <c r="F546" s="42">
        <f>Import!P546</f>
        <v>0</v>
      </c>
      <c r="G546" s="391">
        <f t="shared" si="50"/>
        <v>0</v>
      </c>
      <c r="I546" s="395">
        <f t="shared" si="48"/>
        <v>0</v>
      </c>
      <c r="J546" s="395">
        <f t="shared" si="49"/>
        <v>0</v>
      </c>
      <c r="L546" s="399">
        <f>Import!I546</f>
        <v>0</v>
      </c>
      <c r="M546" s="396">
        <f t="shared" si="51"/>
        <v>0</v>
      </c>
      <c r="N546" s="395">
        <f t="shared" si="52"/>
        <v>0</v>
      </c>
      <c r="O546" s="395">
        <f t="shared" si="53"/>
        <v>0</v>
      </c>
    </row>
    <row r="547" spans="2:15">
      <c r="B547" s="40">
        <f>Import!D547</f>
        <v>0</v>
      </c>
      <c r="C547" s="41">
        <f>Import!G547</f>
        <v>0</v>
      </c>
      <c r="D547" s="40">
        <f>Import!F547</f>
        <v>0</v>
      </c>
      <c r="E547" s="40">
        <f>Import!E547</f>
        <v>0</v>
      </c>
      <c r="F547" s="42">
        <f>Import!P547</f>
        <v>0</v>
      </c>
      <c r="G547" s="391">
        <f t="shared" si="50"/>
        <v>0</v>
      </c>
      <c r="I547" s="395">
        <f t="shared" si="48"/>
        <v>0</v>
      </c>
      <c r="J547" s="395">
        <f t="shared" si="49"/>
        <v>0</v>
      </c>
      <c r="L547" s="399">
        <f>Import!I547</f>
        <v>0</v>
      </c>
      <c r="M547" s="396">
        <f t="shared" si="51"/>
        <v>0</v>
      </c>
      <c r="N547" s="395">
        <f t="shared" si="52"/>
        <v>0</v>
      </c>
      <c r="O547" s="395">
        <f t="shared" si="53"/>
        <v>0</v>
      </c>
    </row>
    <row r="548" spans="2:15">
      <c r="B548" s="40">
        <f>Import!D548</f>
        <v>0</v>
      </c>
      <c r="C548" s="41">
        <f>Import!G548</f>
        <v>0</v>
      </c>
      <c r="D548" s="40">
        <f>Import!F548</f>
        <v>0</v>
      </c>
      <c r="E548" s="40">
        <f>Import!E548</f>
        <v>0</v>
      </c>
      <c r="F548" s="42">
        <f>Import!P548</f>
        <v>0</v>
      </c>
      <c r="G548" s="391">
        <f t="shared" si="50"/>
        <v>0</v>
      </c>
      <c r="I548" s="395">
        <f t="shared" si="48"/>
        <v>0</v>
      </c>
      <c r="J548" s="395">
        <f t="shared" si="49"/>
        <v>0</v>
      </c>
      <c r="L548" s="399">
        <f>Import!I548</f>
        <v>0</v>
      </c>
      <c r="M548" s="396">
        <f t="shared" si="51"/>
        <v>0</v>
      </c>
      <c r="N548" s="395">
        <f t="shared" si="52"/>
        <v>0</v>
      </c>
      <c r="O548" s="395">
        <f t="shared" si="53"/>
        <v>0</v>
      </c>
    </row>
    <row r="549" spans="2:15">
      <c r="B549" s="40">
        <f>Import!D549</f>
        <v>0</v>
      </c>
      <c r="C549" s="41">
        <f>Import!G549</f>
        <v>0</v>
      </c>
      <c r="D549" s="40">
        <f>Import!F549</f>
        <v>0</v>
      </c>
      <c r="E549" s="40">
        <f>Import!E549</f>
        <v>0</v>
      </c>
      <c r="F549" s="42">
        <f>Import!P549</f>
        <v>0</v>
      </c>
      <c r="G549" s="391">
        <f t="shared" si="50"/>
        <v>0</v>
      </c>
      <c r="I549" s="395">
        <f t="shared" si="48"/>
        <v>0</v>
      </c>
      <c r="J549" s="395">
        <f t="shared" si="49"/>
        <v>0</v>
      </c>
      <c r="L549" s="399">
        <f>Import!I549</f>
        <v>0</v>
      </c>
      <c r="M549" s="396">
        <f t="shared" si="51"/>
        <v>0</v>
      </c>
      <c r="N549" s="395">
        <f t="shared" si="52"/>
        <v>0</v>
      </c>
      <c r="O549" s="395">
        <f t="shared" si="53"/>
        <v>0</v>
      </c>
    </row>
    <row r="550" spans="2:15">
      <c r="B550" s="40">
        <f>Import!D550</f>
        <v>0</v>
      </c>
      <c r="C550" s="41">
        <f>Import!G550</f>
        <v>0</v>
      </c>
      <c r="D550" s="40">
        <f>Import!F550</f>
        <v>0</v>
      </c>
      <c r="E550" s="40">
        <f>Import!E550</f>
        <v>0</v>
      </c>
      <c r="F550" s="42">
        <f>Import!P550</f>
        <v>0</v>
      </c>
      <c r="G550" s="391">
        <f t="shared" si="50"/>
        <v>0</v>
      </c>
      <c r="I550" s="395">
        <f t="shared" si="48"/>
        <v>0</v>
      </c>
      <c r="J550" s="395">
        <f t="shared" si="49"/>
        <v>0</v>
      </c>
      <c r="L550" s="399">
        <f>Import!I550</f>
        <v>0</v>
      </c>
      <c r="M550" s="396">
        <f t="shared" si="51"/>
        <v>0</v>
      </c>
      <c r="N550" s="395">
        <f t="shared" si="52"/>
        <v>0</v>
      </c>
      <c r="O550" s="395">
        <f t="shared" si="53"/>
        <v>0</v>
      </c>
    </row>
    <row r="551" spans="2:15">
      <c r="B551" s="40">
        <f>Import!D551</f>
        <v>0</v>
      </c>
      <c r="C551" s="41">
        <f>Import!G551</f>
        <v>0</v>
      </c>
      <c r="D551" s="40">
        <f>Import!F551</f>
        <v>0</v>
      </c>
      <c r="E551" s="40">
        <f>Import!E551</f>
        <v>0</v>
      </c>
      <c r="F551" s="42">
        <f>Import!P551</f>
        <v>0</v>
      </c>
      <c r="G551" s="391">
        <f t="shared" si="50"/>
        <v>0</v>
      </c>
      <c r="I551" s="395">
        <f t="shared" si="48"/>
        <v>0</v>
      </c>
      <c r="J551" s="395">
        <f t="shared" si="49"/>
        <v>0</v>
      </c>
      <c r="L551" s="399">
        <f>Import!I551</f>
        <v>0</v>
      </c>
      <c r="M551" s="396">
        <f t="shared" si="51"/>
        <v>0</v>
      </c>
      <c r="N551" s="395">
        <f t="shared" si="52"/>
        <v>0</v>
      </c>
      <c r="O551" s="395">
        <f t="shared" si="53"/>
        <v>0</v>
      </c>
    </row>
    <row r="552" spans="2:15">
      <c r="B552" s="40">
        <f>Import!D552</f>
        <v>0</v>
      </c>
      <c r="C552" s="41">
        <f>Import!G552</f>
        <v>0</v>
      </c>
      <c r="D552" s="40">
        <f>Import!F552</f>
        <v>0</v>
      </c>
      <c r="E552" s="40">
        <f>Import!E552</f>
        <v>0</v>
      </c>
      <c r="F552" s="42">
        <f>Import!P552</f>
        <v>0</v>
      </c>
      <c r="G552" s="391">
        <f t="shared" si="50"/>
        <v>0</v>
      </c>
      <c r="I552" s="395">
        <f t="shared" si="48"/>
        <v>0</v>
      </c>
      <c r="J552" s="395">
        <f t="shared" si="49"/>
        <v>0</v>
      </c>
      <c r="L552" s="399">
        <f>Import!I552</f>
        <v>0</v>
      </c>
      <c r="M552" s="396">
        <f t="shared" si="51"/>
        <v>0</v>
      </c>
      <c r="N552" s="395">
        <f t="shared" si="52"/>
        <v>0</v>
      </c>
      <c r="O552" s="395">
        <f t="shared" si="53"/>
        <v>0</v>
      </c>
    </row>
    <row r="553" spans="2:15">
      <c r="B553" s="40">
        <f>Import!D553</f>
        <v>0</v>
      </c>
      <c r="C553" s="41">
        <f>Import!G553</f>
        <v>0</v>
      </c>
      <c r="D553" s="40">
        <f>Import!F553</f>
        <v>0</v>
      </c>
      <c r="E553" s="40">
        <f>Import!E553</f>
        <v>0</v>
      </c>
      <c r="F553" s="42">
        <f>Import!P553</f>
        <v>0</v>
      </c>
      <c r="G553" s="391">
        <f t="shared" si="50"/>
        <v>0</v>
      </c>
      <c r="I553" s="395">
        <f t="shared" si="48"/>
        <v>0</v>
      </c>
      <c r="J553" s="395">
        <f t="shared" si="49"/>
        <v>0</v>
      </c>
      <c r="L553" s="399">
        <f>Import!I553</f>
        <v>0</v>
      </c>
      <c r="M553" s="396">
        <f t="shared" si="51"/>
        <v>0</v>
      </c>
      <c r="N553" s="395">
        <f t="shared" si="52"/>
        <v>0</v>
      </c>
      <c r="O553" s="395">
        <f t="shared" si="53"/>
        <v>0</v>
      </c>
    </row>
    <row r="554" spans="2:15">
      <c r="B554" s="40">
        <f>Import!D554</f>
        <v>0</v>
      </c>
      <c r="C554" s="41">
        <f>Import!G554</f>
        <v>0</v>
      </c>
      <c r="D554" s="40">
        <f>Import!F554</f>
        <v>0</v>
      </c>
      <c r="E554" s="40">
        <f>Import!E554</f>
        <v>0</v>
      </c>
      <c r="F554" s="42">
        <f>Import!P554</f>
        <v>0</v>
      </c>
      <c r="G554" s="391">
        <f t="shared" si="50"/>
        <v>0</v>
      </c>
      <c r="I554" s="395">
        <f t="shared" si="48"/>
        <v>0</v>
      </c>
      <c r="J554" s="395">
        <f t="shared" si="49"/>
        <v>0</v>
      </c>
      <c r="L554" s="399">
        <f>Import!I554</f>
        <v>0</v>
      </c>
      <c r="M554" s="396">
        <f t="shared" si="51"/>
        <v>0</v>
      </c>
      <c r="N554" s="395">
        <f t="shared" si="52"/>
        <v>0</v>
      </c>
      <c r="O554" s="395">
        <f t="shared" si="53"/>
        <v>0</v>
      </c>
    </row>
    <row r="555" spans="2:15">
      <c r="B555" s="40">
        <f>Import!D555</f>
        <v>0</v>
      </c>
      <c r="C555" s="41">
        <f>Import!G555</f>
        <v>0</v>
      </c>
      <c r="D555" s="40">
        <f>Import!F555</f>
        <v>0</v>
      </c>
      <c r="E555" s="40">
        <f>Import!E555</f>
        <v>0</v>
      </c>
      <c r="F555" s="42">
        <f>Import!P555</f>
        <v>0</v>
      </c>
      <c r="G555" s="391">
        <f t="shared" si="50"/>
        <v>0</v>
      </c>
      <c r="I555" s="395">
        <f t="shared" si="48"/>
        <v>0</v>
      </c>
      <c r="J555" s="395">
        <f t="shared" si="49"/>
        <v>0</v>
      </c>
      <c r="L555" s="399">
        <f>Import!I555</f>
        <v>0</v>
      </c>
      <c r="M555" s="396">
        <f t="shared" si="51"/>
        <v>0</v>
      </c>
      <c r="N555" s="395">
        <f t="shared" si="52"/>
        <v>0</v>
      </c>
      <c r="O555" s="395">
        <f t="shared" si="53"/>
        <v>0</v>
      </c>
    </row>
    <row r="556" spans="2:15">
      <c r="B556" s="40">
        <f>Import!D556</f>
        <v>0</v>
      </c>
      <c r="C556" s="41">
        <f>Import!G556</f>
        <v>0</v>
      </c>
      <c r="D556" s="40">
        <f>Import!F556</f>
        <v>0</v>
      </c>
      <c r="E556" s="40">
        <f>Import!E556</f>
        <v>0</v>
      </c>
      <c r="F556" s="42">
        <f>Import!P556</f>
        <v>0</v>
      </c>
      <c r="G556" s="391">
        <f t="shared" si="50"/>
        <v>0</v>
      </c>
      <c r="I556" s="395">
        <f t="shared" si="48"/>
        <v>0</v>
      </c>
      <c r="J556" s="395">
        <f t="shared" si="49"/>
        <v>0</v>
      </c>
      <c r="L556" s="399">
        <f>Import!I556</f>
        <v>0</v>
      </c>
      <c r="M556" s="396">
        <f t="shared" si="51"/>
        <v>0</v>
      </c>
      <c r="N556" s="395">
        <f t="shared" si="52"/>
        <v>0</v>
      </c>
      <c r="O556" s="395">
        <f t="shared" si="53"/>
        <v>0</v>
      </c>
    </row>
    <row r="557" spans="2:15">
      <c r="B557" s="40">
        <f>Import!D557</f>
        <v>0</v>
      </c>
      <c r="C557" s="41">
        <f>Import!G557</f>
        <v>0</v>
      </c>
      <c r="D557" s="40">
        <f>Import!F557</f>
        <v>0</v>
      </c>
      <c r="E557" s="40">
        <f>Import!E557</f>
        <v>0</v>
      </c>
      <c r="F557" s="42">
        <f>Import!P557</f>
        <v>0</v>
      </c>
      <c r="G557" s="391">
        <f t="shared" si="50"/>
        <v>0</v>
      </c>
      <c r="I557" s="395">
        <f t="shared" si="48"/>
        <v>0</v>
      </c>
      <c r="J557" s="395">
        <f t="shared" si="49"/>
        <v>0</v>
      </c>
      <c r="L557" s="399">
        <f>Import!I557</f>
        <v>0</v>
      </c>
      <c r="M557" s="396">
        <f t="shared" si="51"/>
        <v>0</v>
      </c>
      <c r="N557" s="395">
        <f t="shared" si="52"/>
        <v>0</v>
      </c>
      <c r="O557" s="395">
        <f t="shared" si="53"/>
        <v>0</v>
      </c>
    </row>
    <row r="558" spans="2:15">
      <c r="B558" s="40">
        <f>Import!D558</f>
        <v>0</v>
      </c>
      <c r="C558" s="41">
        <f>Import!G558</f>
        <v>0</v>
      </c>
      <c r="D558" s="40">
        <f>Import!F558</f>
        <v>0</v>
      </c>
      <c r="E558" s="40">
        <f>Import!E558</f>
        <v>0</v>
      </c>
      <c r="F558" s="42">
        <f>Import!P558</f>
        <v>0</v>
      </c>
      <c r="G558" s="391">
        <f t="shared" si="50"/>
        <v>0</v>
      </c>
      <c r="I558" s="395">
        <f t="shared" si="48"/>
        <v>0</v>
      </c>
      <c r="J558" s="395">
        <f t="shared" si="49"/>
        <v>0</v>
      </c>
      <c r="L558" s="399">
        <f>Import!I558</f>
        <v>0</v>
      </c>
      <c r="M558" s="396">
        <f t="shared" si="51"/>
        <v>0</v>
      </c>
      <c r="N558" s="395">
        <f t="shared" si="52"/>
        <v>0</v>
      </c>
      <c r="O558" s="395">
        <f t="shared" si="53"/>
        <v>0</v>
      </c>
    </row>
    <row r="559" spans="2:15">
      <c r="B559" s="40">
        <f>Import!D559</f>
        <v>0</v>
      </c>
      <c r="C559" s="41">
        <f>Import!G559</f>
        <v>0</v>
      </c>
      <c r="D559" s="40">
        <f>Import!F559</f>
        <v>0</v>
      </c>
      <c r="E559" s="40">
        <f>Import!E559</f>
        <v>0</v>
      </c>
      <c r="F559" s="42">
        <f>Import!P559</f>
        <v>0</v>
      </c>
      <c r="G559" s="391">
        <f t="shared" si="50"/>
        <v>0</v>
      </c>
      <c r="I559" s="395">
        <f t="shared" si="48"/>
        <v>0</v>
      </c>
      <c r="J559" s="395">
        <f t="shared" si="49"/>
        <v>0</v>
      </c>
      <c r="L559" s="399">
        <f>Import!I559</f>
        <v>0</v>
      </c>
      <c r="M559" s="396">
        <f t="shared" si="51"/>
        <v>0</v>
      </c>
      <c r="N559" s="395">
        <f t="shared" si="52"/>
        <v>0</v>
      </c>
      <c r="O559" s="395">
        <f t="shared" si="53"/>
        <v>0</v>
      </c>
    </row>
    <row r="560" spans="2:15">
      <c r="B560" s="40">
        <f>Import!D560</f>
        <v>0</v>
      </c>
      <c r="C560" s="41">
        <f>Import!G560</f>
        <v>0</v>
      </c>
      <c r="D560" s="40">
        <f>Import!F560</f>
        <v>0</v>
      </c>
      <c r="E560" s="40">
        <f>Import!E560</f>
        <v>0</v>
      </c>
      <c r="F560" s="42">
        <f>Import!P560</f>
        <v>0</v>
      </c>
      <c r="G560" s="391">
        <f t="shared" si="50"/>
        <v>0</v>
      </c>
      <c r="I560" s="395">
        <f t="shared" si="48"/>
        <v>0</v>
      </c>
      <c r="J560" s="395">
        <f t="shared" si="49"/>
        <v>0</v>
      </c>
      <c r="L560" s="399">
        <f>Import!I560</f>
        <v>0</v>
      </c>
      <c r="M560" s="396">
        <f t="shared" si="51"/>
        <v>0</v>
      </c>
      <c r="N560" s="395">
        <f t="shared" si="52"/>
        <v>0</v>
      </c>
      <c r="O560" s="395">
        <f t="shared" si="53"/>
        <v>0</v>
      </c>
    </row>
    <row r="561" spans="2:15">
      <c r="B561" s="40">
        <f>Import!D561</f>
        <v>0</v>
      </c>
      <c r="C561" s="41">
        <f>Import!G561</f>
        <v>0</v>
      </c>
      <c r="D561" s="40">
        <f>Import!F561</f>
        <v>0</v>
      </c>
      <c r="E561" s="40">
        <f>Import!E561</f>
        <v>0</v>
      </c>
      <c r="F561" s="42">
        <f>Import!P561</f>
        <v>0</v>
      </c>
      <c r="G561" s="391">
        <f t="shared" si="50"/>
        <v>0</v>
      </c>
      <c r="I561" s="395">
        <f t="shared" si="48"/>
        <v>0</v>
      </c>
      <c r="J561" s="395">
        <f t="shared" si="49"/>
        <v>0</v>
      </c>
      <c r="L561" s="399">
        <f>Import!I561</f>
        <v>0</v>
      </c>
      <c r="M561" s="396">
        <f t="shared" si="51"/>
        <v>0</v>
      </c>
      <c r="N561" s="395">
        <f t="shared" si="52"/>
        <v>0</v>
      </c>
      <c r="O561" s="395">
        <f t="shared" si="53"/>
        <v>0</v>
      </c>
    </row>
    <row r="562" spans="2:15">
      <c r="B562" s="40">
        <f>Import!D562</f>
        <v>0</v>
      </c>
      <c r="C562" s="41">
        <f>Import!G562</f>
        <v>0</v>
      </c>
      <c r="D562" s="40">
        <f>Import!F562</f>
        <v>0</v>
      </c>
      <c r="E562" s="40">
        <f>Import!E562</f>
        <v>0</v>
      </c>
      <c r="F562" s="42">
        <f>Import!P562</f>
        <v>0</v>
      </c>
      <c r="G562" s="391">
        <f t="shared" si="50"/>
        <v>0</v>
      </c>
      <c r="I562" s="395">
        <f t="shared" si="48"/>
        <v>0</v>
      </c>
      <c r="J562" s="395">
        <f t="shared" si="49"/>
        <v>0</v>
      </c>
      <c r="L562" s="399">
        <f>Import!I562</f>
        <v>0</v>
      </c>
      <c r="M562" s="396">
        <f t="shared" si="51"/>
        <v>0</v>
      </c>
      <c r="N562" s="395">
        <f t="shared" si="52"/>
        <v>0</v>
      </c>
      <c r="O562" s="395">
        <f t="shared" si="53"/>
        <v>0</v>
      </c>
    </row>
    <row r="563" spans="2:15">
      <c r="B563" s="40">
        <f>Import!D563</f>
        <v>0</v>
      </c>
      <c r="C563" s="41">
        <f>Import!G563</f>
        <v>0</v>
      </c>
      <c r="D563" s="40">
        <f>Import!F563</f>
        <v>0</v>
      </c>
      <c r="E563" s="40">
        <f>Import!E563</f>
        <v>0</v>
      </c>
      <c r="F563" s="42">
        <f>Import!P563</f>
        <v>0</v>
      </c>
      <c r="G563" s="391">
        <f t="shared" si="50"/>
        <v>0</v>
      </c>
      <c r="I563" s="395">
        <f t="shared" si="48"/>
        <v>0</v>
      </c>
      <c r="J563" s="395">
        <f t="shared" si="49"/>
        <v>0</v>
      </c>
      <c r="L563" s="399">
        <f>Import!I563</f>
        <v>0</v>
      </c>
      <c r="M563" s="396">
        <f t="shared" si="51"/>
        <v>0</v>
      </c>
      <c r="N563" s="395">
        <f t="shared" si="52"/>
        <v>0</v>
      </c>
      <c r="O563" s="395">
        <f t="shared" si="53"/>
        <v>0</v>
      </c>
    </row>
    <row r="564" spans="2:15">
      <c r="B564" s="40">
        <f>Import!D564</f>
        <v>0</v>
      </c>
      <c r="C564" s="41">
        <f>Import!G564</f>
        <v>0</v>
      </c>
      <c r="D564" s="40">
        <f>Import!F564</f>
        <v>0</v>
      </c>
      <c r="E564" s="40">
        <f>Import!E564</f>
        <v>0</v>
      </c>
      <c r="F564" s="42">
        <f>Import!P564</f>
        <v>0</v>
      </c>
      <c r="G564" s="391">
        <f t="shared" si="50"/>
        <v>0</v>
      </c>
      <c r="I564" s="395">
        <f t="shared" si="48"/>
        <v>0</v>
      </c>
      <c r="J564" s="395">
        <f t="shared" si="49"/>
        <v>0</v>
      </c>
      <c r="L564" s="399">
        <f>Import!I564</f>
        <v>0</v>
      </c>
      <c r="M564" s="396">
        <f t="shared" si="51"/>
        <v>0</v>
      </c>
      <c r="N564" s="395">
        <f t="shared" si="52"/>
        <v>0</v>
      </c>
      <c r="O564" s="395">
        <f t="shared" si="53"/>
        <v>0</v>
      </c>
    </row>
    <row r="565" spans="2:15">
      <c r="B565" s="40">
        <f>Import!D565</f>
        <v>0</v>
      </c>
      <c r="C565" s="41">
        <f>Import!G565</f>
        <v>0</v>
      </c>
      <c r="D565" s="40">
        <f>Import!F565</f>
        <v>0</v>
      </c>
      <c r="E565" s="40">
        <f>Import!E565</f>
        <v>0</v>
      </c>
      <c r="F565" s="42">
        <f>Import!P565</f>
        <v>0</v>
      </c>
      <c r="G565" s="391">
        <f t="shared" si="50"/>
        <v>0</v>
      </c>
      <c r="I565" s="395">
        <f t="shared" si="48"/>
        <v>0</v>
      </c>
      <c r="J565" s="395">
        <f t="shared" si="49"/>
        <v>0</v>
      </c>
      <c r="L565" s="399">
        <f>Import!I565</f>
        <v>0</v>
      </c>
      <c r="M565" s="396">
        <f t="shared" si="51"/>
        <v>0</v>
      </c>
      <c r="N565" s="395">
        <f t="shared" si="52"/>
        <v>0</v>
      </c>
      <c r="O565" s="395">
        <f t="shared" si="53"/>
        <v>0</v>
      </c>
    </row>
    <row r="566" spans="2:15">
      <c r="B566" s="40">
        <f>Import!D566</f>
        <v>0</v>
      </c>
      <c r="C566" s="41">
        <f>Import!G566</f>
        <v>0</v>
      </c>
      <c r="D566" s="40">
        <f>Import!F566</f>
        <v>0</v>
      </c>
      <c r="E566" s="40">
        <f>Import!E566</f>
        <v>0</v>
      </c>
      <c r="F566" s="42">
        <f>Import!P566</f>
        <v>0</v>
      </c>
      <c r="G566" s="391">
        <f t="shared" si="50"/>
        <v>0</v>
      </c>
      <c r="I566" s="395">
        <f t="shared" si="48"/>
        <v>0</v>
      </c>
      <c r="J566" s="395">
        <f t="shared" si="49"/>
        <v>0</v>
      </c>
      <c r="L566" s="399">
        <f>Import!I566</f>
        <v>0</v>
      </c>
      <c r="M566" s="396">
        <f t="shared" si="51"/>
        <v>0</v>
      </c>
      <c r="N566" s="395">
        <f t="shared" si="52"/>
        <v>0</v>
      </c>
      <c r="O566" s="395">
        <f t="shared" si="53"/>
        <v>0</v>
      </c>
    </row>
    <row r="567" spans="2:15">
      <c r="B567" s="40">
        <f>Import!D567</f>
        <v>0</v>
      </c>
      <c r="C567" s="41">
        <f>Import!G567</f>
        <v>0</v>
      </c>
      <c r="D567" s="40">
        <f>Import!F567</f>
        <v>0</v>
      </c>
      <c r="E567" s="40">
        <f>Import!E567</f>
        <v>0</v>
      </c>
      <c r="F567" s="42">
        <f>Import!P567</f>
        <v>0</v>
      </c>
      <c r="G567" s="391">
        <f t="shared" si="50"/>
        <v>0</v>
      </c>
      <c r="I567" s="395">
        <f t="shared" si="48"/>
        <v>0</v>
      </c>
      <c r="J567" s="395">
        <f t="shared" si="49"/>
        <v>0</v>
      </c>
      <c r="L567" s="399">
        <f>Import!I567</f>
        <v>0</v>
      </c>
      <c r="M567" s="396">
        <f t="shared" si="51"/>
        <v>0</v>
      </c>
      <c r="N567" s="395">
        <f t="shared" si="52"/>
        <v>0</v>
      </c>
      <c r="O567" s="395">
        <f t="shared" si="53"/>
        <v>0</v>
      </c>
    </row>
    <row r="568" spans="2:15">
      <c r="B568" s="40">
        <f>Import!D568</f>
        <v>0</v>
      </c>
      <c r="C568" s="41">
        <f>Import!G568</f>
        <v>0</v>
      </c>
      <c r="D568" s="40">
        <f>Import!F568</f>
        <v>0</v>
      </c>
      <c r="E568" s="40">
        <f>Import!E568</f>
        <v>0</v>
      </c>
      <c r="F568" s="42">
        <f>Import!P568</f>
        <v>0</v>
      </c>
      <c r="G568" s="391">
        <f t="shared" si="50"/>
        <v>0</v>
      </c>
      <c r="I568" s="395">
        <f t="shared" si="48"/>
        <v>0</v>
      </c>
      <c r="J568" s="395">
        <f t="shared" si="49"/>
        <v>0</v>
      </c>
      <c r="L568" s="399">
        <f>Import!I568</f>
        <v>0</v>
      </c>
      <c r="M568" s="396">
        <f t="shared" si="51"/>
        <v>0</v>
      </c>
      <c r="N568" s="395">
        <f t="shared" si="52"/>
        <v>0</v>
      </c>
      <c r="O568" s="395">
        <f t="shared" si="53"/>
        <v>0</v>
      </c>
    </row>
    <row r="569" spans="2:15">
      <c r="B569" s="40">
        <f>Import!D569</f>
        <v>0</v>
      </c>
      <c r="C569" s="41">
        <f>Import!G569</f>
        <v>0</v>
      </c>
      <c r="D569" s="40">
        <f>Import!F569</f>
        <v>0</v>
      </c>
      <c r="E569" s="40">
        <f>Import!E569</f>
        <v>0</v>
      </c>
      <c r="F569" s="42">
        <f>Import!P569</f>
        <v>0</v>
      </c>
      <c r="G569" s="391">
        <f t="shared" si="50"/>
        <v>0</v>
      </c>
      <c r="I569" s="395">
        <f t="shared" si="48"/>
        <v>0</v>
      </c>
      <c r="J569" s="395">
        <f t="shared" si="49"/>
        <v>0</v>
      </c>
      <c r="L569" s="399">
        <f>Import!I569</f>
        <v>0</v>
      </c>
      <c r="M569" s="396">
        <f t="shared" si="51"/>
        <v>0</v>
      </c>
      <c r="N569" s="395">
        <f t="shared" si="52"/>
        <v>0</v>
      </c>
      <c r="O569" s="395">
        <f t="shared" si="53"/>
        <v>0</v>
      </c>
    </row>
    <row r="570" spans="2:15">
      <c r="B570" s="40">
        <f>Import!D570</f>
        <v>0</v>
      </c>
      <c r="C570" s="41">
        <f>Import!G570</f>
        <v>0</v>
      </c>
      <c r="D570" s="40">
        <f>Import!F570</f>
        <v>0</v>
      </c>
      <c r="E570" s="40">
        <f>Import!E570</f>
        <v>0</v>
      </c>
      <c r="F570" s="42">
        <f>Import!P570</f>
        <v>0</v>
      </c>
      <c r="G570" s="391">
        <f t="shared" si="50"/>
        <v>0</v>
      </c>
      <c r="I570" s="395">
        <f t="shared" si="48"/>
        <v>0</v>
      </c>
      <c r="J570" s="395">
        <f t="shared" si="49"/>
        <v>0</v>
      </c>
      <c r="L570" s="399">
        <f>Import!I570</f>
        <v>0</v>
      </c>
      <c r="M570" s="396">
        <f t="shared" si="51"/>
        <v>0</v>
      </c>
      <c r="N570" s="395">
        <f t="shared" si="52"/>
        <v>0</v>
      </c>
      <c r="O570" s="395">
        <f t="shared" si="53"/>
        <v>0</v>
      </c>
    </row>
    <row r="571" spans="2:15">
      <c r="B571" s="40">
        <f>Import!D571</f>
        <v>0</v>
      </c>
      <c r="C571" s="41">
        <f>Import!G571</f>
        <v>0</v>
      </c>
      <c r="D571" s="40">
        <f>Import!F571</f>
        <v>0</v>
      </c>
      <c r="E571" s="40">
        <f>Import!E571</f>
        <v>0</v>
      </c>
      <c r="F571" s="42">
        <f>Import!P571</f>
        <v>0</v>
      </c>
      <c r="G571" s="391">
        <f t="shared" si="50"/>
        <v>0</v>
      </c>
      <c r="I571" s="395">
        <f t="shared" si="48"/>
        <v>0</v>
      </c>
      <c r="J571" s="395">
        <f t="shared" si="49"/>
        <v>0</v>
      </c>
      <c r="L571" s="399">
        <f>Import!I571</f>
        <v>0</v>
      </c>
      <c r="M571" s="396">
        <f t="shared" si="51"/>
        <v>0</v>
      </c>
      <c r="N571" s="395">
        <f t="shared" si="52"/>
        <v>0</v>
      </c>
      <c r="O571" s="395">
        <f t="shared" si="53"/>
        <v>0</v>
      </c>
    </row>
    <row r="572" spans="2:15">
      <c r="B572" s="40">
        <f>Import!D572</f>
        <v>0</v>
      </c>
      <c r="C572" s="41">
        <f>Import!G572</f>
        <v>0</v>
      </c>
      <c r="D572" s="40">
        <f>Import!F572</f>
        <v>0</v>
      </c>
      <c r="E572" s="40">
        <f>Import!E572</f>
        <v>0</v>
      </c>
      <c r="F572" s="42">
        <f>Import!P572</f>
        <v>0</v>
      </c>
      <c r="G572" s="391">
        <f t="shared" si="50"/>
        <v>0</v>
      </c>
      <c r="I572" s="395">
        <f t="shared" si="48"/>
        <v>0</v>
      </c>
      <c r="J572" s="395">
        <f t="shared" si="49"/>
        <v>0</v>
      </c>
      <c r="L572" s="399">
        <f>Import!I572</f>
        <v>0</v>
      </c>
      <c r="M572" s="396">
        <f t="shared" si="51"/>
        <v>0</v>
      </c>
      <c r="N572" s="395">
        <f t="shared" si="52"/>
        <v>0</v>
      </c>
      <c r="O572" s="395">
        <f t="shared" si="53"/>
        <v>0</v>
      </c>
    </row>
    <row r="573" spans="2:15">
      <c r="B573" s="40">
        <f>Import!D573</f>
        <v>0</v>
      </c>
      <c r="C573" s="41">
        <f>Import!G573</f>
        <v>0</v>
      </c>
      <c r="D573" s="40">
        <f>Import!F573</f>
        <v>0</v>
      </c>
      <c r="E573" s="40">
        <f>Import!E573</f>
        <v>0</v>
      </c>
      <c r="F573" s="42">
        <f>Import!P573</f>
        <v>0</v>
      </c>
      <c r="G573" s="391">
        <f t="shared" si="50"/>
        <v>0</v>
      </c>
      <c r="I573" s="395">
        <f t="shared" si="48"/>
        <v>0</v>
      </c>
      <c r="J573" s="395">
        <f t="shared" si="49"/>
        <v>0</v>
      </c>
      <c r="L573" s="399">
        <f>Import!I573</f>
        <v>0</v>
      </c>
      <c r="M573" s="396">
        <f t="shared" si="51"/>
        <v>0</v>
      </c>
      <c r="N573" s="395">
        <f t="shared" si="52"/>
        <v>0</v>
      </c>
      <c r="O573" s="395">
        <f t="shared" si="53"/>
        <v>0</v>
      </c>
    </row>
    <row r="574" spans="2:15">
      <c r="B574" s="40">
        <f>Import!D574</f>
        <v>0</v>
      </c>
      <c r="C574" s="41">
        <f>Import!G574</f>
        <v>0</v>
      </c>
      <c r="D574" s="40">
        <f>Import!F574</f>
        <v>0</v>
      </c>
      <c r="E574" s="40">
        <f>Import!E574</f>
        <v>0</v>
      </c>
      <c r="F574" s="42">
        <f>Import!P574</f>
        <v>0</v>
      </c>
      <c r="G574" s="391">
        <f t="shared" si="50"/>
        <v>0</v>
      </c>
      <c r="I574" s="395">
        <f t="shared" si="48"/>
        <v>0</v>
      </c>
      <c r="J574" s="395">
        <f t="shared" si="49"/>
        <v>0</v>
      </c>
      <c r="L574" s="399">
        <f>Import!I574</f>
        <v>0</v>
      </c>
      <c r="M574" s="396">
        <f t="shared" si="51"/>
        <v>0</v>
      </c>
      <c r="N574" s="395">
        <f t="shared" si="52"/>
        <v>0</v>
      </c>
      <c r="O574" s="395">
        <f t="shared" si="53"/>
        <v>0</v>
      </c>
    </row>
    <row r="575" spans="2:15">
      <c r="B575" s="40">
        <f>Import!D575</f>
        <v>0</v>
      </c>
      <c r="C575" s="41">
        <f>Import!G575</f>
        <v>0</v>
      </c>
      <c r="D575" s="40">
        <f>Import!F575</f>
        <v>0</v>
      </c>
      <c r="E575" s="40">
        <f>Import!E575</f>
        <v>0</v>
      </c>
      <c r="F575" s="42">
        <f>Import!P575</f>
        <v>0</v>
      </c>
      <c r="G575" s="391">
        <f t="shared" si="50"/>
        <v>0</v>
      </c>
      <c r="I575" s="395">
        <f t="shared" si="48"/>
        <v>0</v>
      </c>
      <c r="J575" s="395">
        <f t="shared" si="49"/>
        <v>0</v>
      </c>
      <c r="L575" s="399">
        <f>Import!I575</f>
        <v>0</v>
      </c>
      <c r="M575" s="396">
        <f t="shared" si="51"/>
        <v>0</v>
      </c>
      <c r="N575" s="395">
        <f t="shared" si="52"/>
        <v>0</v>
      </c>
      <c r="O575" s="395">
        <f t="shared" si="53"/>
        <v>0</v>
      </c>
    </row>
    <row r="576" spans="2:15">
      <c r="B576" s="40">
        <f>Import!D576</f>
        <v>0</v>
      </c>
      <c r="C576" s="41">
        <f>Import!G576</f>
        <v>0</v>
      </c>
      <c r="D576" s="40">
        <f>Import!F576</f>
        <v>0</v>
      </c>
      <c r="E576" s="40">
        <f>Import!E576</f>
        <v>0</v>
      </c>
      <c r="F576" s="42">
        <f>Import!P576</f>
        <v>0</v>
      </c>
      <c r="G576" s="391">
        <f t="shared" si="50"/>
        <v>0</v>
      </c>
      <c r="I576" s="395">
        <f t="shared" si="48"/>
        <v>0</v>
      </c>
      <c r="J576" s="395">
        <f t="shared" si="49"/>
        <v>0</v>
      </c>
      <c r="L576" s="399">
        <f>Import!I576</f>
        <v>0</v>
      </c>
      <c r="M576" s="396">
        <f t="shared" si="51"/>
        <v>0</v>
      </c>
      <c r="N576" s="395">
        <f t="shared" si="52"/>
        <v>0</v>
      </c>
      <c r="O576" s="395">
        <f t="shared" si="53"/>
        <v>0</v>
      </c>
    </row>
    <row r="577" spans="2:15">
      <c r="B577" s="40">
        <f>Import!D577</f>
        <v>0</v>
      </c>
      <c r="C577" s="41">
        <f>Import!G577</f>
        <v>0</v>
      </c>
      <c r="D577" s="40">
        <f>Import!F577</f>
        <v>0</v>
      </c>
      <c r="E577" s="40">
        <f>Import!E577</f>
        <v>0</v>
      </c>
      <c r="F577" s="42">
        <f>Import!P577</f>
        <v>0</v>
      </c>
      <c r="G577" s="391">
        <f t="shared" si="50"/>
        <v>0</v>
      </c>
      <c r="I577" s="395">
        <f t="shared" si="48"/>
        <v>0</v>
      </c>
      <c r="J577" s="395">
        <f t="shared" si="49"/>
        <v>0</v>
      </c>
      <c r="L577" s="399">
        <f>Import!I577</f>
        <v>0</v>
      </c>
      <c r="M577" s="396">
        <f t="shared" si="51"/>
        <v>0</v>
      </c>
      <c r="N577" s="395">
        <f t="shared" si="52"/>
        <v>0</v>
      </c>
      <c r="O577" s="395">
        <f t="shared" si="53"/>
        <v>0</v>
      </c>
    </row>
    <row r="578" spans="2:15">
      <c r="B578" s="40">
        <f>Import!D578</f>
        <v>0</v>
      </c>
      <c r="C578" s="41">
        <f>Import!G578</f>
        <v>0</v>
      </c>
      <c r="D578" s="40">
        <f>Import!F578</f>
        <v>0</v>
      </c>
      <c r="E578" s="40">
        <f>Import!E578</f>
        <v>0</v>
      </c>
      <c r="F578" s="42">
        <f>Import!P578</f>
        <v>0</v>
      </c>
      <c r="G578" s="391">
        <f t="shared" si="50"/>
        <v>0</v>
      </c>
      <c r="I578" s="395">
        <f t="shared" si="48"/>
        <v>0</v>
      </c>
      <c r="J578" s="395">
        <f t="shared" si="49"/>
        <v>0</v>
      </c>
      <c r="L578" s="399">
        <f>Import!I578</f>
        <v>0</v>
      </c>
      <c r="M578" s="396">
        <f t="shared" si="51"/>
        <v>0</v>
      </c>
      <c r="N578" s="395">
        <f t="shared" si="52"/>
        <v>0</v>
      </c>
      <c r="O578" s="395">
        <f t="shared" si="53"/>
        <v>0</v>
      </c>
    </row>
    <row r="579" spans="2:15">
      <c r="B579" s="40">
        <f>Import!D579</f>
        <v>0</v>
      </c>
      <c r="C579" s="41">
        <f>Import!G579</f>
        <v>0</v>
      </c>
      <c r="D579" s="40">
        <f>Import!F579</f>
        <v>0</v>
      </c>
      <c r="E579" s="40">
        <f>Import!E579</f>
        <v>0</v>
      </c>
      <c r="F579" s="42">
        <f>Import!P579</f>
        <v>0</v>
      </c>
      <c r="G579" s="391">
        <f t="shared" si="50"/>
        <v>0</v>
      </c>
      <c r="I579" s="395">
        <f t="shared" si="48"/>
        <v>0</v>
      </c>
      <c r="J579" s="395">
        <f t="shared" si="49"/>
        <v>0</v>
      </c>
      <c r="L579" s="399">
        <f>Import!I579</f>
        <v>0</v>
      </c>
      <c r="M579" s="396">
        <f t="shared" si="51"/>
        <v>0</v>
      </c>
      <c r="N579" s="395">
        <f t="shared" si="52"/>
        <v>0</v>
      </c>
      <c r="O579" s="395">
        <f t="shared" si="53"/>
        <v>0</v>
      </c>
    </row>
    <row r="580" spans="2:15">
      <c r="B580" s="40">
        <f>Import!D580</f>
        <v>0</v>
      </c>
      <c r="C580" s="41">
        <f>Import!G580</f>
        <v>0</v>
      </c>
      <c r="D580" s="40">
        <f>Import!F580</f>
        <v>0</v>
      </c>
      <c r="E580" s="40">
        <f>Import!E580</f>
        <v>0</v>
      </c>
      <c r="F580" s="42">
        <f>Import!P580</f>
        <v>0</v>
      </c>
      <c r="G580" s="391">
        <f t="shared" si="50"/>
        <v>0</v>
      </c>
      <c r="I580" s="395">
        <f t="shared" ref="I580:I643" si="54">IF(C580&gt;0,C580,C579)</f>
        <v>0</v>
      </c>
      <c r="J580" s="395">
        <f t="shared" ref="J580:J643" si="55">IF(AND(B580&gt;0,C580&gt;0),C580,IF(AND(B580=0,F580&gt;0),J579,0))</f>
        <v>0</v>
      </c>
      <c r="L580" s="399">
        <f>Import!I580</f>
        <v>0</v>
      </c>
      <c r="M580" s="396">
        <f t="shared" si="51"/>
        <v>0</v>
      </c>
      <c r="N580" s="395">
        <f t="shared" si="52"/>
        <v>0</v>
      </c>
      <c r="O580" s="395">
        <f t="shared" si="53"/>
        <v>0</v>
      </c>
    </row>
    <row r="581" spans="2:15">
      <c r="B581" s="40">
        <f>Import!D581</f>
        <v>0</v>
      </c>
      <c r="C581" s="41">
        <f>Import!G581</f>
        <v>0</v>
      </c>
      <c r="D581" s="40">
        <f>Import!F581</f>
        <v>0</v>
      </c>
      <c r="E581" s="40">
        <f>Import!E581</f>
        <v>0</v>
      </c>
      <c r="F581" s="42">
        <f>Import!P581</f>
        <v>0</v>
      </c>
      <c r="G581" s="391">
        <f t="shared" ref="G581:G644" si="56">F581*10/10</f>
        <v>0</v>
      </c>
      <c r="I581" s="395">
        <f t="shared" si="54"/>
        <v>0</v>
      </c>
      <c r="J581" s="395">
        <f t="shared" si="55"/>
        <v>0</v>
      </c>
      <c r="L581" s="399">
        <f>Import!I581</f>
        <v>0</v>
      </c>
      <c r="M581" s="396">
        <f t="shared" ref="M581:M644" si="57">IF(L581="",0,L581)</f>
        <v>0</v>
      </c>
      <c r="N581" s="395">
        <f t="shared" ref="N581:N644" si="58">IF(M581&gt;0,M581,M580)</f>
        <v>0</v>
      </c>
      <c r="O581" s="395">
        <f t="shared" si="53"/>
        <v>0</v>
      </c>
    </row>
    <row r="582" spans="2:15">
      <c r="B582" s="40">
        <f>Import!D582</f>
        <v>0</v>
      </c>
      <c r="C582" s="41">
        <f>Import!G582</f>
        <v>0</v>
      </c>
      <c r="D582" s="40">
        <f>Import!F582</f>
        <v>0</v>
      </c>
      <c r="E582" s="40">
        <f>Import!E582</f>
        <v>0</v>
      </c>
      <c r="F582" s="42">
        <f>Import!P582</f>
        <v>0</v>
      </c>
      <c r="G582" s="391">
        <f t="shared" si="56"/>
        <v>0</v>
      </c>
      <c r="I582" s="395">
        <f t="shared" si="54"/>
        <v>0</v>
      </c>
      <c r="J582" s="395">
        <f t="shared" si="55"/>
        <v>0</v>
      </c>
      <c r="L582" s="399">
        <f>Import!I582</f>
        <v>0</v>
      </c>
      <c r="M582" s="396">
        <f t="shared" si="57"/>
        <v>0</v>
      </c>
      <c r="N582" s="395">
        <f t="shared" si="58"/>
        <v>0</v>
      </c>
      <c r="O582" s="395">
        <f t="shared" ref="O582:O645" si="59">IF(AND(B582&gt;0,C582&gt;0),N582,IF(AND(B582=0,F582&gt;0),O581,0))</f>
        <v>0</v>
      </c>
    </row>
    <row r="583" spans="2:15">
      <c r="B583" s="40">
        <f>Import!D583</f>
        <v>0</v>
      </c>
      <c r="C583" s="41">
        <f>Import!G583</f>
        <v>0</v>
      </c>
      <c r="D583" s="40">
        <f>Import!F583</f>
        <v>0</v>
      </c>
      <c r="E583" s="40">
        <f>Import!E583</f>
        <v>0</v>
      </c>
      <c r="F583" s="42">
        <f>Import!P583</f>
        <v>0</v>
      </c>
      <c r="G583" s="391">
        <f t="shared" si="56"/>
        <v>0</v>
      </c>
      <c r="I583" s="395">
        <f t="shared" si="54"/>
        <v>0</v>
      </c>
      <c r="J583" s="395">
        <f t="shared" si="55"/>
        <v>0</v>
      </c>
      <c r="L583" s="399">
        <f>Import!I583</f>
        <v>0</v>
      </c>
      <c r="M583" s="396">
        <f t="shared" si="57"/>
        <v>0</v>
      </c>
      <c r="N583" s="395">
        <f t="shared" si="58"/>
        <v>0</v>
      </c>
      <c r="O583" s="395">
        <f t="shared" si="59"/>
        <v>0</v>
      </c>
    </row>
    <row r="584" spans="2:15">
      <c r="B584" s="40">
        <f>Import!D584</f>
        <v>0</v>
      </c>
      <c r="C584" s="41">
        <f>Import!G584</f>
        <v>0</v>
      </c>
      <c r="D584" s="40">
        <f>Import!F584</f>
        <v>0</v>
      </c>
      <c r="E584" s="40">
        <f>Import!E584</f>
        <v>0</v>
      </c>
      <c r="F584" s="42">
        <f>Import!P584</f>
        <v>0</v>
      </c>
      <c r="G584" s="391">
        <f t="shared" si="56"/>
        <v>0</v>
      </c>
      <c r="I584" s="395">
        <f t="shared" si="54"/>
        <v>0</v>
      </c>
      <c r="J584" s="395">
        <f t="shared" si="55"/>
        <v>0</v>
      </c>
      <c r="L584" s="399">
        <f>Import!I584</f>
        <v>0</v>
      </c>
      <c r="M584" s="396">
        <f t="shared" si="57"/>
        <v>0</v>
      </c>
      <c r="N584" s="395">
        <f t="shared" si="58"/>
        <v>0</v>
      </c>
      <c r="O584" s="395">
        <f t="shared" si="59"/>
        <v>0</v>
      </c>
    </row>
    <row r="585" spans="2:15">
      <c r="B585" s="40">
        <f>Import!D585</f>
        <v>0</v>
      </c>
      <c r="C585" s="41">
        <f>Import!G585</f>
        <v>0</v>
      </c>
      <c r="D585" s="40">
        <f>Import!F585</f>
        <v>0</v>
      </c>
      <c r="E585" s="40">
        <f>Import!E585</f>
        <v>0</v>
      </c>
      <c r="F585" s="42">
        <f>Import!P585</f>
        <v>0</v>
      </c>
      <c r="G585" s="391">
        <f t="shared" si="56"/>
        <v>0</v>
      </c>
      <c r="I585" s="395">
        <f t="shared" si="54"/>
        <v>0</v>
      </c>
      <c r="J585" s="395">
        <f t="shared" si="55"/>
        <v>0</v>
      </c>
      <c r="L585" s="399">
        <f>Import!I585</f>
        <v>0</v>
      </c>
      <c r="M585" s="396">
        <f t="shared" si="57"/>
        <v>0</v>
      </c>
      <c r="N585" s="395">
        <f t="shared" si="58"/>
        <v>0</v>
      </c>
      <c r="O585" s="395">
        <f t="shared" si="59"/>
        <v>0</v>
      </c>
    </row>
    <row r="586" spans="2:15">
      <c r="B586" s="40">
        <f>Import!D586</f>
        <v>0</v>
      </c>
      <c r="C586" s="41">
        <f>Import!G586</f>
        <v>0</v>
      </c>
      <c r="D586" s="40">
        <f>Import!F586</f>
        <v>0</v>
      </c>
      <c r="E586" s="40">
        <f>Import!E586</f>
        <v>0</v>
      </c>
      <c r="F586" s="42">
        <f>Import!P586</f>
        <v>0</v>
      </c>
      <c r="G586" s="391">
        <f t="shared" si="56"/>
        <v>0</v>
      </c>
      <c r="I586" s="395">
        <f t="shared" si="54"/>
        <v>0</v>
      </c>
      <c r="J586" s="395">
        <f t="shared" si="55"/>
        <v>0</v>
      </c>
      <c r="L586" s="399">
        <f>Import!I586</f>
        <v>0</v>
      </c>
      <c r="M586" s="396">
        <f t="shared" si="57"/>
        <v>0</v>
      </c>
      <c r="N586" s="395">
        <f t="shared" si="58"/>
        <v>0</v>
      </c>
      <c r="O586" s="395">
        <f t="shared" si="59"/>
        <v>0</v>
      </c>
    </row>
    <row r="587" spans="2:15">
      <c r="B587" s="40">
        <f>Import!D587</f>
        <v>0</v>
      </c>
      <c r="C587" s="41">
        <f>Import!G587</f>
        <v>0</v>
      </c>
      <c r="D587" s="40">
        <f>Import!F587</f>
        <v>0</v>
      </c>
      <c r="E587" s="40">
        <f>Import!E587</f>
        <v>0</v>
      </c>
      <c r="F587" s="42">
        <f>Import!P587</f>
        <v>0</v>
      </c>
      <c r="G587" s="391">
        <f t="shared" si="56"/>
        <v>0</v>
      </c>
      <c r="I587" s="395">
        <f t="shared" si="54"/>
        <v>0</v>
      </c>
      <c r="J587" s="395">
        <f t="shared" si="55"/>
        <v>0</v>
      </c>
      <c r="L587" s="399">
        <f>Import!I587</f>
        <v>0</v>
      </c>
      <c r="M587" s="396">
        <f t="shared" si="57"/>
        <v>0</v>
      </c>
      <c r="N587" s="395">
        <f t="shared" si="58"/>
        <v>0</v>
      </c>
      <c r="O587" s="395">
        <f t="shared" si="59"/>
        <v>0</v>
      </c>
    </row>
    <row r="588" spans="2:15">
      <c r="B588" s="40">
        <f>Import!D588</f>
        <v>0</v>
      </c>
      <c r="C588" s="41">
        <f>Import!G588</f>
        <v>0</v>
      </c>
      <c r="D588" s="40">
        <f>Import!F588</f>
        <v>0</v>
      </c>
      <c r="E588" s="40">
        <f>Import!E588</f>
        <v>0</v>
      </c>
      <c r="F588" s="42">
        <f>Import!P588</f>
        <v>0</v>
      </c>
      <c r="G588" s="391">
        <f t="shared" si="56"/>
        <v>0</v>
      </c>
      <c r="I588" s="395">
        <f t="shared" si="54"/>
        <v>0</v>
      </c>
      <c r="J588" s="395">
        <f t="shared" si="55"/>
        <v>0</v>
      </c>
      <c r="L588" s="399">
        <f>Import!I588</f>
        <v>0</v>
      </c>
      <c r="M588" s="396">
        <f t="shared" si="57"/>
        <v>0</v>
      </c>
      <c r="N588" s="395">
        <f t="shared" si="58"/>
        <v>0</v>
      </c>
      <c r="O588" s="395">
        <f t="shared" si="59"/>
        <v>0</v>
      </c>
    </row>
    <row r="589" spans="2:15">
      <c r="B589" s="40">
        <f>Import!D589</f>
        <v>0</v>
      </c>
      <c r="C589" s="41">
        <f>Import!G589</f>
        <v>0</v>
      </c>
      <c r="D589" s="40">
        <f>Import!F589</f>
        <v>0</v>
      </c>
      <c r="E589" s="40">
        <f>Import!E589</f>
        <v>0</v>
      </c>
      <c r="F589" s="42">
        <f>Import!P589</f>
        <v>0</v>
      </c>
      <c r="G589" s="391">
        <f t="shared" si="56"/>
        <v>0</v>
      </c>
      <c r="I589" s="395">
        <f t="shared" si="54"/>
        <v>0</v>
      </c>
      <c r="J589" s="395">
        <f t="shared" si="55"/>
        <v>0</v>
      </c>
      <c r="L589" s="399">
        <f>Import!I589</f>
        <v>0</v>
      </c>
      <c r="M589" s="396">
        <f t="shared" si="57"/>
        <v>0</v>
      </c>
      <c r="N589" s="395">
        <f t="shared" si="58"/>
        <v>0</v>
      </c>
      <c r="O589" s="395">
        <f t="shared" si="59"/>
        <v>0</v>
      </c>
    </row>
    <row r="590" spans="2:15">
      <c r="B590" s="40">
        <f>Import!D590</f>
        <v>0</v>
      </c>
      <c r="C590" s="41">
        <f>Import!G590</f>
        <v>0</v>
      </c>
      <c r="D590" s="40">
        <f>Import!F590</f>
        <v>0</v>
      </c>
      <c r="E590" s="40">
        <f>Import!E590</f>
        <v>0</v>
      </c>
      <c r="F590" s="42">
        <f>Import!P590</f>
        <v>0</v>
      </c>
      <c r="G590" s="391">
        <f t="shared" si="56"/>
        <v>0</v>
      </c>
      <c r="I590" s="395">
        <f t="shared" si="54"/>
        <v>0</v>
      </c>
      <c r="J590" s="395">
        <f t="shared" si="55"/>
        <v>0</v>
      </c>
      <c r="L590" s="399">
        <f>Import!I590</f>
        <v>0</v>
      </c>
      <c r="M590" s="396">
        <f t="shared" si="57"/>
        <v>0</v>
      </c>
      <c r="N590" s="395">
        <f t="shared" si="58"/>
        <v>0</v>
      </c>
      <c r="O590" s="395">
        <f t="shared" si="59"/>
        <v>0</v>
      </c>
    </row>
    <row r="591" spans="2:15">
      <c r="B591" s="40">
        <f>Import!D591</f>
        <v>0</v>
      </c>
      <c r="C591" s="41">
        <f>Import!G591</f>
        <v>0</v>
      </c>
      <c r="D591" s="40">
        <f>Import!F591</f>
        <v>0</v>
      </c>
      <c r="E591" s="40">
        <f>Import!E591</f>
        <v>0</v>
      </c>
      <c r="F591" s="42">
        <f>Import!P591</f>
        <v>0</v>
      </c>
      <c r="G591" s="391">
        <f t="shared" si="56"/>
        <v>0</v>
      </c>
      <c r="I591" s="395">
        <f t="shared" si="54"/>
        <v>0</v>
      </c>
      <c r="J591" s="395">
        <f t="shared" si="55"/>
        <v>0</v>
      </c>
      <c r="L591" s="399">
        <f>Import!I591</f>
        <v>0</v>
      </c>
      <c r="M591" s="396">
        <f t="shared" si="57"/>
        <v>0</v>
      </c>
      <c r="N591" s="395">
        <f t="shared" si="58"/>
        <v>0</v>
      </c>
      <c r="O591" s="395">
        <f t="shared" si="59"/>
        <v>0</v>
      </c>
    </row>
    <row r="592" spans="2:15">
      <c r="B592" s="40">
        <f>Import!D592</f>
        <v>0</v>
      </c>
      <c r="C592" s="41">
        <f>Import!G592</f>
        <v>0</v>
      </c>
      <c r="D592" s="40">
        <f>Import!F592</f>
        <v>0</v>
      </c>
      <c r="E592" s="40">
        <f>Import!E592</f>
        <v>0</v>
      </c>
      <c r="F592" s="42">
        <f>Import!P592</f>
        <v>0</v>
      </c>
      <c r="G592" s="391">
        <f t="shared" si="56"/>
        <v>0</v>
      </c>
      <c r="I592" s="395">
        <f t="shared" si="54"/>
        <v>0</v>
      </c>
      <c r="J592" s="395">
        <f t="shared" si="55"/>
        <v>0</v>
      </c>
      <c r="L592" s="399">
        <f>Import!I592</f>
        <v>0</v>
      </c>
      <c r="M592" s="396">
        <f t="shared" si="57"/>
        <v>0</v>
      </c>
      <c r="N592" s="395">
        <f t="shared" si="58"/>
        <v>0</v>
      </c>
      <c r="O592" s="395">
        <f t="shared" si="59"/>
        <v>0</v>
      </c>
    </row>
    <row r="593" spans="2:15">
      <c r="B593" s="40">
        <f>Import!D593</f>
        <v>0</v>
      </c>
      <c r="C593" s="41">
        <f>Import!G593</f>
        <v>0</v>
      </c>
      <c r="D593" s="40">
        <f>Import!F593</f>
        <v>0</v>
      </c>
      <c r="E593" s="40">
        <f>Import!E593</f>
        <v>0</v>
      </c>
      <c r="F593" s="42">
        <f>Import!P593</f>
        <v>0</v>
      </c>
      <c r="G593" s="391">
        <f t="shared" si="56"/>
        <v>0</v>
      </c>
      <c r="I593" s="395">
        <f t="shared" si="54"/>
        <v>0</v>
      </c>
      <c r="J593" s="395">
        <f t="shared" si="55"/>
        <v>0</v>
      </c>
      <c r="L593" s="399">
        <f>Import!I593</f>
        <v>0</v>
      </c>
      <c r="M593" s="396">
        <f t="shared" si="57"/>
        <v>0</v>
      </c>
      <c r="N593" s="395">
        <f t="shared" si="58"/>
        <v>0</v>
      </c>
      <c r="O593" s="395">
        <f t="shared" si="59"/>
        <v>0</v>
      </c>
    </row>
    <row r="594" spans="2:15">
      <c r="B594" s="40">
        <f>Import!D594</f>
        <v>0</v>
      </c>
      <c r="C594" s="41">
        <f>Import!G594</f>
        <v>0</v>
      </c>
      <c r="D594" s="40">
        <f>Import!F594</f>
        <v>0</v>
      </c>
      <c r="E594" s="40">
        <f>Import!E594</f>
        <v>0</v>
      </c>
      <c r="F594" s="42">
        <f>Import!P594</f>
        <v>0</v>
      </c>
      <c r="G594" s="391">
        <f t="shared" si="56"/>
        <v>0</v>
      </c>
      <c r="I594" s="395">
        <f t="shared" si="54"/>
        <v>0</v>
      </c>
      <c r="J594" s="395">
        <f t="shared" si="55"/>
        <v>0</v>
      </c>
      <c r="L594" s="399">
        <f>Import!I594</f>
        <v>0</v>
      </c>
      <c r="M594" s="396">
        <f t="shared" si="57"/>
        <v>0</v>
      </c>
      <c r="N594" s="395">
        <f t="shared" si="58"/>
        <v>0</v>
      </c>
      <c r="O594" s="395">
        <f t="shared" si="59"/>
        <v>0</v>
      </c>
    </row>
    <row r="595" spans="2:15">
      <c r="B595" s="40">
        <f>Import!D595</f>
        <v>0</v>
      </c>
      <c r="C595" s="41">
        <f>Import!G595</f>
        <v>0</v>
      </c>
      <c r="D595" s="40">
        <f>Import!F595</f>
        <v>0</v>
      </c>
      <c r="E595" s="40">
        <f>Import!E595</f>
        <v>0</v>
      </c>
      <c r="F595" s="42">
        <f>Import!P595</f>
        <v>0</v>
      </c>
      <c r="G595" s="391">
        <f t="shared" si="56"/>
        <v>0</v>
      </c>
      <c r="I595" s="395">
        <f t="shared" si="54"/>
        <v>0</v>
      </c>
      <c r="J595" s="395">
        <f t="shared" si="55"/>
        <v>0</v>
      </c>
      <c r="L595" s="399">
        <f>Import!I595</f>
        <v>0</v>
      </c>
      <c r="M595" s="396">
        <f t="shared" si="57"/>
        <v>0</v>
      </c>
      <c r="N595" s="395">
        <f t="shared" si="58"/>
        <v>0</v>
      </c>
      <c r="O595" s="395">
        <f t="shared" si="59"/>
        <v>0</v>
      </c>
    </row>
    <row r="596" spans="2:15">
      <c r="B596" s="40">
        <f>Import!D596</f>
        <v>0</v>
      </c>
      <c r="C596" s="41">
        <f>Import!G596</f>
        <v>0</v>
      </c>
      <c r="D596" s="40">
        <f>Import!F596</f>
        <v>0</v>
      </c>
      <c r="E596" s="40">
        <f>Import!E596</f>
        <v>0</v>
      </c>
      <c r="F596" s="42">
        <f>Import!P596</f>
        <v>0</v>
      </c>
      <c r="G596" s="391">
        <f t="shared" si="56"/>
        <v>0</v>
      </c>
      <c r="I596" s="395">
        <f t="shared" si="54"/>
        <v>0</v>
      </c>
      <c r="J596" s="395">
        <f t="shared" si="55"/>
        <v>0</v>
      </c>
      <c r="L596" s="399">
        <f>Import!I596</f>
        <v>0</v>
      </c>
      <c r="M596" s="396">
        <f t="shared" si="57"/>
        <v>0</v>
      </c>
      <c r="N596" s="395">
        <f t="shared" si="58"/>
        <v>0</v>
      </c>
      <c r="O596" s="395">
        <f t="shared" si="59"/>
        <v>0</v>
      </c>
    </row>
    <row r="597" spans="2:15">
      <c r="B597" s="40">
        <f>Import!D597</f>
        <v>0</v>
      </c>
      <c r="C597" s="41">
        <f>Import!G597</f>
        <v>0</v>
      </c>
      <c r="D597" s="40">
        <f>Import!F597</f>
        <v>0</v>
      </c>
      <c r="E597" s="40">
        <f>Import!E597</f>
        <v>0</v>
      </c>
      <c r="F597" s="42">
        <f>Import!P597</f>
        <v>0</v>
      </c>
      <c r="G597" s="391">
        <f t="shared" si="56"/>
        <v>0</v>
      </c>
      <c r="I597" s="395">
        <f t="shared" si="54"/>
        <v>0</v>
      </c>
      <c r="J597" s="395">
        <f t="shared" si="55"/>
        <v>0</v>
      </c>
      <c r="L597" s="399">
        <f>Import!I597</f>
        <v>0</v>
      </c>
      <c r="M597" s="396">
        <f t="shared" si="57"/>
        <v>0</v>
      </c>
      <c r="N597" s="395">
        <f t="shared" si="58"/>
        <v>0</v>
      </c>
      <c r="O597" s="395">
        <f t="shared" si="59"/>
        <v>0</v>
      </c>
    </row>
    <row r="598" spans="2:15">
      <c r="B598" s="40">
        <f>Import!D598</f>
        <v>0</v>
      </c>
      <c r="C598" s="41">
        <f>Import!G598</f>
        <v>0</v>
      </c>
      <c r="D598" s="40">
        <f>Import!F598</f>
        <v>0</v>
      </c>
      <c r="E598" s="40">
        <f>Import!E598</f>
        <v>0</v>
      </c>
      <c r="F598" s="42">
        <f>Import!P598</f>
        <v>0</v>
      </c>
      <c r="G598" s="391">
        <f t="shared" si="56"/>
        <v>0</v>
      </c>
      <c r="I598" s="395">
        <f t="shared" si="54"/>
        <v>0</v>
      </c>
      <c r="J598" s="395">
        <f t="shared" si="55"/>
        <v>0</v>
      </c>
      <c r="L598" s="399">
        <f>Import!I598</f>
        <v>0</v>
      </c>
      <c r="M598" s="396">
        <f t="shared" si="57"/>
        <v>0</v>
      </c>
      <c r="N598" s="395">
        <f t="shared" si="58"/>
        <v>0</v>
      </c>
      <c r="O598" s="395">
        <f t="shared" si="59"/>
        <v>0</v>
      </c>
    </row>
    <row r="599" spans="2:15">
      <c r="B599" s="40">
        <f>Import!D599</f>
        <v>0</v>
      </c>
      <c r="C599" s="41">
        <f>Import!G599</f>
        <v>0</v>
      </c>
      <c r="D599" s="40">
        <f>Import!F599</f>
        <v>0</v>
      </c>
      <c r="E599" s="40">
        <f>Import!E599</f>
        <v>0</v>
      </c>
      <c r="F599" s="42">
        <f>Import!P599</f>
        <v>0</v>
      </c>
      <c r="G599" s="391">
        <f t="shared" si="56"/>
        <v>0</v>
      </c>
      <c r="I599" s="395">
        <f t="shared" si="54"/>
        <v>0</v>
      </c>
      <c r="J599" s="395">
        <f t="shared" si="55"/>
        <v>0</v>
      </c>
      <c r="L599" s="399">
        <f>Import!I599</f>
        <v>0</v>
      </c>
      <c r="M599" s="396">
        <f t="shared" si="57"/>
        <v>0</v>
      </c>
      <c r="N599" s="395">
        <f t="shared" si="58"/>
        <v>0</v>
      </c>
      <c r="O599" s="395">
        <f t="shared" si="59"/>
        <v>0</v>
      </c>
    </row>
    <row r="600" spans="2:15">
      <c r="B600" s="40">
        <f>Import!D600</f>
        <v>0</v>
      </c>
      <c r="C600" s="41">
        <f>Import!G600</f>
        <v>0</v>
      </c>
      <c r="D600" s="40">
        <f>Import!F600</f>
        <v>0</v>
      </c>
      <c r="E600" s="40">
        <f>Import!E600</f>
        <v>0</v>
      </c>
      <c r="F600" s="42">
        <f>Import!P600</f>
        <v>0</v>
      </c>
      <c r="G600" s="391">
        <f t="shared" si="56"/>
        <v>0</v>
      </c>
      <c r="I600" s="395">
        <f t="shared" si="54"/>
        <v>0</v>
      </c>
      <c r="J600" s="395">
        <f t="shared" si="55"/>
        <v>0</v>
      </c>
      <c r="L600" s="399">
        <f>Import!I600</f>
        <v>0</v>
      </c>
      <c r="M600" s="396">
        <f t="shared" si="57"/>
        <v>0</v>
      </c>
      <c r="N600" s="395">
        <f t="shared" si="58"/>
        <v>0</v>
      </c>
      <c r="O600" s="395">
        <f t="shared" si="59"/>
        <v>0</v>
      </c>
    </row>
    <row r="601" spans="2:15">
      <c r="B601" s="40">
        <f>Import!D601</f>
        <v>0</v>
      </c>
      <c r="C601" s="41">
        <f>Import!G601</f>
        <v>0</v>
      </c>
      <c r="D601" s="40">
        <f>Import!F601</f>
        <v>0</v>
      </c>
      <c r="E601" s="40">
        <f>Import!E601</f>
        <v>0</v>
      </c>
      <c r="F601" s="42">
        <f>Import!P601</f>
        <v>0</v>
      </c>
      <c r="G601" s="391">
        <f t="shared" si="56"/>
        <v>0</v>
      </c>
      <c r="I601" s="395">
        <f t="shared" si="54"/>
        <v>0</v>
      </c>
      <c r="J601" s="395">
        <f t="shared" si="55"/>
        <v>0</v>
      </c>
      <c r="L601" s="399">
        <f>Import!I601</f>
        <v>0</v>
      </c>
      <c r="M601" s="396">
        <f t="shared" si="57"/>
        <v>0</v>
      </c>
      <c r="N601" s="395">
        <f t="shared" si="58"/>
        <v>0</v>
      </c>
      <c r="O601" s="395">
        <f t="shared" si="59"/>
        <v>0</v>
      </c>
    </row>
    <row r="602" spans="2:15">
      <c r="B602" s="40">
        <f>Import!D602</f>
        <v>0</v>
      </c>
      <c r="C602" s="41">
        <f>Import!G602</f>
        <v>0</v>
      </c>
      <c r="D602" s="40">
        <f>Import!F602</f>
        <v>0</v>
      </c>
      <c r="E602" s="40">
        <f>Import!E602</f>
        <v>0</v>
      </c>
      <c r="F602" s="42">
        <f>Import!P602</f>
        <v>0</v>
      </c>
      <c r="G602" s="391">
        <f t="shared" si="56"/>
        <v>0</v>
      </c>
      <c r="I602" s="395">
        <f t="shared" si="54"/>
        <v>0</v>
      </c>
      <c r="J602" s="395">
        <f t="shared" si="55"/>
        <v>0</v>
      </c>
      <c r="L602" s="399">
        <f>Import!I602</f>
        <v>0</v>
      </c>
      <c r="M602" s="396">
        <f t="shared" si="57"/>
        <v>0</v>
      </c>
      <c r="N602" s="395">
        <f t="shared" si="58"/>
        <v>0</v>
      </c>
      <c r="O602" s="395">
        <f t="shared" si="59"/>
        <v>0</v>
      </c>
    </row>
    <row r="603" spans="2:15">
      <c r="B603" s="40">
        <f>Import!D603</f>
        <v>0</v>
      </c>
      <c r="C603" s="41">
        <f>Import!G603</f>
        <v>0</v>
      </c>
      <c r="D603" s="40">
        <f>Import!F603</f>
        <v>0</v>
      </c>
      <c r="E603" s="40">
        <f>Import!E603</f>
        <v>0</v>
      </c>
      <c r="F603" s="42">
        <f>Import!P603</f>
        <v>0</v>
      </c>
      <c r="G603" s="391">
        <f t="shared" si="56"/>
        <v>0</v>
      </c>
      <c r="I603" s="395">
        <f t="shared" si="54"/>
        <v>0</v>
      </c>
      <c r="J603" s="395">
        <f t="shared" si="55"/>
        <v>0</v>
      </c>
      <c r="L603" s="399">
        <f>Import!I603</f>
        <v>0</v>
      </c>
      <c r="M603" s="396">
        <f t="shared" si="57"/>
        <v>0</v>
      </c>
      <c r="N603" s="395">
        <f t="shared" si="58"/>
        <v>0</v>
      </c>
      <c r="O603" s="395">
        <f t="shared" si="59"/>
        <v>0</v>
      </c>
    </row>
    <row r="604" spans="2:15">
      <c r="B604" s="40">
        <f>Import!D604</f>
        <v>0</v>
      </c>
      <c r="C604" s="41">
        <f>Import!G604</f>
        <v>0</v>
      </c>
      <c r="D604" s="40">
        <f>Import!F604</f>
        <v>0</v>
      </c>
      <c r="E604" s="40">
        <f>Import!E604</f>
        <v>0</v>
      </c>
      <c r="F604" s="42">
        <f>Import!P604</f>
        <v>0</v>
      </c>
      <c r="G604" s="391">
        <f t="shared" si="56"/>
        <v>0</v>
      </c>
      <c r="I604" s="395">
        <f t="shared" si="54"/>
        <v>0</v>
      </c>
      <c r="J604" s="395">
        <f t="shared" si="55"/>
        <v>0</v>
      </c>
      <c r="L604" s="399">
        <f>Import!I604</f>
        <v>0</v>
      </c>
      <c r="M604" s="396">
        <f t="shared" si="57"/>
        <v>0</v>
      </c>
      <c r="N604" s="395">
        <f t="shared" si="58"/>
        <v>0</v>
      </c>
      <c r="O604" s="395">
        <f t="shared" si="59"/>
        <v>0</v>
      </c>
    </row>
    <row r="605" spans="2:15">
      <c r="B605" s="40">
        <f>Import!D605</f>
        <v>0</v>
      </c>
      <c r="C605" s="41">
        <f>Import!G605</f>
        <v>0</v>
      </c>
      <c r="D605" s="40">
        <f>Import!F605</f>
        <v>0</v>
      </c>
      <c r="E605" s="40">
        <f>Import!E605</f>
        <v>0</v>
      </c>
      <c r="F605" s="42">
        <f>Import!P605</f>
        <v>0</v>
      </c>
      <c r="G605" s="391">
        <f t="shared" si="56"/>
        <v>0</v>
      </c>
      <c r="I605" s="395">
        <f t="shared" si="54"/>
        <v>0</v>
      </c>
      <c r="J605" s="395">
        <f t="shared" si="55"/>
        <v>0</v>
      </c>
      <c r="L605" s="399">
        <f>Import!I605</f>
        <v>0</v>
      </c>
      <c r="M605" s="396">
        <f t="shared" si="57"/>
        <v>0</v>
      </c>
      <c r="N605" s="395">
        <f t="shared" si="58"/>
        <v>0</v>
      </c>
      <c r="O605" s="395">
        <f t="shared" si="59"/>
        <v>0</v>
      </c>
    </row>
    <row r="606" spans="2:15">
      <c r="B606" s="40">
        <f>Import!D606</f>
        <v>0</v>
      </c>
      <c r="C606" s="41">
        <f>Import!G606</f>
        <v>0</v>
      </c>
      <c r="D606" s="40">
        <f>Import!F606</f>
        <v>0</v>
      </c>
      <c r="E606" s="40">
        <f>Import!E606</f>
        <v>0</v>
      </c>
      <c r="F606" s="42">
        <f>Import!P606</f>
        <v>0</v>
      </c>
      <c r="G606" s="391">
        <f t="shared" si="56"/>
        <v>0</v>
      </c>
      <c r="I606" s="395">
        <f t="shared" si="54"/>
        <v>0</v>
      </c>
      <c r="J606" s="395">
        <f t="shared" si="55"/>
        <v>0</v>
      </c>
      <c r="L606" s="399">
        <f>Import!I606</f>
        <v>0</v>
      </c>
      <c r="M606" s="396">
        <f t="shared" si="57"/>
        <v>0</v>
      </c>
      <c r="N606" s="395">
        <f t="shared" si="58"/>
        <v>0</v>
      </c>
      <c r="O606" s="395">
        <f t="shared" si="59"/>
        <v>0</v>
      </c>
    </row>
    <row r="607" spans="2:15">
      <c r="B607" s="40">
        <f>Import!D607</f>
        <v>0</v>
      </c>
      <c r="C607" s="41">
        <f>Import!G607</f>
        <v>0</v>
      </c>
      <c r="D607" s="40">
        <f>Import!F607</f>
        <v>0</v>
      </c>
      <c r="E607" s="40">
        <f>Import!E607</f>
        <v>0</v>
      </c>
      <c r="F607" s="42">
        <f>Import!P607</f>
        <v>0</v>
      </c>
      <c r="G607" s="391">
        <f t="shared" si="56"/>
        <v>0</v>
      </c>
      <c r="I607" s="395">
        <f t="shared" si="54"/>
        <v>0</v>
      </c>
      <c r="J607" s="395">
        <f t="shared" si="55"/>
        <v>0</v>
      </c>
      <c r="L607" s="399">
        <f>Import!I607</f>
        <v>0</v>
      </c>
      <c r="M607" s="396">
        <f t="shared" si="57"/>
        <v>0</v>
      </c>
      <c r="N607" s="395">
        <f t="shared" si="58"/>
        <v>0</v>
      </c>
      <c r="O607" s="395">
        <f t="shared" si="59"/>
        <v>0</v>
      </c>
    </row>
    <row r="608" spans="2:15">
      <c r="B608" s="40">
        <f>Import!D608</f>
        <v>0</v>
      </c>
      <c r="C608" s="41">
        <f>Import!G608</f>
        <v>0</v>
      </c>
      <c r="D608" s="40">
        <f>Import!F608</f>
        <v>0</v>
      </c>
      <c r="E608" s="40">
        <f>Import!E608</f>
        <v>0</v>
      </c>
      <c r="F608" s="42">
        <f>Import!P608</f>
        <v>0</v>
      </c>
      <c r="G608" s="391">
        <f t="shared" si="56"/>
        <v>0</v>
      </c>
      <c r="I608" s="395">
        <f t="shared" si="54"/>
        <v>0</v>
      </c>
      <c r="J608" s="395">
        <f t="shared" si="55"/>
        <v>0</v>
      </c>
      <c r="L608" s="399">
        <f>Import!I608</f>
        <v>0</v>
      </c>
      <c r="M608" s="396">
        <f t="shared" si="57"/>
        <v>0</v>
      </c>
      <c r="N608" s="395">
        <f t="shared" si="58"/>
        <v>0</v>
      </c>
      <c r="O608" s="395">
        <f t="shared" si="59"/>
        <v>0</v>
      </c>
    </row>
    <row r="609" spans="2:15">
      <c r="B609" s="40">
        <f>Import!D609</f>
        <v>0</v>
      </c>
      <c r="C609" s="41">
        <f>Import!G609</f>
        <v>0</v>
      </c>
      <c r="D609" s="40">
        <f>Import!F609</f>
        <v>0</v>
      </c>
      <c r="E609" s="40">
        <f>Import!E609</f>
        <v>0</v>
      </c>
      <c r="F609" s="42">
        <f>Import!P609</f>
        <v>0</v>
      </c>
      <c r="G609" s="391">
        <f t="shared" si="56"/>
        <v>0</v>
      </c>
      <c r="I609" s="395">
        <f t="shared" si="54"/>
        <v>0</v>
      </c>
      <c r="J609" s="395">
        <f t="shared" si="55"/>
        <v>0</v>
      </c>
      <c r="L609" s="399">
        <f>Import!I609</f>
        <v>0</v>
      </c>
      <c r="M609" s="396">
        <f t="shared" si="57"/>
        <v>0</v>
      </c>
      <c r="N609" s="395">
        <f t="shared" si="58"/>
        <v>0</v>
      </c>
      <c r="O609" s="395">
        <f t="shared" si="59"/>
        <v>0</v>
      </c>
    </row>
    <row r="610" spans="2:15">
      <c r="B610" s="40">
        <f>Import!D610</f>
        <v>0</v>
      </c>
      <c r="C610" s="41">
        <f>Import!G610</f>
        <v>0</v>
      </c>
      <c r="D610" s="40">
        <f>Import!F610</f>
        <v>0</v>
      </c>
      <c r="E610" s="40">
        <f>Import!E610</f>
        <v>0</v>
      </c>
      <c r="F610" s="42">
        <f>Import!P610</f>
        <v>0</v>
      </c>
      <c r="G610" s="391">
        <f t="shared" si="56"/>
        <v>0</v>
      </c>
      <c r="I610" s="395">
        <f t="shared" si="54"/>
        <v>0</v>
      </c>
      <c r="J610" s="395">
        <f t="shared" si="55"/>
        <v>0</v>
      </c>
      <c r="L610" s="399">
        <f>Import!I610</f>
        <v>0</v>
      </c>
      <c r="M610" s="396">
        <f t="shared" si="57"/>
        <v>0</v>
      </c>
      <c r="N610" s="395">
        <f t="shared" si="58"/>
        <v>0</v>
      </c>
      <c r="O610" s="395">
        <f t="shared" si="59"/>
        <v>0</v>
      </c>
    </row>
    <row r="611" spans="2:15">
      <c r="B611" s="40">
        <f>Import!D611</f>
        <v>0</v>
      </c>
      <c r="C611" s="41">
        <f>Import!G611</f>
        <v>0</v>
      </c>
      <c r="D611" s="40">
        <f>Import!F611</f>
        <v>0</v>
      </c>
      <c r="E611" s="40">
        <f>Import!E611</f>
        <v>0</v>
      </c>
      <c r="F611" s="42">
        <f>Import!P611</f>
        <v>0</v>
      </c>
      <c r="G611" s="391">
        <f t="shared" si="56"/>
        <v>0</v>
      </c>
      <c r="I611" s="395">
        <f t="shared" si="54"/>
        <v>0</v>
      </c>
      <c r="J611" s="395">
        <f t="shared" si="55"/>
        <v>0</v>
      </c>
      <c r="L611" s="399">
        <f>Import!I611</f>
        <v>0</v>
      </c>
      <c r="M611" s="396">
        <f t="shared" si="57"/>
        <v>0</v>
      </c>
      <c r="N611" s="395">
        <f t="shared" si="58"/>
        <v>0</v>
      </c>
      <c r="O611" s="395">
        <f t="shared" si="59"/>
        <v>0</v>
      </c>
    </row>
    <row r="612" spans="2:15">
      <c r="B612" s="40">
        <f>Import!D612</f>
        <v>0</v>
      </c>
      <c r="C612" s="41">
        <f>Import!G612</f>
        <v>0</v>
      </c>
      <c r="D612" s="40">
        <f>Import!F612</f>
        <v>0</v>
      </c>
      <c r="E612" s="40">
        <f>Import!E612</f>
        <v>0</v>
      </c>
      <c r="F612" s="42">
        <f>Import!P612</f>
        <v>0</v>
      </c>
      <c r="G612" s="391">
        <f t="shared" si="56"/>
        <v>0</v>
      </c>
      <c r="I612" s="395">
        <f t="shared" si="54"/>
        <v>0</v>
      </c>
      <c r="J612" s="395">
        <f t="shared" si="55"/>
        <v>0</v>
      </c>
      <c r="L612" s="399">
        <f>Import!I612</f>
        <v>0</v>
      </c>
      <c r="M612" s="396">
        <f t="shared" si="57"/>
        <v>0</v>
      </c>
      <c r="N612" s="395">
        <f t="shared" si="58"/>
        <v>0</v>
      </c>
      <c r="O612" s="395">
        <f t="shared" si="59"/>
        <v>0</v>
      </c>
    </row>
    <row r="613" spans="2:15">
      <c r="B613" s="40">
        <f>Import!D613</f>
        <v>0</v>
      </c>
      <c r="C613" s="41">
        <f>Import!G613</f>
        <v>0</v>
      </c>
      <c r="D613" s="40">
        <f>Import!F613</f>
        <v>0</v>
      </c>
      <c r="E613" s="40">
        <f>Import!E613</f>
        <v>0</v>
      </c>
      <c r="F613" s="42">
        <f>Import!P613</f>
        <v>0</v>
      </c>
      <c r="G613" s="391">
        <f t="shared" si="56"/>
        <v>0</v>
      </c>
      <c r="I613" s="395">
        <f t="shared" si="54"/>
        <v>0</v>
      </c>
      <c r="J613" s="395">
        <f t="shared" si="55"/>
        <v>0</v>
      </c>
      <c r="L613" s="399">
        <f>Import!I613</f>
        <v>0</v>
      </c>
      <c r="M613" s="396">
        <f t="shared" si="57"/>
        <v>0</v>
      </c>
      <c r="N613" s="395">
        <f t="shared" si="58"/>
        <v>0</v>
      </c>
      <c r="O613" s="395">
        <f t="shared" si="59"/>
        <v>0</v>
      </c>
    </row>
    <row r="614" spans="2:15">
      <c r="B614" s="40">
        <f>Import!D614</f>
        <v>0</v>
      </c>
      <c r="C614" s="41">
        <f>Import!G614</f>
        <v>0</v>
      </c>
      <c r="D614" s="40">
        <f>Import!F614</f>
        <v>0</v>
      </c>
      <c r="E614" s="40">
        <f>Import!E614</f>
        <v>0</v>
      </c>
      <c r="F614" s="42">
        <f>Import!P614</f>
        <v>0</v>
      </c>
      <c r="G614" s="391">
        <f t="shared" si="56"/>
        <v>0</v>
      </c>
      <c r="I614" s="395">
        <f t="shared" si="54"/>
        <v>0</v>
      </c>
      <c r="J614" s="395">
        <f t="shared" si="55"/>
        <v>0</v>
      </c>
      <c r="L614" s="399">
        <f>Import!I614</f>
        <v>0</v>
      </c>
      <c r="M614" s="396">
        <f t="shared" si="57"/>
        <v>0</v>
      </c>
      <c r="N614" s="395">
        <f t="shared" si="58"/>
        <v>0</v>
      </c>
      <c r="O614" s="395">
        <f t="shared" si="59"/>
        <v>0</v>
      </c>
    </row>
    <row r="615" spans="2:15">
      <c r="B615" s="40">
        <f>Import!D615</f>
        <v>0</v>
      </c>
      <c r="C615" s="41">
        <f>Import!G615</f>
        <v>0</v>
      </c>
      <c r="D615" s="40">
        <f>Import!F615</f>
        <v>0</v>
      </c>
      <c r="E615" s="40">
        <f>Import!E615</f>
        <v>0</v>
      </c>
      <c r="F615" s="42">
        <f>Import!P615</f>
        <v>0</v>
      </c>
      <c r="G615" s="391">
        <f t="shared" si="56"/>
        <v>0</v>
      </c>
      <c r="I615" s="395">
        <f t="shared" si="54"/>
        <v>0</v>
      </c>
      <c r="J615" s="395">
        <f t="shared" si="55"/>
        <v>0</v>
      </c>
      <c r="L615" s="399">
        <f>Import!I615</f>
        <v>0</v>
      </c>
      <c r="M615" s="396">
        <f t="shared" si="57"/>
        <v>0</v>
      </c>
      <c r="N615" s="395">
        <f t="shared" si="58"/>
        <v>0</v>
      </c>
      <c r="O615" s="395">
        <f t="shared" si="59"/>
        <v>0</v>
      </c>
    </row>
    <row r="616" spans="2:15">
      <c r="B616" s="40">
        <f>Import!D616</f>
        <v>0</v>
      </c>
      <c r="C616" s="41">
        <f>Import!G616</f>
        <v>0</v>
      </c>
      <c r="D616" s="40">
        <f>Import!F616</f>
        <v>0</v>
      </c>
      <c r="E616" s="40">
        <f>Import!E616</f>
        <v>0</v>
      </c>
      <c r="F616" s="42">
        <f>Import!P616</f>
        <v>0</v>
      </c>
      <c r="G616" s="391">
        <f t="shared" si="56"/>
        <v>0</v>
      </c>
      <c r="I616" s="395">
        <f t="shared" si="54"/>
        <v>0</v>
      </c>
      <c r="J616" s="395">
        <f t="shared" si="55"/>
        <v>0</v>
      </c>
      <c r="L616" s="399">
        <f>Import!I616</f>
        <v>0</v>
      </c>
      <c r="M616" s="396">
        <f t="shared" si="57"/>
        <v>0</v>
      </c>
      <c r="N616" s="395">
        <f t="shared" si="58"/>
        <v>0</v>
      </c>
      <c r="O616" s="395">
        <f t="shared" si="59"/>
        <v>0</v>
      </c>
    </row>
    <row r="617" spans="2:15">
      <c r="B617" s="40">
        <f>Import!D617</f>
        <v>0</v>
      </c>
      <c r="C617" s="41">
        <f>Import!G617</f>
        <v>0</v>
      </c>
      <c r="D617" s="40">
        <f>Import!F617</f>
        <v>0</v>
      </c>
      <c r="E617" s="40">
        <f>Import!E617</f>
        <v>0</v>
      </c>
      <c r="F617" s="42">
        <f>Import!P617</f>
        <v>0</v>
      </c>
      <c r="G617" s="391">
        <f t="shared" si="56"/>
        <v>0</v>
      </c>
      <c r="I617" s="395">
        <f t="shared" si="54"/>
        <v>0</v>
      </c>
      <c r="J617" s="395">
        <f t="shared" si="55"/>
        <v>0</v>
      </c>
      <c r="L617" s="399">
        <f>Import!I617</f>
        <v>0</v>
      </c>
      <c r="M617" s="396">
        <f t="shared" si="57"/>
        <v>0</v>
      </c>
      <c r="N617" s="395">
        <f t="shared" si="58"/>
        <v>0</v>
      </c>
      <c r="O617" s="395">
        <f t="shared" si="59"/>
        <v>0</v>
      </c>
    </row>
    <row r="618" spans="2:15">
      <c r="B618" s="40">
        <f>Import!D618</f>
        <v>0</v>
      </c>
      <c r="C618" s="41">
        <f>Import!G618</f>
        <v>0</v>
      </c>
      <c r="D618" s="40">
        <f>Import!F618</f>
        <v>0</v>
      </c>
      <c r="E618" s="40">
        <f>Import!E618</f>
        <v>0</v>
      </c>
      <c r="F618" s="42">
        <f>Import!P618</f>
        <v>0</v>
      </c>
      <c r="G618" s="391">
        <f t="shared" si="56"/>
        <v>0</v>
      </c>
      <c r="I618" s="395">
        <f t="shared" si="54"/>
        <v>0</v>
      </c>
      <c r="J618" s="395">
        <f t="shared" si="55"/>
        <v>0</v>
      </c>
      <c r="L618" s="399">
        <f>Import!I618</f>
        <v>0</v>
      </c>
      <c r="M618" s="396">
        <f t="shared" si="57"/>
        <v>0</v>
      </c>
      <c r="N618" s="395">
        <f t="shared" si="58"/>
        <v>0</v>
      </c>
      <c r="O618" s="395">
        <f t="shared" si="59"/>
        <v>0</v>
      </c>
    </row>
    <row r="619" spans="2:15">
      <c r="B619" s="40">
        <f>Import!D619</f>
        <v>0</v>
      </c>
      <c r="C619" s="41">
        <f>Import!G619</f>
        <v>0</v>
      </c>
      <c r="D619" s="40">
        <f>Import!F619</f>
        <v>0</v>
      </c>
      <c r="E619" s="40">
        <f>Import!E619</f>
        <v>0</v>
      </c>
      <c r="F619" s="42">
        <f>Import!P619</f>
        <v>0</v>
      </c>
      <c r="G619" s="391">
        <f t="shared" si="56"/>
        <v>0</v>
      </c>
      <c r="I619" s="395">
        <f t="shared" si="54"/>
        <v>0</v>
      </c>
      <c r="J619" s="395">
        <f t="shared" si="55"/>
        <v>0</v>
      </c>
      <c r="L619" s="399">
        <f>Import!I619</f>
        <v>0</v>
      </c>
      <c r="M619" s="396">
        <f t="shared" si="57"/>
        <v>0</v>
      </c>
      <c r="N619" s="395">
        <f t="shared" si="58"/>
        <v>0</v>
      </c>
      <c r="O619" s="395">
        <f t="shared" si="59"/>
        <v>0</v>
      </c>
    </row>
    <row r="620" spans="2:15">
      <c r="B620" s="40">
        <f>Import!D620</f>
        <v>0</v>
      </c>
      <c r="C620" s="41">
        <f>Import!G620</f>
        <v>0</v>
      </c>
      <c r="D620" s="40">
        <f>Import!F620</f>
        <v>0</v>
      </c>
      <c r="E620" s="40">
        <f>Import!E620</f>
        <v>0</v>
      </c>
      <c r="F620" s="42">
        <f>Import!P620</f>
        <v>0</v>
      </c>
      <c r="G620" s="391">
        <f t="shared" si="56"/>
        <v>0</v>
      </c>
      <c r="I620" s="395">
        <f t="shared" si="54"/>
        <v>0</v>
      </c>
      <c r="J620" s="395">
        <f t="shared" si="55"/>
        <v>0</v>
      </c>
      <c r="L620" s="399">
        <f>Import!I620</f>
        <v>0</v>
      </c>
      <c r="M620" s="396">
        <f t="shared" si="57"/>
        <v>0</v>
      </c>
      <c r="N620" s="395">
        <f t="shared" si="58"/>
        <v>0</v>
      </c>
      <c r="O620" s="395">
        <f t="shared" si="59"/>
        <v>0</v>
      </c>
    </row>
    <row r="621" spans="2:15">
      <c r="B621" s="40">
        <f>Import!D621</f>
        <v>0</v>
      </c>
      <c r="C621" s="41">
        <f>Import!G621</f>
        <v>0</v>
      </c>
      <c r="D621" s="40">
        <f>Import!F621</f>
        <v>0</v>
      </c>
      <c r="E621" s="40">
        <f>Import!E621</f>
        <v>0</v>
      </c>
      <c r="F621" s="42">
        <f>Import!P621</f>
        <v>0</v>
      </c>
      <c r="G621" s="391">
        <f t="shared" si="56"/>
        <v>0</v>
      </c>
      <c r="I621" s="395">
        <f t="shared" si="54"/>
        <v>0</v>
      </c>
      <c r="J621" s="395">
        <f t="shared" si="55"/>
        <v>0</v>
      </c>
      <c r="L621" s="399">
        <f>Import!I621</f>
        <v>0</v>
      </c>
      <c r="M621" s="396">
        <f t="shared" si="57"/>
        <v>0</v>
      </c>
      <c r="N621" s="395">
        <f t="shared" si="58"/>
        <v>0</v>
      </c>
      <c r="O621" s="395">
        <f t="shared" si="59"/>
        <v>0</v>
      </c>
    </row>
    <row r="622" spans="2:15">
      <c r="B622" s="40">
        <f>Import!D622</f>
        <v>0</v>
      </c>
      <c r="C622" s="41">
        <f>Import!G622</f>
        <v>0</v>
      </c>
      <c r="D622" s="40">
        <f>Import!F622</f>
        <v>0</v>
      </c>
      <c r="E622" s="40">
        <f>Import!E622</f>
        <v>0</v>
      </c>
      <c r="F622" s="42">
        <f>Import!P622</f>
        <v>0</v>
      </c>
      <c r="G622" s="391">
        <f t="shared" si="56"/>
        <v>0</v>
      </c>
      <c r="I622" s="395">
        <f t="shared" si="54"/>
        <v>0</v>
      </c>
      <c r="J622" s="395">
        <f t="shared" si="55"/>
        <v>0</v>
      </c>
      <c r="L622" s="399">
        <f>Import!I622</f>
        <v>0</v>
      </c>
      <c r="M622" s="396">
        <f t="shared" si="57"/>
        <v>0</v>
      </c>
      <c r="N622" s="395">
        <f t="shared" si="58"/>
        <v>0</v>
      </c>
      <c r="O622" s="395">
        <f t="shared" si="59"/>
        <v>0</v>
      </c>
    </row>
    <row r="623" spans="2:15">
      <c r="B623" s="40">
        <f>Import!D623</f>
        <v>0</v>
      </c>
      <c r="C623" s="41">
        <f>Import!G623</f>
        <v>0</v>
      </c>
      <c r="D623" s="40">
        <f>Import!F623</f>
        <v>0</v>
      </c>
      <c r="E623" s="40">
        <f>Import!E623</f>
        <v>0</v>
      </c>
      <c r="F623" s="42">
        <f>Import!P623</f>
        <v>0</v>
      </c>
      <c r="G623" s="391">
        <f t="shared" si="56"/>
        <v>0</v>
      </c>
      <c r="I623" s="395">
        <f t="shared" si="54"/>
        <v>0</v>
      </c>
      <c r="J623" s="395">
        <f t="shared" si="55"/>
        <v>0</v>
      </c>
      <c r="L623" s="399">
        <f>Import!I623</f>
        <v>0</v>
      </c>
      <c r="M623" s="396">
        <f t="shared" si="57"/>
        <v>0</v>
      </c>
      <c r="N623" s="395">
        <f t="shared" si="58"/>
        <v>0</v>
      </c>
      <c r="O623" s="395">
        <f t="shared" si="59"/>
        <v>0</v>
      </c>
    </row>
    <row r="624" spans="2:15">
      <c r="B624" s="40">
        <f>Import!D624</f>
        <v>0</v>
      </c>
      <c r="C624" s="41">
        <f>Import!G624</f>
        <v>0</v>
      </c>
      <c r="D624" s="40">
        <f>Import!F624</f>
        <v>0</v>
      </c>
      <c r="E624" s="40">
        <f>Import!E624</f>
        <v>0</v>
      </c>
      <c r="F624" s="42">
        <f>Import!P624</f>
        <v>0</v>
      </c>
      <c r="G624" s="391">
        <f t="shared" si="56"/>
        <v>0</v>
      </c>
      <c r="I624" s="395">
        <f t="shared" si="54"/>
        <v>0</v>
      </c>
      <c r="J624" s="395">
        <f t="shared" si="55"/>
        <v>0</v>
      </c>
      <c r="L624" s="399">
        <f>Import!I624</f>
        <v>0</v>
      </c>
      <c r="M624" s="396">
        <f t="shared" si="57"/>
        <v>0</v>
      </c>
      <c r="N624" s="395">
        <f t="shared" si="58"/>
        <v>0</v>
      </c>
      <c r="O624" s="395">
        <f t="shared" si="59"/>
        <v>0</v>
      </c>
    </row>
    <row r="625" spans="2:15">
      <c r="B625" s="40">
        <f>Import!D625</f>
        <v>0</v>
      </c>
      <c r="C625" s="41">
        <f>Import!G625</f>
        <v>0</v>
      </c>
      <c r="D625" s="40">
        <f>Import!F625</f>
        <v>0</v>
      </c>
      <c r="E625" s="40">
        <f>Import!E625</f>
        <v>0</v>
      </c>
      <c r="F625" s="42">
        <f>Import!P625</f>
        <v>0</v>
      </c>
      <c r="G625" s="391">
        <f t="shared" si="56"/>
        <v>0</v>
      </c>
      <c r="I625" s="395">
        <f t="shared" si="54"/>
        <v>0</v>
      </c>
      <c r="J625" s="395">
        <f t="shared" si="55"/>
        <v>0</v>
      </c>
      <c r="L625" s="399">
        <f>Import!I625</f>
        <v>0</v>
      </c>
      <c r="M625" s="396">
        <f t="shared" si="57"/>
        <v>0</v>
      </c>
      <c r="N625" s="395">
        <f t="shared" si="58"/>
        <v>0</v>
      </c>
      <c r="O625" s="395">
        <f t="shared" si="59"/>
        <v>0</v>
      </c>
    </row>
    <row r="626" spans="2:15">
      <c r="B626" s="40">
        <f>Import!D626</f>
        <v>0</v>
      </c>
      <c r="C626" s="41">
        <f>Import!G626</f>
        <v>0</v>
      </c>
      <c r="D626" s="40">
        <f>Import!F626</f>
        <v>0</v>
      </c>
      <c r="E626" s="40">
        <f>Import!E626</f>
        <v>0</v>
      </c>
      <c r="F626" s="42">
        <f>Import!P626</f>
        <v>0</v>
      </c>
      <c r="G626" s="391">
        <f t="shared" si="56"/>
        <v>0</v>
      </c>
      <c r="I626" s="395">
        <f t="shared" si="54"/>
        <v>0</v>
      </c>
      <c r="J626" s="395">
        <f t="shared" si="55"/>
        <v>0</v>
      </c>
      <c r="L626" s="399">
        <f>Import!I626</f>
        <v>0</v>
      </c>
      <c r="M626" s="396">
        <f t="shared" si="57"/>
        <v>0</v>
      </c>
      <c r="N626" s="395">
        <f t="shared" si="58"/>
        <v>0</v>
      </c>
      <c r="O626" s="395">
        <f t="shared" si="59"/>
        <v>0</v>
      </c>
    </row>
    <row r="627" spans="2:15">
      <c r="B627" s="40">
        <f>Import!D627</f>
        <v>0</v>
      </c>
      <c r="C627" s="41">
        <f>Import!G627</f>
        <v>0</v>
      </c>
      <c r="D627" s="40">
        <f>Import!F627</f>
        <v>0</v>
      </c>
      <c r="E627" s="40">
        <f>Import!E627</f>
        <v>0</v>
      </c>
      <c r="F627" s="42">
        <f>Import!P627</f>
        <v>0</v>
      </c>
      <c r="G627" s="391">
        <f t="shared" si="56"/>
        <v>0</v>
      </c>
      <c r="I627" s="395">
        <f t="shared" si="54"/>
        <v>0</v>
      </c>
      <c r="J627" s="395">
        <f t="shared" si="55"/>
        <v>0</v>
      </c>
      <c r="L627" s="399">
        <f>Import!I627</f>
        <v>0</v>
      </c>
      <c r="M627" s="396">
        <f t="shared" si="57"/>
        <v>0</v>
      </c>
      <c r="N627" s="395">
        <f t="shared" si="58"/>
        <v>0</v>
      </c>
      <c r="O627" s="395">
        <f t="shared" si="59"/>
        <v>0</v>
      </c>
    </row>
    <row r="628" spans="2:15">
      <c r="B628" s="40">
        <f>Import!D628</f>
        <v>0</v>
      </c>
      <c r="C628" s="41">
        <f>Import!G628</f>
        <v>0</v>
      </c>
      <c r="D628" s="40">
        <f>Import!F628</f>
        <v>0</v>
      </c>
      <c r="E628" s="40">
        <f>Import!E628</f>
        <v>0</v>
      </c>
      <c r="F628" s="42">
        <f>Import!P628</f>
        <v>0</v>
      </c>
      <c r="G628" s="391">
        <f t="shared" si="56"/>
        <v>0</v>
      </c>
      <c r="I628" s="395">
        <f t="shared" si="54"/>
        <v>0</v>
      </c>
      <c r="J628" s="395">
        <f t="shared" si="55"/>
        <v>0</v>
      </c>
      <c r="L628" s="399">
        <f>Import!I628</f>
        <v>0</v>
      </c>
      <c r="M628" s="396">
        <f t="shared" si="57"/>
        <v>0</v>
      </c>
      <c r="N628" s="395">
        <f t="shared" si="58"/>
        <v>0</v>
      </c>
      <c r="O628" s="395">
        <f t="shared" si="59"/>
        <v>0</v>
      </c>
    </row>
    <row r="629" spans="2:15">
      <c r="B629" s="40">
        <f>Import!D629</f>
        <v>0</v>
      </c>
      <c r="C629" s="41">
        <f>Import!G629</f>
        <v>0</v>
      </c>
      <c r="D629" s="40">
        <f>Import!F629</f>
        <v>0</v>
      </c>
      <c r="E629" s="40">
        <f>Import!E629</f>
        <v>0</v>
      </c>
      <c r="F629" s="42">
        <f>Import!P629</f>
        <v>0</v>
      </c>
      <c r="G629" s="391">
        <f t="shared" si="56"/>
        <v>0</v>
      </c>
      <c r="I629" s="395">
        <f t="shared" si="54"/>
        <v>0</v>
      </c>
      <c r="J629" s="395">
        <f t="shared" si="55"/>
        <v>0</v>
      </c>
      <c r="L629" s="399">
        <f>Import!I629</f>
        <v>0</v>
      </c>
      <c r="M629" s="396">
        <f t="shared" si="57"/>
        <v>0</v>
      </c>
      <c r="N629" s="395">
        <f t="shared" si="58"/>
        <v>0</v>
      </c>
      <c r="O629" s="395">
        <f t="shared" si="59"/>
        <v>0</v>
      </c>
    </row>
    <row r="630" spans="2:15">
      <c r="B630" s="40">
        <f>Import!D630</f>
        <v>0</v>
      </c>
      <c r="C630" s="41">
        <f>Import!G630</f>
        <v>0</v>
      </c>
      <c r="D630" s="40">
        <f>Import!F630</f>
        <v>0</v>
      </c>
      <c r="E630" s="40">
        <f>Import!E630</f>
        <v>0</v>
      </c>
      <c r="F630" s="42">
        <f>Import!P630</f>
        <v>0</v>
      </c>
      <c r="G630" s="391">
        <f t="shared" si="56"/>
        <v>0</v>
      </c>
      <c r="I630" s="395">
        <f t="shared" si="54"/>
        <v>0</v>
      </c>
      <c r="J630" s="395">
        <f t="shared" si="55"/>
        <v>0</v>
      </c>
      <c r="L630" s="399">
        <f>Import!I630</f>
        <v>0</v>
      </c>
      <c r="M630" s="396">
        <f t="shared" si="57"/>
        <v>0</v>
      </c>
      <c r="N630" s="395">
        <f t="shared" si="58"/>
        <v>0</v>
      </c>
      <c r="O630" s="395">
        <f t="shared" si="59"/>
        <v>0</v>
      </c>
    </row>
    <row r="631" spans="2:15">
      <c r="B631" s="40">
        <f>Import!D631</f>
        <v>0</v>
      </c>
      <c r="C631" s="41">
        <f>Import!G631</f>
        <v>0</v>
      </c>
      <c r="D631" s="40">
        <f>Import!F631</f>
        <v>0</v>
      </c>
      <c r="E631" s="40">
        <f>Import!E631</f>
        <v>0</v>
      </c>
      <c r="F631" s="42">
        <f>Import!P631</f>
        <v>0</v>
      </c>
      <c r="G631" s="391">
        <f t="shared" si="56"/>
        <v>0</v>
      </c>
      <c r="I631" s="395">
        <f t="shared" si="54"/>
        <v>0</v>
      </c>
      <c r="J631" s="395">
        <f t="shared" si="55"/>
        <v>0</v>
      </c>
      <c r="L631" s="399">
        <f>Import!I631</f>
        <v>0</v>
      </c>
      <c r="M631" s="396">
        <f t="shared" si="57"/>
        <v>0</v>
      </c>
      <c r="N631" s="395">
        <f t="shared" si="58"/>
        <v>0</v>
      </c>
      <c r="O631" s="395">
        <f t="shared" si="59"/>
        <v>0</v>
      </c>
    </row>
    <row r="632" spans="2:15">
      <c r="B632" s="40">
        <f>Import!D632</f>
        <v>0</v>
      </c>
      <c r="C632" s="41">
        <f>Import!G632</f>
        <v>0</v>
      </c>
      <c r="D632" s="40">
        <f>Import!F632</f>
        <v>0</v>
      </c>
      <c r="E632" s="40">
        <f>Import!E632</f>
        <v>0</v>
      </c>
      <c r="F632" s="42">
        <f>Import!P632</f>
        <v>0</v>
      </c>
      <c r="G632" s="391">
        <f t="shared" si="56"/>
        <v>0</v>
      </c>
      <c r="I632" s="395">
        <f t="shared" si="54"/>
        <v>0</v>
      </c>
      <c r="J632" s="395">
        <f t="shared" si="55"/>
        <v>0</v>
      </c>
      <c r="L632" s="399">
        <f>Import!I632</f>
        <v>0</v>
      </c>
      <c r="M632" s="396">
        <f t="shared" si="57"/>
        <v>0</v>
      </c>
      <c r="N632" s="395">
        <f t="shared" si="58"/>
        <v>0</v>
      </c>
      <c r="O632" s="395">
        <f t="shared" si="59"/>
        <v>0</v>
      </c>
    </row>
    <row r="633" spans="2:15">
      <c r="B633" s="40">
        <f>Import!D633</f>
        <v>0</v>
      </c>
      <c r="C633" s="41">
        <f>Import!G633</f>
        <v>0</v>
      </c>
      <c r="D633" s="40">
        <f>Import!F633</f>
        <v>0</v>
      </c>
      <c r="E633" s="40">
        <f>Import!E633</f>
        <v>0</v>
      </c>
      <c r="F633" s="42">
        <f>Import!P633</f>
        <v>0</v>
      </c>
      <c r="G633" s="391">
        <f t="shared" si="56"/>
        <v>0</v>
      </c>
      <c r="I633" s="395">
        <f t="shared" si="54"/>
        <v>0</v>
      </c>
      <c r="J633" s="395">
        <f t="shared" si="55"/>
        <v>0</v>
      </c>
      <c r="L633" s="399">
        <f>Import!I633</f>
        <v>0</v>
      </c>
      <c r="M633" s="396">
        <f t="shared" si="57"/>
        <v>0</v>
      </c>
      <c r="N633" s="395">
        <f t="shared" si="58"/>
        <v>0</v>
      </c>
      <c r="O633" s="395">
        <f t="shared" si="59"/>
        <v>0</v>
      </c>
    </row>
    <row r="634" spans="2:15">
      <c r="B634" s="40">
        <f>Import!D634</f>
        <v>0</v>
      </c>
      <c r="C634" s="41">
        <f>Import!G634</f>
        <v>0</v>
      </c>
      <c r="D634" s="40">
        <f>Import!F634</f>
        <v>0</v>
      </c>
      <c r="E634" s="40">
        <f>Import!E634</f>
        <v>0</v>
      </c>
      <c r="F634" s="42">
        <f>Import!P634</f>
        <v>0</v>
      </c>
      <c r="G634" s="391">
        <f t="shared" si="56"/>
        <v>0</v>
      </c>
      <c r="I634" s="395">
        <f t="shared" si="54"/>
        <v>0</v>
      </c>
      <c r="J634" s="395">
        <f t="shared" si="55"/>
        <v>0</v>
      </c>
      <c r="L634" s="399">
        <f>Import!I634</f>
        <v>0</v>
      </c>
      <c r="M634" s="396">
        <f t="shared" si="57"/>
        <v>0</v>
      </c>
      <c r="N634" s="395">
        <f t="shared" si="58"/>
        <v>0</v>
      </c>
      <c r="O634" s="395">
        <f t="shared" si="59"/>
        <v>0</v>
      </c>
    </row>
    <row r="635" spans="2:15">
      <c r="B635" s="40">
        <f>Import!D635</f>
        <v>0</v>
      </c>
      <c r="C635" s="41">
        <f>Import!G635</f>
        <v>0</v>
      </c>
      <c r="D635" s="40">
        <f>Import!F635</f>
        <v>0</v>
      </c>
      <c r="E635" s="40">
        <f>Import!E635</f>
        <v>0</v>
      </c>
      <c r="F635" s="42">
        <f>Import!P635</f>
        <v>0</v>
      </c>
      <c r="G635" s="391">
        <f t="shared" si="56"/>
        <v>0</v>
      </c>
      <c r="I635" s="395">
        <f t="shared" si="54"/>
        <v>0</v>
      </c>
      <c r="J635" s="395">
        <f t="shared" si="55"/>
        <v>0</v>
      </c>
      <c r="L635" s="399">
        <f>Import!I635</f>
        <v>0</v>
      </c>
      <c r="M635" s="396">
        <f t="shared" si="57"/>
        <v>0</v>
      </c>
      <c r="N635" s="395">
        <f t="shared" si="58"/>
        <v>0</v>
      </c>
      <c r="O635" s="395">
        <f t="shared" si="59"/>
        <v>0</v>
      </c>
    </row>
    <row r="636" spans="2:15">
      <c r="B636" s="40">
        <f>Import!D636</f>
        <v>0</v>
      </c>
      <c r="C636" s="41">
        <f>Import!G636</f>
        <v>0</v>
      </c>
      <c r="D636" s="40">
        <f>Import!F636</f>
        <v>0</v>
      </c>
      <c r="E636" s="40">
        <f>Import!E636</f>
        <v>0</v>
      </c>
      <c r="F636" s="42">
        <f>Import!P636</f>
        <v>0</v>
      </c>
      <c r="G636" s="391">
        <f t="shared" si="56"/>
        <v>0</v>
      </c>
      <c r="I636" s="395">
        <f t="shared" si="54"/>
        <v>0</v>
      </c>
      <c r="J636" s="395">
        <f t="shared" si="55"/>
        <v>0</v>
      </c>
      <c r="L636" s="399">
        <f>Import!I636</f>
        <v>0</v>
      </c>
      <c r="M636" s="396">
        <f t="shared" si="57"/>
        <v>0</v>
      </c>
      <c r="N636" s="395">
        <f t="shared" si="58"/>
        <v>0</v>
      </c>
      <c r="O636" s="395">
        <f t="shared" si="59"/>
        <v>0</v>
      </c>
    </row>
    <row r="637" spans="2:15">
      <c r="B637" s="40">
        <f>Import!D637</f>
        <v>0</v>
      </c>
      <c r="C637" s="41">
        <f>Import!G637</f>
        <v>0</v>
      </c>
      <c r="D637" s="40">
        <f>Import!F637</f>
        <v>0</v>
      </c>
      <c r="E637" s="40">
        <f>Import!E637</f>
        <v>0</v>
      </c>
      <c r="F637" s="42">
        <f>Import!P637</f>
        <v>0</v>
      </c>
      <c r="G637" s="391">
        <f t="shared" si="56"/>
        <v>0</v>
      </c>
      <c r="I637" s="395">
        <f t="shared" si="54"/>
        <v>0</v>
      </c>
      <c r="J637" s="395">
        <f t="shared" si="55"/>
        <v>0</v>
      </c>
      <c r="L637" s="399">
        <f>Import!I637</f>
        <v>0</v>
      </c>
      <c r="M637" s="396">
        <f t="shared" si="57"/>
        <v>0</v>
      </c>
      <c r="N637" s="395">
        <f t="shared" si="58"/>
        <v>0</v>
      </c>
      <c r="O637" s="395">
        <f t="shared" si="59"/>
        <v>0</v>
      </c>
    </row>
    <row r="638" spans="2:15">
      <c r="B638" s="40">
        <f>Import!D638</f>
        <v>0</v>
      </c>
      <c r="C638" s="41">
        <f>Import!G638</f>
        <v>0</v>
      </c>
      <c r="D638" s="40">
        <f>Import!F638</f>
        <v>0</v>
      </c>
      <c r="E638" s="40">
        <f>Import!E638</f>
        <v>0</v>
      </c>
      <c r="F638" s="42">
        <f>Import!P638</f>
        <v>0</v>
      </c>
      <c r="G638" s="391">
        <f t="shared" si="56"/>
        <v>0</v>
      </c>
      <c r="I638" s="395">
        <f t="shared" si="54"/>
        <v>0</v>
      </c>
      <c r="J638" s="395">
        <f t="shared" si="55"/>
        <v>0</v>
      </c>
      <c r="L638" s="399">
        <f>Import!I638</f>
        <v>0</v>
      </c>
      <c r="M638" s="396">
        <f t="shared" si="57"/>
        <v>0</v>
      </c>
      <c r="N638" s="395">
        <f t="shared" si="58"/>
        <v>0</v>
      </c>
      <c r="O638" s="395">
        <f t="shared" si="59"/>
        <v>0</v>
      </c>
    </row>
    <row r="639" spans="2:15">
      <c r="B639" s="40">
        <f>Import!D639</f>
        <v>0</v>
      </c>
      <c r="C639" s="41">
        <f>Import!G639</f>
        <v>0</v>
      </c>
      <c r="D639" s="40">
        <f>Import!F639</f>
        <v>0</v>
      </c>
      <c r="E639" s="40">
        <f>Import!E639</f>
        <v>0</v>
      </c>
      <c r="F639" s="42">
        <f>Import!P639</f>
        <v>0</v>
      </c>
      <c r="G639" s="391">
        <f t="shared" si="56"/>
        <v>0</v>
      </c>
      <c r="I639" s="395">
        <f t="shared" si="54"/>
        <v>0</v>
      </c>
      <c r="J639" s="395">
        <f t="shared" si="55"/>
        <v>0</v>
      </c>
      <c r="L639" s="399">
        <f>Import!I639</f>
        <v>0</v>
      </c>
      <c r="M639" s="396">
        <f t="shared" si="57"/>
        <v>0</v>
      </c>
      <c r="N639" s="395">
        <f t="shared" si="58"/>
        <v>0</v>
      </c>
      <c r="O639" s="395">
        <f t="shared" si="59"/>
        <v>0</v>
      </c>
    </row>
    <row r="640" spans="2:15">
      <c r="B640" s="40">
        <f>Import!D640</f>
        <v>0</v>
      </c>
      <c r="C640" s="41">
        <f>Import!G640</f>
        <v>0</v>
      </c>
      <c r="D640" s="40">
        <f>Import!F640</f>
        <v>0</v>
      </c>
      <c r="E640" s="40">
        <f>Import!E640</f>
        <v>0</v>
      </c>
      <c r="F640" s="42">
        <f>Import!P640</f>
        <v>0</v>
      </c>
      <c r="G640" s="391">
        <f t="shared" si="56"/>
        <v>0</v>
      </c>
      <c r="I640" s="395">
        <f t="shared" si="54"/>
        <v>0</v>
      </c>
      <c r="J640" s="395">
        <f t="shared" si="55"/>
        <v>0</v>
      </c>
      <c r="L640" s="399">
        <f>Import!I640</f>
        <v>0</v>
      </c>
      <c r="M640" s="396">
        <f t="shared" si="57"/>
        <v>0</v>
      </c>
      <c r="N640" s="395">
        <f t="shared" si="58"/>
        <v>0</v>
      </c>
      <c r="O640" s="395">
        <f t="shared" si="59"/>
        <v>0</v>
      </c>
    </row>
    <row r="641" spans="2:15">
      <c r="B641" s="40">
        <f>Import!D641</f>
        <v>0</v>
      </c>
      <c r="C641" s="41">
        <f>Import!G641</f>
        <v>0</v>
      </c>
      <c r="D641" s="40">
        <f>Import!F641</f>
        <v>0</v>
      </c>
      <c r="E641" s="40">
        <f>Import!E641</f>
        <v>0</v>
      </c>
      <c r="F641" s="42">
        <f>Import!P641</f>
        <v>0</v>
      </c>
      <c r="G641" s="391">
        <f t="shared" si="56"/>
        <v>0</v>
      </c>
      <c r="I641" s="395">
        <f t="shared" si="54"/>
        <v>0</v>
      </c>
      <c r="J641" s="395">
        <f t="shared" si="55"/>
        <v>0</v>
      </c>
      <c r="L641" s="399">
        <f>Import!I641</f>
        <v>0</v>
      </c>
      <c r="M641" s="396">
        <f t="shared" si="57"/>
        <v>0</v>
      </c>
      <c r="N641" s="395">
        <f t="shared" si="58"/>
        <v>0</v>
      </c>
      <c r="O641" s="395">
        <f t="shared" si="59"/>
        <v>0</v>
      </c>
    </row>
    <row r="642" spans="2:15">
      <c r="B642" s="40">
        <f>Import!D642</f>
        <v>0</v>
      </c>
      <c r="C642" s="41">
        <f>Import!G642</f>
        <v>0</v>
      </c>
      <c r="D642" s="40">
        <f>Import!F642</f>
        <v>0</v>
      </c>
      <c r="E642" s="40">
        <f>Import!E642</f>
        <v>0</v>
      </c>
      <c r="F642" s="42">
        <f>Import!P642</f>
        <v>0</v>
      </c>
      <c r="G642" s="391">
        <f t="shared" si="56"/>
        <v>0</v>
      </c>
      <c r="I642" s="395">
        <f t="shared" si="54"/>
        <v>0</v>
      </c>
      <c r="J642" s="395">
        <f t="shared" si="55"/>
        <v>0</v>
      </c>
      <c r="L642" s="399">
        <f>Import!I642</f>
        <v>0</v>
      </c>
      <c r="M642" s="396">
        <f t="shared" si="57"/>
        <v>0</v>
      </c>
      <c r="N642" s="395">
        <f t="shared" si="58"/>
        <v>0</v>
      </c>
      <c r="O642" s="395">
        <f t="shared" si="59"/>
        <v>0</v>
      </c>
    </row>
    <row r="643" spans="2:15">
      <c r="B643" s="40">
        <f>Import!D643</f>
        <v>0</v>
      </c>
      <c r="C643" s="41">
        <f>Import!G643</f>
        <v>0</v>
      </c>
      <c r="D643" s="40">
        <f>Import!F643</f>
        <v>0</v>
      </c>
      <c r="E643" s="40">
        <f>Import!E643</f>
        <v>0</v>
      </c>
      <c r="F643" s="42">
        <f>Import!P643</f>
        <v>0</v>
      </c>
      <c r="G643" s="391">
        <f t="shared" si="56"/>
        <v>0</v>
      </c>
      <c r="I643" s="395">
        <f t="shared" si="54"/>
        <v>0</v>
      </c>
      <c r="J643" s="395">
        <f t="shared" si="55"/>
        <v>0</v>
      </c>
      <c r="L643" s="399">
        <f>Import!I643</f>
        <v>0</v>
      </c>
      <c r="M643" s="396">
        <f t="shared" si="57"/>
        <v>0</v>
      </c>
      <c r="N643" s="395">
        <f t="shared" si="58"/>
        <v>0</v>
      </c>
      <c r="O643" s="395">
        <f t="shared" si="59"/>
        <v>0</v>
      </c>
    </row>
    <row r="644" spans="2:15">
      <c r="B644" s="40">
        <f>Import!D644</f>
        <v>0</v>
      </c>
      <c r="C644" s="41">
        <f>Import!G644</f>
        <v>0</v>
      </c>
      <c r="D644" s="40">
        <f>Import!F644</f>
        <v>0</v>
      </c>
      <c r="E644" s="40">
        <f>Import!E644</f>
        <v>0</v>
      </c>
      <c r="F644" s="42">
        <f>Import!P644</f>
        <v>0</v>
      </c>
      <c r="G644" s="391">
        <f t="shared" si="56"/>
        <v>0</v>
      </c>
      <c r="I644" s="395">
        <f t="shared" ref="I644:I703" si="60">IF(C644&gt;0,C644,C643)</f>
        <v>0</v>
      </c>
      <c r="J644" s="395">
        <f t="shared" ref="J644:J703" si="61">IF(AND(B644&gt;0,C644&gt;0),C644,IF(AND(B644=0,F644&gt;0),J643,0))</f>
        <v>0</v>
      </c>
      <c r="L644" s="399">
        <f>Import!I644</f>
        <v>0</v>
      </c>
      <c r="M644" s="396">
        <f t="shared" si="57"/>
        <v>0</v>
      </c>
      <c r="N644" s="395">
        <f t="shared" si="58"/>
        <v>0</v>
      </c>
      <c r="O644" s="395">
        <f t="shared" si="59"/>
        <v>0</v>
      </c>
    </row>
    <row r="645" spans="2:15">
      <c r="B645" s="40">
        <f>Import!D645</f>
        <v>0</v>
      </c>
      <c r="C645" s="41">
        <f>Import!G645</f>
        <v>0</v>
      </c>
      <c r="D645" s="40">
        <f>Import!F645</f>
        <v>0</v>
      </c>
      <c r="E645" s="40">
        <f>Import!E645</f>
        <v>0</v>
      </c>
      <c r="F645" s="42">
        <f>Import!P645</f>
        <v>0</v>
      </c>
      <c r="G645" s="391">
        <f t="shared" ref="G645:G703" si="62">F645*10/10</f>
        <v>0</v>
      </c>
      <c r="I645" s="395">
        <f t="shared" si="60"/>
        <v>0</v>
      </c>
      <c r="J645" s="395">
        <f t="shared" si="61"/>
        <v>0</v>
      </c>
      <c r="L645" s="399">
        <f>Import!I645</f>
        <v>0</v>
      </c>
      <c r="M645" s="396">
        <f t="shared" ref="M645:M703" si="63">IF(L645="",0,L645)</f>
        <v>0</v>
      </c>
      <c r="N645" s="395">
        <f t="shared" ref="N645:N703" si="64">IF(M645&gt;0,M645,M644)</f>
        <v>0</v>
      </c>
      <c r="O645" s="395">
        <f t="shared" si="59"/>
        <v>0</v>
      </c>
    </row>
    <row r="646" spans="2:15">
      <c r="B646" s="40">
        <f>Import!D646</f>
        <v>0</v>
      </c>
      <c r="C646" s="41">
        <f>Import!G646</f>
        <v>0</v>
      </c>
      <c r="D646" s="40">
        <f>Import!F646</f>
        <v>0</v>
      </c>
      <c r="E646" s="40">
        <f>Import!E646</f>
        <v>0</v>
      </c>
      <c r="F646" s="42">
        <f>Import!P646</f>
        <v>0</v>
      </c>
      <c r="G646" s="391">
        <f t="shared" si="62"/>
        <v>0</v>
      </c>
      <c r="I646" s="395">
        <f t="shared" si="60"/>
        <v>0</v>
      </c>
      <c r="J646" s="395">
        <f t="shared" si="61"/>
        <v>0</v>
      </c>
      <c r="L646" s="399">
        <f>Import!I646</f>
        <v>0</v>
      </c>
      <c r="M646" s="396">
        <f t="shared" si="63"/>
        <v>0</v>
      </c>
      <c r="N646" s="395">
        <f t="shared" si="64"/>
        <v>0</v>
      </c>
      <c r="O646" s="395">
        <f t="shared" ref="O646:O703" si="65">IF(AND(B646&gt;0,C646&gt;0),N646,IF(AND(B646=0,F646&gt;0),O645,0))</f>
        <v>0</v>
      </c>
    </row>
    <row r="647" spans="2:15">
      <c r="B647" s="40">
        <f>Import!D647</f>
        <v>0</v>
      </c>
      <c r="C647" s="41">
        <f>Import!G647</f>
        <v>0</v>
      </c>
      <c r="D647" s="40">
        <f>Import!F647</f>
        <v>0</v>
      </c>
      <c r="E647" s="40">
        <f>Import!E647</f>
        <v>0</v>
      </c>
      <c r="F647" s="42">
        <f>Import!P647</f>
        <v>0</v>
      </c>
      <c r="G647" s="391">
        <f t="shared" si="62"/>
        <v>0</v>
      </c>
      <c r="I647" s="395">
        <f t="shared" si="60"/>
        <v>0</v>
      </c>
      <c r="J647" s="395">
        <f t="shared" si="61"/>
        <v>0</v>
      </c>
      <c r="L647" s="399">
        <f>Import!I647</f>
        <v>0</v>
      </c>
      <c r="M647" s="396">
        <f t="shared" si="63"/>
        <v>0</v>
      </c>
      <c r="N647" s="395">
        <f t="shared" si="64"/>
        <v>0</v>
      </c>
      <c r="O647" s="395">
        <f t="shared" si="65"/>
        <v>0</v>
      </c>
    </row>
    <row r="648" spans="2:15">
      <c r="B648" s="40">
        <f>Import!D648</f>
        <v>0</v>
      </c>
      <c r="C648" s="41">
        <f>Import!G648</f>
        <v>0</v>
      </c>
      <c r="D648" s="40">
        <f>Import!F648</f>
        <v>0</v>
      </c>
      <c r="E648" s="40">
        <f>Import!E648</f>
        <v>0</v>
      </c>
      <c r="F648" s="42">
        <f>Import!P648</f>
        <v>0</v>
      </c>
      <c r="G648" s="391">
        <f t="shared" si="62"/>
        <v>0</v>
      </c>
      <c r="I648" s="395">
        <f t="shared" si="60"/>
        <v>0</v>
      </c>
      <c r="J648" s="395">
        <f t="shared" si="61"/>
        <v>0</v>
      </c>
      <c r="L648" s="399">
        <f>Import!I648</f>
        <v>0</v>
      </c>
      <c r="M648" s="396">
        <f t="shared" si="63"/>
        <v>0</v>
      </c>
      <c r="N648" s="395">
        <f t="shared" si="64"/>
        <v>0</v>
      </c>
      <c r="O648" s="395">
        <f t="shared" si="65"/>
        <v>0</v>
      </c>
    </row>
    <row r="649" spans="2:15">
      <c r="B649" s="40">
        <f>Import!D649</f>
        <v>0</v>
      </c>
      <c r="C649" s="41">
        <f>Import!G649</f>
        <v>0</v>
      </c>
      <c r="D649" s="40">
        <f>Import!F649</f>
        <v>0</v>
      </c>
      <c r="E649" s="40">
        <f>Import!E649</f>
        <v>0</v>
      </c>
      <c r="F649" s="42">
        <f>Import!P649</f>
        <v>0</v>
      </c>
      <c r="G649" s="391">
        <f t="shared" si="62"/>
        <v>0</v>
      </c>
      <c r="I649" s="395">
        <f t="shared" si="60"/>
        <v>0</v>
      </c>
      <c r="J649" s="395">
        <f t="shared" si="61"/>
        <v>0</v>
      </c>
      <c r="L649" s="399">
        <f>Import!I649</f>
        <v>0</v>
      </c>
      <c r="M649" s="396">
        <f t="shared" si="63"/>
        <v>0</v>
      </c>
      <c r="N649" s="395">
        <f t="shared" si="64"/>
        <v>0</v>
      </c>
      <c r="O649" s="395">
        <f t="shared" si="65"/>
        <v>0</v>
      </c>
    </row>
    <row r="650" spans="2:15">
      <c r="B650" s="40">
        <f>Import!D650</f>
        <v>0</v>
      </c>
      <c r="C650" s="41">
        <f>Import!G650</f>
        <v>0</v>
      </c>
      <c r="D650" s="40">
        <f>Import!F650</f>
        <v>0</v>
      </c>
      <c r="E650" s="40">
        <f>Import!E650</f>
        <v>0</v>
      </c>
      <c r="F650" s="42">
        <f>Import!P650</f>
        <v>0</v>
      </c>
      <c r="G650" s="391">
        <f t="shared" si="62"/>
        <v>0</v>
      </c>
      <c r="I650" s="395">
        <f t="shared" si="60"/>
        <v>0</v>
      </c>
      <c r="J650" s="395">
        <f t="shared" si="61"/>
        <v>0</v>
      </c>
      <c r="L650" s="399">
        <f>Import!I650</f>
        <v>0</v>
      </c>
      <c r="M650" s="396">
        <f t="shared" si="63"/>
        <v>0</v>
      </c>
      <c r="N650" s="395">
        <f t="shared" si="64"/>
        <v>0</v>
      </c>
      <c r="O650" s="395">
        <f t="shared" si="65"/>
        <v>0</v>
      </c>
    </row>
    <row r="651" spans="2:15">
      <c r="B651" s="40">
        <f>Import!D651</f>
        <v>0</v>
      </c>
      <c r="C651" s="41">
        <f>Import!G651</f>
        <v>0</v>
      </c>
      <c r="D651" s="40">
        <f>Import!F651</f>
        <v>0</v>
      </c>
      <c r="E651" s="40">
        <f>Import!E651</f>
        <v>0</v>
      </c>
      <c r="F651" s="42">
        <f>Import!P651</f>
        <v>0</v>
      </c>
      <c r="G651" s="391">
        <f t="shared" si="62"/>
        <v>0</v>
      </c>
      <c r="I651" s="395">
        <f t="shared" si="60"/>
        <v>0</v>
      </c>
      <c r="J651" s="395">
        <f t="shared" si="61"/>
        <v>0</v>
      </c>
      <c r="L651" s="399">
        <f>Import!I651</f>
        <v>0</v>
      </c>
      <c r="M651" s="396">
        <f t="shared" si="63"/>
        <v>0</v>
      </c>
      <c r="N651" s="395">
        <f t="shared" si="64"/>
        <v>0</v>
      </c>
      <c r="O651" s="395">
        <f t="shared" si="65"/>
        <v>0</v>
      </c>
    </row>
    <row r="652" spans="2:15">
      <c r="B652" s="40">
        <f>Import!D652</f>
        <v>0</v>
      </c>
      <c r="C652" s="41">
        <f>Import!G652</f>
        <v>0</v>
      </c>
      <c r="D652" s="40">
        <f>Import!F652</f>
        <v>0</v>
      </c>
      <c r="E652" s="40">
        <f>Import!E652</f>
        <v>0</v>
      </c>
      <c r="F652" s="42">
        <f>Import!P652</f>
        <v>0</v>
      </c>
      <c r="G652" s="391">
        <f t="shared" si="62"/>
        <v>0</v>
      </c>
      <c r="I652" s="395">
        <f t="shared" si="60"/>
        <v>0</v>
      </c>
      <c r="J652" s="395">
        <f t="shared" si="61"/>
        <v>0</v>
      </c>
      <c r="L652" s="399">
        <f>Import!I652</f>
        <v>0</v>
      </c>
      <c r="M652" s="396">
        <f t="shared" si="63"/>
        <v>0</v>
      </c>
      <c r="N652" s="395">
        <f t="shared" si="64"/>
        <v>0</v>
      </c>
      <c r="O652" s="395">
        <f t="shared" si="65"/>
        <v>0</v>
      </c>
    </row>
    <row r="653" spans="2:15">
      <c r="B653" s="40">
        <f>Import!D653</f>
        <v>0</v>
      </c>
      <c r="C653" s="41">
        <f>Import!G653</f>
        <v>0</v>
      </c>
      <c r="D653" s="40">
        <f>Import!F653</f>
        <v>0</v>
      </c>
      <c r="E653" s="40">
        <f>Import!E653</f>
        <v>0</v>
      </c>
      <c r="F653" s="42">
        <f>Import!P653</f>
        <v>0</v>
      </c>
      <c r="G653" s="391">
        <f t="shared" si="62"/>
        <v>0</v>
      </c>
      <c r="I653" s="395">
        <f t="shared" si="60"/>
        <v>0</v>
      </c>
      <c r="J653" s="395">
        <f t="shared" si="61"/>
        <v>0</v>
      </c>
      <c r="L653" s="399">
        <f>Import!I653</f>
        <v>0</v>
      </c>
      <c r="M653" s="396">
        <f t="shared" si="63"/>
        <v>0</v>
      </c>
      <c r="N653" s="395">
        <f t="shared" si="64"/>
        <v>0</v>
      </c>
      <c r="O653" s="395">
        <f t="shared" si="65"/>
        <v>0</v>
      </c>
    </row>
    <row r="654" spans="2:15">
      <c r="B654" s="40">
        <f>Import!D654</f>
        <v>0</v>
      </c>
      <c r="C654" s="41">
        <f>Import!G654</f>
        <v>0</v>
      </c>
      <c r="D654" s="40">
        <f>Import!F654</f>
        <v>0</v>
      </c>
      <c r="E654" s="40">
        <f>Import!E654</f>
        <v>0</v>
      </c>
      <c r="F654" s="42">
        <f>Import!P654</f>
        <v>0</v>
      </c>
      <c r="G654" s="391">
        <f t="shared" si="62"/>
        <v>0</v>
      </c>
      <c r="I654" s="395">
        <f t="shared" si="60"/>
        <v>0</v>
      </c>
      <c r="J654" s="395">
        <f t="shared" si="61"/>
        <v>0</v>
      </c>
      <c r="L654" s="399">
        <f>Import!I654</f>
        <v>0</v>
      </c>
      <c r="M654" s="396">
        <f t="shared" si="63"/>
        <v>0</v>
      </c>
      <c r="N654" s="395">
        <f t="shared" si="64"/>
        <v>0</v>
      </c>
      <c r="O654" s="395">
        <f t="shared" si="65"/>
        <v>0</v>
      </c>
    </row>
    <row r="655" spans="2:15">
      <c r="B655" s="40">
        <f>Import!D655</f>
        <v>0</v>
      </c>
      <c r="C655" s="41">
        <f>Import!G655</f>
        <v>0</v>
      </c>
      <c r="D655" s="40">
        <f>Import!F655</f>
        <v>0</v>
      </c>
      <c r="E655" s="40">
        <f>Import!E655</f>
        <v>0</v>
      </c>
      <c r="F655" s="42">
        <f>Import!P655</f>
        <v>0</v>
      </c>
      <c r="G655" s="391">
        <f t="shared" si="62"/>
        <v>0</v>
      </c>
      <c r="I655" s="395">
        <f t="shared" si="60"/>
        <v>0</v>
      </c>
      <c r="J655" s="395">
        <f t="shared" si="61"/>
        <v>0</v>
      </c>
      <c r="L655" s="399">
        <f>Import!I655</f>
        <v>0</v>
      </c>
      <c r="M655" s="396">
        <f t="shared" si="63"/>
        <v>0</v>
      </c>
      <c r="N655" s="395">
        <f t="shared" si="64"/>
        <v>0</v>
      </c>
      <c r="O655" s="395">
        <f t="shared" si="65"/>
        <v>0</v>
      </c>
    </row>
    <row r="656" spans="2:15">
      <c r="B656" s="40">
        <f>Import!D656</f>
        <v>0</v>
      </c>
      <c r="C656" s="41">
        <f>Import!G656</f>
        <v>0</v>
      </c>
      <c r="D656" s="40">
        <f>Import!F656</f>
        <v>0</v>
      </c>
      <c r="E656" s="40">
        <f>Import!E656</f>
        <v>0</v>
      </c>
      <c r="F656" s="42">
        <f>Import!P656</f>
        <v>0</v>
      </c>
      <c r="G656" s="391">
        <f t="shared" si="62"/>
        <v>0</v>
      </c>
      <c r="I656" s="395">
        <f t="shared" si="60"/>
        <v>0</v>
      </c>
      <c r="J656" s="395">
        <f t="shared" si="61"/>
        <v>0</v>
      </c>
      <c r="L656" s="399">
        <f>Import!I656</f>
        <v>0</v>
      </c>
      <c r="M656" s="396">
        <f t="shared" si="63"/>
        <v>0</v>
      </c>
      <c r="N656" s="395">
        <f t="shared" si="64"/>
        <v>0</v>
      </c>
      <c r="O656" s="395">
        <f t="shared" si="65"/>
        <v>0</v>
      </c>
    </row>
    <row r="657" spans="2:15">
      <c r="B657" s="40">
        <f>Import!D657</f>
        <v>0</v>
      </c>
      <c r="C657" s="41">
        <f>Import!G657</f>
        <v>0</v>
      </c>
      <c r="D657" s="40">
        <f>Import!F657</f>
        <v>0</v>
      </c>
      <c r="E657" s="40">
        <f>Import!E657</f>
        <v>0</v>
      </c>
      <c r="F657" s="42">
        <f>Import!P657</f>
        <v>0</v>
      </c>
      <c r="G657" s="391">
        <f t="shared" si="62"/>
        <v>0</v>
      </c>
      <c r="I657" s="395">
        <f t="shared" si="60"/>
        <v>0</v>
      </c>
      <c r="J657" s="395">
        <f t="shared" si="61"/>
        <v>0</v>
      </c>
      <c r="L657" s="399">
        <f>Import!I657</f>
        <v>0</v>
      </c>
      <c r="M657" s="396">
        <f t="shared" si="63"/>
        <v>0</v>
      </c>
      <c r="N657" s="395">
        <f t="shared" si="64"/>
        <v>0</v>
      </c>
      <c r="O657" s="395">
        <f t="shared" si="65"/>
        <v>0</v>
      </c>
    </row>
    <row r="658" spans="2:15">
      <c r="B658" s="40">
        <f>Import!D658</f>
        <v>0</v>
      </c>
      <c r="C658" s="41">
        <f>Import!G658</f>
        <v>0</v>
      </c>
      <c r="D658" s="40">
        <f>Import!F658</f>
        <v>0</v>
      </c>
      <c r="E658" s="40">
        <f>Import!E658</f>
        <v>0</v>
      </c>
      <c r="F658" s="42">
        <f>Import!P658</f>
        <v>0</v>
      </c>
      <c r="G658" s="391">
        <f t="shared" si="62"/>
        <v>0</v>
      </c>
      <c r="I658" s="395">
        <f t="shared" si="60"/>
        <v>0</v>
      </c>
      <c r="J658" s="395">
        <f t="shared" si="61"/>
        <v>0</v>
      </c>
      <c r="L658" s="399">
        <f>Import!I658</f>
        <v>0</v>
      </c>
      <c r="M658" s="396">
        <f t="shared" si="63"/>
        <v>0</v>
      </c>
      <c r="N658" s="395">
        <f t="shared" si="64"/>
        <v>0</v>
      </c>
      <c r="O658" s="395">
        <f t="shared" si="65"/>
        <v>0</v>
      </c>
    </row>
    <row r="659" spans="2:15">
      <c r="B659" s="40">
        <f>Import!D659</f>
        <v>0</v>
      </c>
      <c r="C659" s="41">
        <f>Import!G659</f>
        <v>0</v>
      </c>
      <c r="D659" s="40">
        <f>Import!F659</f>
        <v>0</v>
      </c>
      <c r="E659" s="40">
        <f>Import!E659</f>
        <v>0</v>
      </c>
      <c r="F659" s="42">
        <f>Import!P659</f>
        <v>0</v>
      </c>
      <c r="G659" s="391">
        <f t="shared" si="62"/>
        <v>0</v>
      </c>
      <c r="I659" s="395">
        <f t="shared" si="60"/>
        <v>0</v>
      </c>
      <c r="J659" s="395">
        <f t="shared" si="61"/>
        <v>0</v>
      </c>
      <c r="L659" s="399">
        <f>Import!I659</f>
        <v>0</v>
      </c>
      <c r="M659" s="396">
        <f t="shared" si="63"/>
        <v>0</v>
      </c>
      <c r="N659" s="395">
        <f t="shared" si="64"/>
        <v>0</v>
      </c>
      <c r="O659" s="395">
        <f t="shared" si="65"/>
        <v>0</v>
      </c>
    </row>
    <row r="660" spans="2:15">
      <c r="B660" s="40">
        <f>Import!D660</f>
        <v>0</v>
      </c>
      <c r="C660" s="41">
        <f>Import!G660</f>
        <v>0</v>
      </c>
      <c r="D660" s="40">
        <f>Import!F660</f>
        <v>0</v>
      </c>
      <c r="E660" s="40">
        <f>Import!E660</f>
        <v>0</v>
      </c>
      <c r="F660" s="42">
        <f>Import!P660</f>
        <v>0</v>
      </c>
      <c r="G660" s="391">
        <f t="shared" si="62"/>
        <v>0</v>
      </c>
      <c r="I660" s="395">
        <f t="shared" si="60"/>
        <v>0</v>
      </c>
      <c r="J660" s="395">
        <f t="shared" si="61"/>
        <v>0</v>
      </c>
      <c r="L660" s="399">
        <f>Import!I660</f>
        <v>0</v>
      </c>
      <c r="M660" s="396">
        <f t="shared" si="63"/>
        <v>0</v>
      </c>
      <c r="N660" s="395">
        <f t="shared" si="64"/>
        <v>0</v>
      </c>
      <c r="O660" s="395">
        <f t="shared" si="65"/>
        <v>0</v>
      </c>
    </row>
    <row r="661" spans="2:15">
      <c r="B661" s="40">
        <f>Import!D661</f>
        <v>0</v>
      </c>
      <c r="C661" s="41">
        <f>Import!G661</f>
        <v>0</v>
      </c>
      <c r="D661" s="40">
        <f>Import!F661</f>
        <v>0</v>
      </c>
      <c r="E661" s="40">
        <f>Import!E661</f>
        <v>0</v>
      </c>
      <c r="F661" s="42">
        <f>Import!P661</f>
        <v>0</v>
      </c>
      <c r="G661" s="391">
        <f t="shared" si="62"/>
        <v>0</v>
      </c>
      <c r="I661" s="395">
        <f t="shared" si="60"/>
        <v>0</v>
      </c>
      <c r="J661" s="395">
        <f t="shared" si="61"/>
        <v>0</v>
      </c>
      <c r="L661" s="399">
        <f>Import!I661</f>
        <v>0</v>
      </c>
      <c r="M661" s="396">
        <f t="shared" si="63"/>
        <v>0</v>
      </c>
      <c r="N661" s="395">
        <f t="shared" si="64"/>
        <v>0</v>
      </c>
      <c r="O661" s="395">
        <f t="shared" si="65"/>
        <v>0</v>
      </c>
    </row>
    <row r="662" spans="2:15">
      <c r="B662" s="40">
        <f>Import!D662</f>
        <v>0</v>
      </c>
      <c r="C662" s="41">
        <f>Import!G662</f>
        <v>0</v>
      </c>
      <c r="D662" s="40">
        <f>Import!F662</f>
        <v>0</v>
      </c>
      <c r="E662" s="40">
        <f>Import!E662</f>
        <v>0</v>
      </c>
      <c r="F662" s="42">
        <f>Import!P662</f>
        <v>0</v>
      </c>
      <c r="G662" s="391">
        <f t="shared" si="62"/>
        <v>0</v>
      </c>
      <c r="I662" s="395">
        <f t="shared" si="60"/>
        <v>0</v>
      </c>
      <c r="J662" s="395">
        <f t="shared" si="61"/>
        <v>0</v>
      </c>
      <c r="L662" s="399">
        <f>Import!I662</f>
        <v>0</v>
      </c>
      <c r="M662" s="396">
        <f t="shared" si="63"/>
        <v>0</v>
      </c>
      <c r="N662" s="395">
        <f t="shared" si="64"/>
        <v>0</v>
      </c>
      <c r="O662" s="395">
        <f t="shared" si="65"/>
        <v>0</v>
      </c>
    </row>
    <row r="663" spans="2:15">
      <c r="B663" s="40">
        <f>Import!D663</f>
        <v>0</v>
      </c>
      <c r="C663" s="41">
        <f>Import!G663</f>
        <v>0</v>
      </c>
      <c r="D663" s="40">
        <f>Import!F663</f>
        <v>0</v>
      </c>
      <c r="E663" s="40">
        <f>Import!E663</f>
        <v>0</v>
      </c>
      <c r="F663" s="42">
        <f>Import!P663</f>
        <v>0</v>
      </c>
      <c r="G663" s="391">
        <f t="shared" si="62"/>
        <v>0</v>
      </c>
      <c r="I663" s="395">
        <f t="shared" si="60"/>
        <v>0</v>
      </c>
      <c r="J663" s="395">
        <f t="shared" si="61"/>
        <v>0</v>
      </c>
      <c r="L663" s="399">
        <f>Import!I663</f>
        <v>0</v>
      </c>
      <c r="M663" s="396">
        <f t="shared" si="63"/>
        <v>0</v>
      </c>
      <c r="N663" s="395">
        <f t="shared" si="64"/>
        <v>0</v>
      </c>
      <c r="O663" s="395">
        <f t="shared" si="65"/>
        <v>0</v>
      </c>
    </row>
    <row r="664" spans="2:15">
      <c r="B664" s="40">
        <f>Import!D664</f>
        <v>0</v>
      </c>
      <c r="C664" s="41">
        <f>Import!G664</f>
        <v>0</v>
      </c>
      <c r="D664" s="40">
        <f>Import!F664</f>
        <v>0</v>
      </c>
      <c r="E664" s="40">
        <f>Import!E664</f>
        <v>0</v>
      </c>
      <c r="F664" s="42">
        <f>Import!P664</f>
        <v>0</v>
      </c>
      <c r="G664" s="391">
        <f t="shared" si="62"/>
        <v>0</v>
      </c>
      <c r="I664" s="395">
        <f t="shared" si="60"/>
        <v>0</v>
      </c>
      <c r="J664" s="395">
        <f t="shared" si="61"/>
        <v>0</v>
      </c>
      <c r="L664" s="399">
        <f>Import!I664</f>
        <v>0</v>
      </c>
      <c r="M664" s="396">
        <f t="shared" si="63"/>
        <v>0</v>
      </c>
      <c r="N664" s="395">
        <f t="shared" si="64"/>
        <v>0</v>
      </c>
      <c r="O664" s="395">
        <f t="shared" si="65"/>
        <v>0</v>
      </c>
    </row>
    <row r="665" spans="2:15">
      <c r="B665" s="40">
        <f>Import!D665</f>
        <v>0</v>
      </c>
      <c r="C665" s="41">
        <f>Import!G665</f>
        <v>0</v>
      </c>
      <c r="D665" s="40">
        <f>Import!F665</f>
        <v>0</v>
      </c>
      <c r="E665" s="40">
        <f>Import!E665</f>
        <v>0</v>
      </c>
      <c r="F665" s="42">
        <f>Import!P665</f>
        <v>0</v>
      </c>
      <c r="G665" s="391">
        <f t="shared" si="62"/>
        <v>0</v>
      </c>
      <c r="I665" s="395">
        <f t="shared" si="60"/>
        <v>0</v>
      </c>
      <c r="J665" s="395">
        <f t="shared" si="61"/>
        <v>0</v>
      </c>
      <c r="L665" s="399">
        <f>Import!I665</f>
        <v>0</v>
      </c>
      <c r="M665" s="396">
        <f t="shared" si="63"/>
        <v>0</v>
      </c>
      <c r="N665" s="395">
        <f t="shared" si="64"/>
        <v>0</v>
      </c>
      <c r="O665" s="395">
        <f t="shared" si="65"/>
        <v>0</v>
      </c>
    </row>
    <row r="666" spans="2:15">
      <c r="B666" s="40">
        <f>Import!D666</f>
        <v>0</v>
      </c>
      <c r="C666" s="41">
        <f>Import!G666</f>
        <v>0</v>
      </c>
      <c r="D666" s="40">
        <f>Import!F666</f>
        <v>0</v>
      </c>
      <c r="E666" s="40">
        <f>Import!E666</f>
        <v>0</v>
      </c>
      <c r="F666" s="42">
        <f>Import!P666</f>
        <v>0</v>
      </c>
      <c r="G666" s="391">
        <f t="shared" si="62"/>
        <v>0</v>
      </c>
      <c r="I666" s="395">
        <f t="shared" si="60"/>
        <v>0</v>
      </c>
      <c r="J666" s="395">
        <f t="shared" si="61"/>
        <v>0</v>
      </c>
      <c r="L666" s="399">
        <f>Import!I666</f>
        <v>0</v>
      </c>
      <c r="M666" s="396">
        <f t="shared" si="63"/>
        <v>0</v>
      </c>
      <c r="N666" s="395">
        <f t="shared" si="64"/>
        <v>0</v>
      </c>
      <c r="O666" s="395">
        <f t="shared" si="65"/>
        <v>0</v>
      </c>
    </row>
    <row r="667" spans="2:15">
      <c r="B667" s="40">
        <f>Import!D667</f>
        <v>0</v>
      </c>
      <c r="C667" s="41">
        <f>Import!G667</f>
        <v>0</v>
      </c>
      <c r="D667" s="40">
        <f>Import!F667</f>
        <v>0</v>
      </c>
      <c r="E667" s="40">
        <f>Import!E667</f>
        <v>0</v>
      </c>
      <c r="F667" s="42">
        <f>Import!P667</f>
        <v>0</v>
      </c>
      <c r="G667" s="391">
        <f t="shared" si="62"/>
        <v>0</v>
      </c>
      <c r="I667" s="395">
        <f t="shared" si="60"/>
        <v>0</v>
      </c>
      <c r="J667" s="395">
        <f t="shared" si="61"/>
        <v>0</v>
      </c>
      <c r="L667" s="399">
        <f>Import!I667</f>
        <v>0</v>
      </c>
      <c r="M667" s="396">
        <f t="shared" si="63"/>
        <v>0</v>
      </c>
      <c r="N667" s="395">
        <f t="shared" si="64"/>
        <v>0</v>
      </c>
      <c r="O667" s="395">
        <f t="shared" si="65"/>
        <v>0</v>
      </c>
    </row>
    <row r="668" spans="2:15">
      <c r="B668" s="40">
        <f>Import!D668</f>
        <v>0</v>
      </c>
      <c r="C668" s="41">
        <f>Import!G668</f>
        <v>0</v>
      </c>
      <c r="D668" s="40">
        <f>Import!F668</f>
        <v>0</v>
      </c>
      <c r="E668" s="40">
        <f>Import!E668</f>
        <v>0</v>
      </c>
      <c r="F668" s="42">
        <f>Import!P668</f>
        <v>0</v>
      </c>
      <c r="G668" s="391">
        <f t="shared" si="62"/>
        <v>0</v>
      </c>
      <c r="I668" s="395">
        <f t="shared" si="60"/>
        <v>0</v>
      </c>
      <c r="J668" s="395">
        <f t="shared" si="61"/>
        <v>0</v>
      </c>
      <c r="L668" s="399">
        <f>Import!I668</f>
        <v>0</v>
      </c>
      <c r="M668" s="396">
        <f t="shared" si="63"/>
        <v>0</v>
      </c>
      <c r="N668" s="395">
        <f t="shared" si="64"/>
        <v>0</v>
      </c>
      <c r="O668" s="395">
        <f t="shared" si="65"/>
        <v>0</v>
      </c>
    </row>
    <row r="669" spans="2:15">
      <c r="B669" s="40">
        <f>Import!D669</f>
        <v>0</v>
      </c>
      <c r="C669" s="41">
        <f>Import!G669</f>
        <v>0</v>
      </c>
      <c r="D669" s="40">
        <f>Import!F669</f>
        <v>0</v>
      </c>
      <c r="E669" s="40">
        <f>Import!E669</f>
        <v>0</v>
      </c>
      <c r="F669" s="42">
        <f>Import!P669</f>
        <v>0</v>
      </c>
      <c r="G669" s="391">
        <f t="shared" si="62"/>
        <v>0</v>
      </c>
      <c r="I669" s="395">
        <f t="shared" si="60"/>
        <v>0</v>
      </c>
      <c r="J669" s="395">
        <f t="shared" si="61"/>
        <v>0</v>
      </c>
      <c r="L669" s="399">
        <f>Import!I669</f>
        <v>0</v>
      </c>
      <c r="M669" s="396">
        <f t="shared" si="63"/>
        <v>0</v>
      </c>
      <c r="N669" s="395">
        <f t="shared" si="64"/>
        <v>0</v>
      </c>
      <c r="O669" s="395">
        <f t="shared" si="65"/>
        <v>0</v>
      </c>
    </row>
    <row r="670" spans="2:15">
      <c r="B670" s="40">
        <f>Import!D670</f>
        <v>0</v>
      </c>
      <c r="C670" s="41">
        <f>Import!G670</f>
        <v>0</v>
      </c>
      <c r="D670" s="40">
        <f>Import!F670</f>
        <v>0</v>
      </c>
      <c r="E670" s="40">
        <f>Import!E670</f>
        <v>0</v>
      </c>
      <c r="F670" s="42">
        <f>Import!P670</f>
        <v>0</v>
      </c>
      <c r="G670" s="391">
        <f t="shared" si="62"/>
        <v>0</v>
      </c>
      <c r="I670" s="395">
        <f t="shared" si="60"/>
        <v>0</v>
      </c>
      <c r="J670" s="395">
        <f t="shared" si="61"/>
        <v>0</v>
      </c>
      <c r="L670" s="399">
        <f>Import!I670</f>
        <v>0</v>
      </c>
      <c r="M670" s="396">
        <f t="shared" si="63"/>
        <v>0</v>
      </c>
      <c r="N670" s="395">
        <f t="shared" si="64"/>
        <v>0</v>
      </c>
      <c r="O670" s="395">
        <f t="shared" si="65"/>
        <v>0</v>
      </c>
    </row>
    <row r="671" spans="2:15">
      <c r="B671" s="40">
        <f>Import!D671</f>
        <v>0</v>
      </c>
      <c r="C671" s="41">
        <f>Import!G671</f>
        <v>0</v>
      </c>
      <c r="D671" s="40">
        <f>Import!F671</f>
        <v>0</v>
      </c>
      <c r="E671" s="40">
        <f>Import!E671</f>
        <v>0</v>
      </c>
      <c r="F671" s="42">
        <f>Import!P671</f>
        <v>0</v>
      </c>
      <c r="G671" s="391">
        <f t="shared" si="62"/>
        <v>0</v>
      </c>
      <c r="I671" s="395">
        <f t="shared" si="60"/>
        <v>0</v>
      </c>
      <c r="J671" s="395">
        <f t="shared" si="61"/>
        <v>0</v>
      </c>
      <c r="L671" s="399">
        <f>Import!I671</f>
        <v>0</v>
      </c>
      <c r="M671" s="396">
        <f t="shared" si="63"/>
        <v>0</v>
      </c>
      <c r="N671" s="395">
        <f t="shared" si="64"/>
        <v>0</v>
      </c>
      <c r="O671" s="395">
        <f t="shared" si="65"/>
        <v>0</v>
      </c>
    </row>
    <row r="672" spans="2:15">
      <c r="B672" s="40">
        <f>Import!D672</f>
        <v>0</v>
      </c>
      <c r="C672" s="41">
        <f>Import!G672</f>
        <v>0</v>
      </c>
      <c r="D672" s="40">
        <f>Import!F672</f>
        <v>0</v>
      </c>
      <c r="E672" s="40">
        <f>Import!E672</f>
        <v>0</v>
      </c>
      <c r="F672" s="42">
        <f>Import!P672</f>
        <v>0</v>
      </c>
      <c r="G672" s="391">
        <f t="shared" si="62"/>
        <v>0</v>
      </c>
      <c r="I672" s="395">
        <f t="shared" si="60"/>
        <v>0</v>
      </c>
      <c r="J672" s="395">
        <f t="shared" si="61"/>
        <v>0</v>
      </c>
      <c r="L672" s="399">
        <f>Import!I672</f>
        <v>0</v>
      </c>
      <c r="M672" s="396">
        <f t="shared" si="63"/>
        <v>0</v>
      </c>
      <c r="N672" s="395">
        <f t="shared" si="64"/>
        <v>0</v>
      </c>
      <c r="O672" s="395">
        <f t="shared" si="65"/>
        <v>0</v>
      </c>
    </row>
    <row r="673" spans="2:15">
      <c r="B673" s="40">
        <f>Import!D673</f>
        <v>0</v>
      </c>
      <c r="C673" s="41">
        <f>Import!G673</f>
        <v>0</v>
      </c>
      <c r="D673" s="40">
        <f>Import!F673</f>
        <v>0</v>
      </c>
      <c r="E673" s="40">
        <f>Import!E673</f>
        <v>0</v>
      </c>
      <c r="F673" s="42">
        <f>Import!P673</f>
        <v>0</v>
      </c>
      <c r="G673" s="391">
        <f t="shared" si="62"/>
        <v>0</v>
      </c>
      <c r="I673" s="395">
        <f t="shared" si="60"/>
        <v>0</v>
      </c>
      <c r="J673" s="395">
        <f t="shared" si="61"/>
        <v>0</v>
      </c>
      <c r="L673" s="399">
        <f>Import!I673</f>
        <v>0</v>
      </c>
      <c r="M673" s="396">
        <f t="shared" si="63"/>
        <v>0</v>
      </c>
      <c r="N673" s="395">
        <f t="shared" si="64"/>
        <v>0</v>
      </c>
      <c r="O673" s="395">
        <f t="shared" si="65"/>
        <v>0</v>
      </c>
    </row>
    <row r="674" spans="2:15">
      <c r="B674" s="40">
        <f>Import!D674</f>
        <v>0</v>
      </c>
      <c r="C674" s="41">
        <f>Import!G674</f>
        <v>0</v>
      </c>
      <c r="D674" s="40">
        <f>Import!F674</f>
        <v>0</v>
      </c>
      <c r="E674" s="40">
        <f>Import!E674</f>
        <v>0</v>
      </c>
      <c r="F674" s="42">
        <f>Import!P674</f>
        <v>0</v>
      </c>
      <c r="G674" s="391">
        <f t="shared" si="62"/>
        <v>0</v>
      </c>
      <c r="I674" s="395">
        <f t="shared" si="60"/>
        <v>0</v>
      </c>
      <c r="J674" s="395">
        <f t="shared" si="61"/>
        <v>0</v>
      </c>
      <c r="L674" s="399">
        <f>Import!I674</f>
        <v>0</v>
      </c>
      <c r="M674" s="396">
        <f t="shared" si="63"/>
        <v>0</v>
      </c>
      <c r="N674" s="395">
        <f t="shared" si="64"/>
        <v>0</v>
      </c>
      <c r="O674" s="395">
        <f t="shared" si="65"/>
        <v>0</v>
      </c>
    </row>
    <row r="675" spans="2:15">
      <c r="B675" s="40">
        <f>Import!D675</f>
        <v>0</v>
      </c>
      <c r="C675" s="41">
        <f>Import!G675</f>
        <v>0</v>
      </c>
      <c r="D675" s="40">
        <f>Import!F675</f>
        <v>0</v>
      </c>
      <c r="E675" s="40">
        <f>Import!E675</f>
        <v>0</v>
      </c>
      <c r="F675" s="42">
        <f>Import!P675</f>
        <v>0</v>
      </c>
      <c r="G675" s="391">
        <f t="shared" si="62"/>
        <v>0</v>
      </c>
      <c r="I675" s="395">
        <f t="shared" si="60"/>
        <v>0</v>
      </c>
      <c r="J675" s="395">
        <f t="shared" si="61"/>
        <v>0</v>
      </c>
      <c r="L675" s="399">
        <f>Import!I675</f>
        <v>0</v>
      </c>
      <c r="M675" s="396">
        <f t="shared" si="63"/>
        <v>0</v>
      </c>
      <c r="N675" s="395">
        <f t="shared" si="64"/>
        <v>0</v>
      </c>
      <c r="O675" s="395">
        <f t="shared" si="65"/>
        <v>0</v>
      </c>
    </row>
    <row r="676" spans="2:15">
      <c r="B676" s="40">
        <f>Import!D676</f>
        <v>0</v>
      </c>
      <c r="C676" s="41">
        <f>Import!G676</f>
        <v>0</v>
      </c>
      <c r="D676" s="40">
        <f>Import!F676</f>
        <v>0</v>
      </c>
      <c r="E676" s="40">
        <f>Import!E676</f>
        <v>0</v>
      </c>
      <c r="F676" s="42">
        <f>Import!P676</f>
        <v>0</v>
      </c>
      <c r="G676" s="391">
        <f t="shared" si="62"/>
        <v>0</v>
      </c>
      <c r="I676" s="395">
        <f t="shared" si="60"/>
        <v>0</v>
      </c>
      <c r="J676" s="395">
        <f t="shared" si="61"/>
        <v>0</v>
      </c>
      <c r="L676" s="399">
        <f>Import!I676</f>
        <v>0</v>
      </c>
      <c r="M676" s="396">
        <f t="shared" si="63"/>
        <v>0</v>
      </c>
      <c r="N676" s="395">
        <f t="shared" si="64"/>
        <v>0</v>
      </c>
      <c r="O676" s="395">
        <f t="shared" si="65"/>
        <v>0</v>
      </c>
    </row>
    <row r="677" spans="2:15">
      <c r="B677" s="40">
        <f>Import!D677</f>
        <v>0</v>
      </c>
      <c r="C677" s="41">
        <f>Import!G677</f>
        <v>0</v>
      </c>
      <c r="D677" s="40">
        <f>Import!F677</f>
        <v>0</v>
      </c>
      <c r="E677" s="40">
        <f>Import!E677</f>
        <v>0</v>
      </c>
      <c r="F677" s="42">
        <f>Import!P677</f>
        <v>0</v>
      </c>
      <c r="G677" s="391">
        <f t="shared" si="62"/>
        <v>0</v>
      </c>
      <c r="I677" s="395">
        <f t="shared" si="60"/>
        <v>0</v>
      </c>
      <c r="J677" s="395">
        <f t="shared" si="61"/>
        <v>0</v>
      </c>
      <c r="L677" s="399">
        <f>Import!I677</f>
        <v>0</v>
      </c>
      <c r="M677" s="396">
        <f t="shared" si="63"/>
        <v>0</v>
      </c>
      <c r="N677" s="395">
        <f t="shared" si="64"/>
        <v>0</v>
      </c>
      <c r="O677" s="395">
        <f t="shared" si="65"/>
        <v>0</v>
      </c>
    </row>
    <row r="678" spans="2:15">
      <c r="B678" s="40">
        <f>Import!D678</f>
        <v>0</v>
      </c>
      <c r="C678" s="41">
        <f>Import!G678</f>
        <v>0</v>
      </c>
      <c r="D678" s="40">
        <f>Import!F678</f>
        <v>0</v>
      </c>
      <c r="E678" s="40">
        <f>Import!E678</f>
        <v>0</v>
      </c>
      <c r="F678" s="42">
        <f>Import!P678</f>
        <v>0</v>
      </c>
      <c r="G678" s="391">
        <f t="shared" si="62"/>
        <v>0</v>
      </c>
      <c r="I678" s="395">
        <f t="shared" si="60"/>
        <v>0</v>
      </c>
      <c r="J678" s="395">
        <f t="shared" si="61"/>
        <v>0</v>
      </c>
      <c r="L678" s="399">
        <f>Import!I678</f>
        <v>0</v>
      </c>
      <c r="M678" s="396">
        <f t="shared" si="63"/>
        <v>0</v>
      </c>
      <c r="N678" s="395">
        <f t="shared" si="64"/>
        <v>0</v>
      </c>
      <c r="O678" s="395">
        <f t="shared" si="65"/>
        <v>0</v>
      </c>
    </row>
    <row r="679" spans="2:15">
      <c r="B679" s="40">
        <f>Import!D679</f>
        <v>0</v>
      </c>
      <c r="C679" s="41">
        <f>Import!G679</f>
        <v>0</v>
      </c>
      <c r="D679" s="40">
        <f>Import!F679</f>
        <v>0</v>
      </c>
      <c r="E679" s="40">
        <f>Import!E679</f>
        <v>0</v>
      </c>
      <c r="F679" s="42">
        <f>Import!P679</f>
        <v>0</v>
      </c>
      <c r="G679" s="391">
        <f t="shared" si="62"/>
        <v>0</v>
      </c>
      <c r="I679" s="395">
        <f t="shared" si="60"/>
        <v>0</v>
      </c>
      <c r="J679" s="395">
        <f t="shared" si="61"/>
        <v>0</v>
      </c>
      <c r="L679" s="399">
        <f>Import!I679</f>
        <v>0</v>
      </c>
      <c r="M679" s="396">
        <f t="shared" si="63"/>
        <v>0</v>
      </c>
      <c r="N679" s="395">
        <f t="shared" si="64"/>
        <v>0</v>
      </c>
      <c r="O679" s="395">
        <f t="shared" si="65"/>
        <v>0</v>
      </c>
    </row>
    <row r="680" spans="2:15">
      <c r="B680" s="40">
        <f>Import!D680</f>
        <v>0</v>
      </c>
      <c r="C680" s="41">
        <f>Import!G680</f>
        <v>0</v>
      </c>
      <c r="D680" s="40">
        <f>Import!F680</f>
        <v>0</v>
      </c>
      <c r="E680" s="40">
        <f>Import!E680</f>
        <v>0</v>
      </c>
      <c r="F680" s="42">
        <f>Import!P680</f>
        <v>0</v>
      </c>
      <c r="G680" s="391">
        <f t="shared" si="62"/>
        <v>0</v>
      </c>
      <c r="I680" s="395">
        <f t="shared" si="60"/>
        <v>0</v>
      </c>
      <c r="J680" s="395">
        <f t="shared" si="61"/>
        <v>0</v>
      </c>
      <c r="L680" s="399">
        <f>Import!I680</f>
        <v>0</v>
      </c>
      <c r="M680" s="396">
        <f t="shared" si="63"/>
        <v>0</v>
      </c>
      <c r="N680" s="395">
        <f t="shared" si="64"/>
        <v>0</v>
      </c>
      <c r="O680" s="395">
        <f t="shared" si="65"/>
        <v>0</v>
      </c>
    </row>
    <row r="681" spans="2:15">
      <c r="B681" s="40">
        <f>Import!D681</f>
        <v>0</v>
      </c>
      <c r="C681" s="41">
        <f>Import!G681</f>
        <v>0</v>
      </c>
      <c r="D681" s="40">
        <f>Import!F681</f>
        <v>0</v>
      </c>
      <c r="E681" s="40">
        <f>Import!E681</f>
        <v>0</v>
      </c>
      <c r="F681" s="42">
        <f>Import!P681</f>
        <v>0</v>
      </c>
      <c r="G681" s="391">
        <f t="shared" si="62"/>
        <v>0</v>
      </c>
      <c r="I681" s="395">
        <f t="shared" si="60"/>
        <v>0</v>
      </c>
      <c r="J681" s="395">
        <f t="shared" si="61"/>
        <v>0</v>
      </c>
      <c r="L681" s="399">
        <f>Import!I681</f>
        <v>0</v>
      </c>
      <c r="M681" s="396">
        <f t="shared" si="63"/>
        <v>0</v>
      </c>
      <c r="N681" s="395">
        <f t="shared" si="64"/>
        <v>0</v>
      </c>
      <c r="O681" s="395">
        <f t="shared" si="65"/>
        <v>0</v>
      </c>
    </row>
    <row r="682" spans="2:15">
      <c r="B682" s="40">
        <f>Import!D682</f>
        <v>0</v>
      </c>
      <c r="C682" s="41">
        <f>Import!G682</f>
        <v>0</v>
      </c>
      <c r="D682" s="40">
        <f>Import!F682</f>
        <v>0</v>
      </c>
      <c r="E682" s="40">
        <f>Import!E682</f>
        <v>0</v>
      </c>
      <c r="F682" s="42">
        <f>Import!P682</f>
        <v>0</v>
      </c>
      <c r="G682" s="391">
        <f t="shared" si="62"/>
        <v>0</v>
      </c>
      <c r="I682" s="395">
        <f t="shared" si="60"/>
        <v>0</v>
      </c>
      <c r="J682" s="395">
        <f t="shared" si="61"/>
        <v>0</v>
      </c>
      <c r="L682" s="399">
        <f>Import!I682</f>
        <v>0</v>
      </c>
      <c r="M682" s="396">
        <f t="shared" si="63"/>
        <v>0</v>
      </c>
      <c r="N682" s="395">
        <f t="shared" si="64"/>
        <v>0</v>
      </c>
      <c r="O682" s="395">
        <f t="shared" si="65"/>
        <v>0</v>
      </c>
    </row>
    <row r="683" spans="2:15">
      <c r="B683" s="40">
        <f>Import!D683</f>
        <v>0</v>
      </c>
      <c r="C683" s="41">
        <f>Import!G683</f>
        <v>0</v>
      </c>
      <c r="D683" s="40">
        <f>Import!F683</f>
        <v>0</v>
      </c>
      <c r="E683" s="40">
        <f>Import!E683</f>
        <v>0</v>
      </c>
      <c r="F683" s="42">
        <f>Import!P683</f>
        <v>0</v>
      </c>
      <c r="G683" s="391">
        <f t="shared" si="62"/>
        <v>0</v>
      </c>
      <c r="I683" s="395">
        <f t="shared" si="60"/>
        <v>0</v>
      </c>
      <c r="J683" s="395">
        <f t="shared" si="61"/>
        <v>0</v>
      </c>
      <c r="L683" s="399">
        <f>Import!I683</f>
        <v>0</v>
      </c>
      <c r="M683" s="396">
        <f t="shared" si="63"/>
        <v>0</v>
      </c>
      <c r="N683" s="395">
        <f t="shared" si="64"/>
        <v>0</v>
      </c>
      <c r="O683" s="395">
        <f t="shared" si="65"/>
        <v>0</v>
      </c>
    </row>
    <row r="684" spans="2:15">
      <c r="B684" s="40">
        <f>Import!D684</f>
        <v>0</v>
      </c>
      <c r="C684" s="41">
        <f>Import!G684</f>
        <v>0</v>
      </c>
      <c r="D684" s="40">
        <f>Import!F684</f>
        <v>0</v>
      </c>
      <c r="E684" s="40">
        <f>Import!E684</f>
        <v>0</v>
      </c>
      <c r="F684" s="42">
        <f>Import!P684</f>
        <v>0</v>
      </c>
      <c r="G684" s="391">
        <f t="shared" si="62"/>
        <v>0</v>
      </c>
      <c r="I684" s="395">
        <f t="shared" si="60"/>
        <v>0</v>
      </c>
      <c r="J684" s="395">
        <f t="shared" si="61"/>
        <v>0</v>
      </c>
      <c r="L684" s="399">
        <f>Import!I684</f>
        <v>0</v>
      </c>
      <c r="M684" s="396">
        <f t="shared" si="63"/>
        <v>0</v>
      </c>
      <c r="N684" s="395">
        <f t="shared" si="64"/>
        <v>0</v>
      </c>
      <c r="O684" s="395">
        <f t="shared" si="65"/>
        <v>0</v>
      </c>
    </row>
    <row r="685" spans="2:15">
      <c r="B685" s="40">
        <f>Import!D685</f>
        <v>0</v>
      </c>
      <c r="C685" s="41">
        <f>Import!G685</f>
        <v>0</v>
      </c>
      <c r="D685" s="40">
        <f>Import!F685</f>
        <v>0</v>
      </c>
      <c r="E685" s="40">
        <f>Import!E685</f>
        <v>0</v>
      </c>
      <c r="F685" s="42">
        <f>Import!P685</f>
        <v>0</v>
      </c>
      <c r="G685" s="391">
        <f t="shared" si="62"/>
        <v>0</v>
      </c>
      <c r="I685" s="395">
        <f t="shared" si="60"/>
        <v>0</v>
      </c>
      <c r="J685" s="395">
        <f t="shared" si="61"/>
        <v>0</v>
      </c>
      <c r="L685" s="399">
        <f>Import!I685</f>
        <v>0</v>
      </c>
      <c r="M685" s="396">
        <f t="shared" si="63"/>
        <v>0</v>
      </c>
      <c r="N685" s="395">
        <f t="shared" si="64"/>
        <v>0</v>
      </c>
      <c r="O685" s="395">
        <f t="shared" si="65"/>
        <v>0</v>
      </c>
    </row>
    <row r="686" spans="2:15">
      <c r="B686" s="40">
        <f>Import!D686</f>
        <v>0</v>
      </c>
      <c r="C686" s="41">
        <f>Import!G686</f>
        <v>0</v>
      </c>
      <c r="D686" s="40">
        <f>Import!F686</f>
        <v>0</v>
      </c>
      <c r="E686" s="40">
        <f>Import!E686</f>
        <v>0</v>
      </c>
      <c r="F686" s="42">
        <f>Import!P686</f>
        <v>0</v>
      </c>
      <c r="G686" s="391">
        <f t="shared" si="62"/>
        <v>0</v>
      </c>
      <c r="I686" s="395">
        <f t="shared" si="60"/>
        <v>0</v>
      </c>
      <c r="J686" s="395">
        <f t="shared" si="61"/>
        <v>0</v>
      </c>
      <c r="L686" s="399">
        <f>Import!I686</f>
        <v>0</v>
      </c>
      <c r="M686" s="396">
        <f t="shared" si="63"/>
        <v>0</v>
      </c>
      <c r="N686" s="395">
        <f t="shared" si="64"/>
        <v>0</v>
      </c>
      <c r="O686" s="395">
        <f t="shared" si="65"/>
        <v>0</v>
      </c>
    </row>
    <row r="687" spans="2:15">
      <c r="B687" s="40">
        <f>Import!D687</f>
        <v>0</v>
      </c>
      <c r="C687" s="41">
        <f>Import!G687</f>
        <v>0</v>
      </c>
      <c r="D687" s="40">
        <f>Import!F687</f>
        <v>0</v>
      </c>
      <c r="E687" s="40">
        <f>Import!E687</f>
        <v>0</v>
      </c>
      <c r="F687" s="42">
        <f>Import!P687</f>
        <v>0</v>
      </c>
      <c r="G687" s="391">
        <f t="shared" si="62"/>
        <v>0</v>
      </c>
      <c r="I687" s="395">
        <f t="shared" si="60"/>
        <v>0</v>
      </c>
      <c r="J687" s="395">
        <f t="shared" si="61"/>
        <v>0</v>
      </c>
      <c r="L687" s="399">
        <f>Import!I687</f>
        <v>0</v>
      </c>
      <c r="M687" s="396">
        <f t="shared" si="63"/>
        <v>0</v>
      </c>
      <c r="N687" s="395">
        <f t="shared" si="64"/>
        <v>0</v>
      </c>
      <c r="O687" s="395">
        <f t="shared" si="65"/>
        <v>0</v>
      </c>
    </row>
    <row r="688" spans="2:15">
      <c r="B688" s="40">
        <f>Import!D688</f>
        <v>0</v>
      </c>
      <c r="C688" s="41">
        <f>Import!G688</f>
        <v>0</v>
      </c>
      <c r="D688" s="40">
        <f>Import!F688</f>
        <v>0</v>
      </c>
      <c r="E688" s="40">
        <f>Import!E688</f>
        <v>0</v>
      </c>
      <c r="F688" s="42">
        <f>Import!P688</f>
        <v>0</v>
      </c>
      <c r="G688" s="391">
        <f t="shared" si="62"/>
        <v>0</v>
      </c>
      <c r="I688" s="395">
        <f t="shared" si="60"/>
        <v>0</v>
      </c>
      <c r="J688" s="395">
        <f t="shared" si="61"/>
        <v>0</v>
      </c>
      <c r="L688" s="399">
        <f>Import!I688</f>
        <v>0</v>
      </c>
      <c r="M688" s="396">
        <f t="shared" si="63"/>
        <v>0</v>
      </c>
      <c r="N688" s="395">
        <f t="shared" si="64"/>
        <v>0</v>
      </c>
      <c r="O688" s="395">
        <f t="shared" si="65"/>
        <v>0</v>
      </c>
    </row>
    <row r="689" spans="2:15">
      <c r="B689" s="40">
        <f>Import!D689</f>
        <v>0</v>
      </c>
      <c r="C689" s="41">
        <f>Import!G689</f>
        <v>0</v>
      </c>
      <c r="D689" s="40">
        <f>Import!F689</f>
        <v>0</v>
      </c>
      <c r="E689" s="40">
        <f>Import!E689</f>
        <v>0</v>
      </c>
      <c r="F689" s="42">
        <f>Import!P689</f>
        <v>0</v>
      </c>
      <c r="G689" s="391">
        <f t="shared" si="62"/>
        <v>0</v>
      </c>
      <c r="I689" s="395">
        <f t="shared" si="60"/>
        <v>0</v>
      </c>
      <c r="J689" s="395">
        <f t="shared" si="61"/>
        <v>0</v>
      </c>
      <c r="L689" s="399">
        <f>Import!I689</f>
        <v>0</v>
      </c>
      <c r="M689" s="396">
        <f t="shared" si="63"/>
        <v>0</v>
      </c>
      <c r="N689" s="395">
        <f t="shared" si="64"/>
        <v>0</v>
      </c>
      <c r="O689" s="395">
        <f t="shared" si="65"/>
        <v>0</v>
      </c>
    </row>
    <row r="690" spans="2:15">
      <c r="B690" s="40">
        <f>Import!D690</f>
        <v>0</v>
      </c>
      <c r="C690" s="41">
        <f>Import!G690</f>
        <v>0</v>
      </c>
      <c r="D690" s="40">
        <f>Import!F690</f>
        <v>0</v>
      </c>
      <c r="E690" s="40">
        <f>Import!E690</f>
        <v>0</v>
      </c>
      <c r="F690" s="42">
        <f>Import!P690</f>
        <v>0</v>
      </c>
      <c r="G690" s="391">
        <f t="shared" si="62"/>
        <v>0</v>
      </c>
      <c r="I690" s="395">
        <f t="shared" si="60"/>
        <v>0</v>
      </c>
      <c r="J690" s="395">
        <f t="shared" si="61"/>
        <v>0</v>
      </c>
      <c r="L690" s="399">
        <f>Import!I690</f>
        <v>0</v>
      </c>
      <c r="M690" s="396">
        <f t="shared" si="63"/>
        <v>0</v>
      </c>
      <c r="N690" s="395">
        <f t="shared" si="64"/>
        <v>0</v>
      </c>
      <c r="O690" s="395">
        <f t="shared" si="65"/>
        <v>0</v>
      </c>
    </row>
    <row r="691" spans="2:15">
      <c r="B691" s="40">
        <f>Import!D691</f>
        <v>0</v>
      </c>
      <c r="C691" s="41">
        <f>Import!G691</f>
        <v>0</v>
      </c>
      <c r="D691" s="40">
        <f>Import!F691</f>
        <v>0</v>
      </c>
      <c r="E691" s="40">
        <f>Import!E691</f>
        <v>0</v>
      </c>
      <c r="F691" s="42">
        <f>Import!P691</f>
        <v>0</v>
      </c>
      <c r="G691" s="391">
        <f t="shared" si="62"/>
        <v>0</v>
      </c>
      <c r="I691" s="395">
        <f t="shared" si="60"/>
        <v>0</v>
      </c>
      <c r="J691" s="395">
        <f t="shared" si="61"/>
        <v>0</v>
      </c>
      <c r="L691" s="399">
        <f>Import!I691</f>
        <v>0</v>
      </c>
      <c r="M691" s="396">
        <f t="shared" si="63"/>
        <v>0</v>
      </c>
      <c r="N691" s="395">
        <f t="shared" si="64"/>
        <v>0</v>
      </c>
      <c r="O691" s="395">
        <f t="shared" si="65"/>
        <v>0</v>
      </c>
    </row>
    <row r="692" spans="2:15">
      <c r="B692" s="40">
        <f>Import!D692</f>
        <v>0</v>
      </c>
      <c r="C692" s="41">
        <f>Import!G692</f>
        <v>0</v>
      </c>
      <c r="D692" s="40">
        <f>Import!F692</f>
        <v>0</v>
      </c>
      <c r="E692" s="40">
        <f>Import!E692</f>
        <v>0</v>
      </c>
      <c r="F692" s="42">
        <f>Import!P692</f>
        <v>0</v>
      </c>
      <c r="G692" s="391">
        <f t="shared" si="62"/>
        <v>0</v>
      </c>
      <c r="I692" s="395">
        <f t="shared" si="60"/>
        <v>0</v>
      </c>
      <c r="J692" s="395">
        <f t="shared" si="61"/>
        <v>0</v>
      </c>
      <c r="L692" s="399">
        <f>Import!I692</f>
        <v>0</v>
      </c>
      <c r="M692" s="396">
        <f t="shared" si="63"/>
        <v>0</v>
      </c>
      <c r="N692" s="395">
        <f t="shared" si="64"/>
        <v>0</v>
      </c>
      <c r="O692" s="395">
        <f t="shared" si="65"/>
        <v>0</v>
      </c>
    </row>
    <row r="693" spans="2:15">
      <c r="B693" s="40">
        <f>Import!D693</f>
        <v>0</v>
      </c>
      <c r="C693" s="41">
        <f>Import!G693</f>
        <v>0</v>
      </c>
      <c r="D693" s="40">
        <f>Import!F693</f>
        <v>0</v>
      </c>
      <c r="E693" s="40">
        <f>Import!E693</f>
        <v>0</v>
      </c>
      <c r="F693" s="42">
        <f>Import!P693</f>
        <v>0</v>
      </c>
      <c r="G693" s="391">
        <f t="shared" si="62"/>
        <v>0</v>
      </c>
      <c r="I693" s="395">
        <f t="shared" si="60"/>
        <v>0</v>
      </c>
      <c r="J693" s="395">
        <f t="shared" si="61"/>
        <v>0</v>
      </c>
      <c r="L693" s="399">
        <f>Import!I693</f>
        <v>0</v>
      </c>
      <c r="M693" s="396">
        <f t="shared" si="63"/>
        <v>0</v>
      </c>
      <c r="N693" s="395">
        <f t="shared" si="64"/>
        <v>0</v>
      </c>
      <c r="O693" s="395">
        <f t="shared" si="65"/>
        <v>0</v>
      </c>
    </row>
    <row r="694" spans="2:15">
      <c r="B694" s="40">
        <f>Import!D694</f>
        <v>0</v>
      </c>
      <c r="C694" s="41">
        <f>Import!G694</f>
        <v>0</v>
      </c>
      <c r="D694" s="40">
        <f>Import!F694</f>
        <v>0</v>
      </c>
      <c r="E694" s="40">
        <f>Import!E694</f>
        <v>0</v>
      </c>
      <c r="F694" s="42">
        <f>Import!P694</f>
        <v>0</v>
      </c>
      <c r="G694" s="391">
        <f t="shared" si="62"/>
        <v>0</v>
      </c>
      <c r="I694" s="395">
        <f t="shared" si="60"/>
        <v>0</v>
      </c>
      <c r="J694" s="395">
        <f t="shared" si="61"/>
        <v>0</v>
      </c>
      <c r="L694" s="399">
        <f>Import!I694</f>
        <v>0</v>
      </c>
      <c r="M694" s="396">
        <f t="shared" si="63"/>
        <v>0</v>
      </c>
      <c r="N694" s="395">
        <f t="shared" si="64"/>
        <v>0</v>
      </c>
      <c r="O694" s="395">
        <f t="shared" si="65"/>
        <v>0</v>
      </c>
    </row>
    <row r="695" spans="2:15">
      <c r="B695" s="40">
        <f>Import!D695</f>
        <v>0</v>
      </c>
      <c r="C695" s="41">
        <f>Import!G695</f>
        <v>0</v>
      </c>
      <c r="D695" s="40">
        <f>Import!F695</f>
        <v>0</v>
      </c>
      <c r="E695" s="40">
        <f>Import!E695</f>
        <v>0</v>
      </c>
      <c r="F695" s="42">
        <f>Import!P695</f>
        <v>0</v>
      </c>
      <c r="G695" s="391">
        <f t="shared" si="62"/>
        <v>0</v>
      </c>
      <c r="I695" s="395">
        <f t="shared" si="60"/>
        <v>0</v>
      </c>
      <c r="J695" s="395">
        <f t="shared" si="61"/>
        <v>0</v>
      </c>
      <c r="L695" s="399">
        <f>Import!I695</f>
        <v>0</v>
      </c>
      <c r="M695" s="396">
        <f t="shared" si="63"/>
        <v>0</v>
      </c>
      <c r="N695" s="395">
        <f t="shared" si="64"/>
        <v>0</v>
      </c>
      <c r="O695" s="395">
        <f t="shared" si="65"/>
        <v>0</v>
      </c>
    </row>
    <row r="696" spans="2:15">
      <c r="B696" s="40">
        <f>Import!D696</f>
        <v>0</v>
      </c>
      <c r="C696" s="41">
        <f>Import!G696</f>
        <v>0</v>
      </c>
      <c r="D696" s="40">
        <f>Import!F696</f>
        <v>0</v>
      </c>
      <c r="E696" s="40">
        <f>Import!E696</f>
        <v>0</v>
      </c>
      <c r="F696" s="42">
        <f>Import!P696</f>
        <v>0</v>
      </c>
      <c r="G696" s="391">
        <f t="shared" si="62"/>
        <v>0</v>
      </c>
      <c r="I696" s="395">
        <f t="shared" si="60"/>
        <v>0</v>
      </c>
      <c r="J696" s="395">
        <f t="shared" si="61"/>
        <v>0</v>
      </c>
      <c r="L696" s="399">
        <f>Import!I696</f>
        <v>0</v>
      </c>
      <c r="M696" s="396">
        <f t="shared" si="63"/>
        <v>0</v>
      </c>
      <c r="N696" s="395">
        <f t="shared" si="64"/>
        <v>0</v>
      </c>
      <c r="O696" s="395">
        <f t="shared" si="65"/>
        <v>0</v>
      </c>
    </row>
    <row r="697" spans="2:15">
      <c r="B697" s="40">
        <f>Import!D697</f>
        <v>0</v>
      </c>
      <c r="C697" s="41">
        <f>Import!G697</f>
        <v>0</v>
      </c>
      <c r="D697" s="40">
        <f>Import!F697</f>
        <v>0</v>
      </c>
      <c r="E697" s="40">
        <f>Import!E697</f>
        <v>0</v>
      </c>
      <c r="F697" s="42">
        <f>Import!P697</f>
        <v>0</v>
      </c>
      <c r="G697" s="391">
        <f t="shared" si="62"/>
        <v>0</v>
      </c>
      <c r="I697" s="395">
        <f t="shared" si="60"/>
        <v>0</v>
      </c>
      <c r="J697" s="395">
        <f t="shared" si="61"/>
        <v>0</v>
      </c>
      <c r="L697" s="399">
        <f>Import!I697</f>
        <v>0</v>
      </c>
      <c r="M697" s="396">
        <f t="shared" si="63"/>
        <v>0</v>
      </c>
      <c r="N697" s="395">
        <f t="shared" si="64"/>
        <v>0</v>
      </c>
      <c r="O697" s="395">
        <f t="shared" si="65"/>
        <v>0</v>
      </c>
    </row>
    <row r="698" spans="2:15">
      <c r="B698" s="40">
        <f>Import!D698</f>
        <v>0</v>
      </c>
      <c r="C698" s="41">
        <f>Import!G698</f>
        <v>0</v>
      </c>
      <c r="D698" s="40">
        <f>Import!F698</f>
        <v>0</v>
      </c>
      <c r="E698" s="40">
        <f>Import!E698</f>
        <v>0</v>
      </c>
      <c r="F698" s="42">
        <f>Import!P698</f>
        <v>0</v>
      </c>
      <c r="G698" s="391">
        <f t="shared" si="62"/>
        <v>0</v>
      </c>
      <c r="I698" s="395">
        <f t="shared" si="60"/>
        <v>0</v>
      </c>
      <c r="J698" s="395">
        <f t="shared" si="61"/>
        <v>0</v>
      </c>
      <c r="L698" s="399">
        <f>Import!I698</f>
        <v>0</v>
      </c>
      <c r="M698" s="396">
        <f t="shared" si="63"/>
        <v>0</v>
      </c>
      <c r="N698" s="395">
        <f t="shared" si="64"/>
        <v>0</v>
      </c>
      <c r="O698" s="395">
        <f t="shared" si="65"/>
        <v>0</v>
      </c>
    </row>
    <row r="699" spans="2:15">
      <c r="B699" s="40">
        <f>Import!D699</f>
        <v>0</v>
      </c>
      <c r="C699" s="41">
        <f>Import!G699</f>
        <v>0</v>
      </c>
      <c r="D699" s="40">
        <f>Import!F699</f>
        <v>0</v>
      </c>
      <c r="E699" s="40">
        <f>Import!E699</f>
        <v>0</v>
      </c>
      <c r="F699" s="42">
        <f>Import!P699</f>
        <v>0</v>
      </c>
      <c r="G699" s="391">
        <f t="shared" si="62"/>
        <v>0</v>
      </c>
      <c r="I699" s="395">
        <f t="shared" si="60"/>
        <v>0</v>
      </c>
      <c r="J699" s="395">
        <f t="shared" si="61"/>
        <v>0</v>
      </c>
      <c r="L699" s="399">
        <f>Import!I699</f>
        <v>0</v>
      </c>
      <c r="M699" s="396">
        <f t="shared" si="63"/>
        <v>0</v>
      </c>
      <c r="N699" s="395">
        <f t="shared" si="64"/>
        <v>0</v>
      </c>
      <c r="O699" s="395">
        <f t="shared" si="65"/>
        <v>0</v>
      </c>
    </row>
    <row r="700" spans="2:15">
      <c r="B700" s="40">
        <f>Import!D700</f>
        <v>0</v>
      </c>
      <c r="C700" s="41">
        <f>Import!G700</f>
        <v>0</v>
      </c>
      <c r="D700" s="40">
        <f>Import!F700</f>
        <v>0</v>
      </c>
      <c r="E700" s="40">
        <f>Import!E700</f>
        <v>0</v>
      </c>
      <c r="F700" s="42">
        <f>Import!P700</f>
        <v>0</v>
      </c>
      <c r="G700" s="391">
        <f t="shared" si="62"/>
        <v>0</v>
      </c>
      <c r="I700" s="395">
        <f t="shared" si="60"/>
        <v>0</v>
      </c>
      <c r="J700" s="395">
        <f t="shared" si="61"/>
        <v>0</v>
      </c>
      <c r="L700" s="399">
        <f>Import!I700</f>
        <v>0</v>
      </c>
      <c r="M700" s="396">
        <f t="shared" si="63"/>
        <v>0</v>
      </c>
      <c r="N700" s="395">
        <f t="shared" si="64"/>
        <v>0</v>
      </c>
      <c r="O700" s="395">
        <f t="shared" si="65"/>
        <v>0</v>
      </c>
    </row>
    <row r="701" spans="2:15">
      <c r="B701" s="40">
        <f>Import!D701</f>
        <v>0</v>
      </c>
      <c r="C701" s="41">
        <f>Import!G701</f>
        <v>0</v>
      </c>
      <c r="D701" s="40">
        <f>Import!F701</f>
        <v>0</v>
      </c>
      <c r="E701" s="40">
        <f>Import!E701</f>
        <v>0</v>
      </c>
      <c r="F701" s="42">
        <f>Import!P701</f>
        <v>0</v>
      </c>
      <c r="G701" s="391">
        <f t="shared" si="62"/>
        <v>0</v>
      </c>
      <c r="I701" s="395">
        <f t="shared" si="60"/>
        <v>0</v>
      </c>
      <c r="J701" s="395">
        <f t="shared" si="61"/>
        <v>0</v>
      </c>
      <c r="L701" s="399">
        <f>Import!I701</f>
        <v>0</v>
      </c>
      <c r="M701" s="396">
        <f t="shared" si="63"/>
        <v>0</v>
      </c>
      <c r="N701" s="395">
        <f t="shared" si="64"/>
        <v>0</v>
      </c>
      <c r="O701" s="395">
        <f t="shared" si="65"/>
        <v>0</v>
      </c>
    </row>
    <row r="702" spans="2:15">
      <c r="B702" s="40">
        <f>Import!D702</f>
        <v>0</v>
      </c>
      <c r="C702" s="41">
        <f>Import!G702</f>
        <v>0</v>
      </c>
      <c r="D702" s="40">
        <f>Import!F702</f>
        <v>0</v>
      </c>
      <c r="E702" s="40">
        <f>Import!E702</f>
        <v>0</v>
      </c>
      <c r="F702" s="42">
        <f>Import!P702</f>
        <v>0</v>
      </c>
      <c r="G702" s="391">
        <f t="shared" si="62"/>
        <v>0</v>
      </c>
      <c r="I702" s="395">
        <f t="shared" si="60"/>
        <v>0</v>
      </c>
      <c r="J702" s="395">
        <f t="shared" si="61"/>
        <v>0</v>
      </c>
      <c r="L702" s="399">
        <f>Import!I702</f>
        <v>0</v>
      </c>
      <c r="M702" s="396">
        <f t="shared" si="63"/>
        <v>0</v>
      </c>
      <c r="N702" s="395">
        <f t="shared" si="64"/>
        <v>0</v>
      </c>
      <c r="O702" s="395">
        <f t="shared" si="65"/>
        <v>0</v>
      </c>
    </row>
    <row r="703" spans="2:15">
      <c r="B703" s="40">
        <f>Import!D703</f>
        <v>0</v>
      </c>
      <c r="C703" s="41">
        <f>Import!G703</f>
        <v>0</v>
      </c>
      <c r="D703" s="40">
        <f>Import!F703</f>
        <v>0</v>
      </c>
      <c r="E703" s="40">
        <f>Import!E703</f>
        <v>0</v>
      </c>
      <c r="F703" s="42">
        <f>Import!P703</f>
        <v>0</v>
      </c>
      <c r="G703" s="391">
        <f t="shared" si="62"/>
        <v>0</v>
      </c>
      <c r="I703" s="395">
        <f t="shared" si="60"/>
        <v>0</v>
      </c>
      <c r="J703" s="395">
        <f t="shared" si="61"/>
        <v>0</v>
      </c>
      <c r="L703" s="399">
        <f>Import!I703</f>
        <v>0</v>
      </c>
      <c r="M703" s="396">
        <f t="shared" si="63"/>
        <v>0</v>
      </c>
      <c r="N703" s="395">
        <f t="shared" si="64"/>
        <v>0</v>
      </c>
      <c r="O703" s="395">
        <f t="shared" si="65"/>
        <v>0</v>
      </c>
    </row>
    <row r="704" spans="2:15">
      <c r="B704" s="397"/>
      <c r="C704" s="397"/>
      <c r="D704" s="397"/>
      <c r="E704" s="397"/>
      <c r="F704" s="397"/>
    </row>
  </sheetData>
  <dataValidations count="1">
    <dataValidation allowBlank="1" showInputMessage="1" showErrorMessage="1" prompt="Nie masz komputerowego wnoisku na płatności RS? - zajrzyj na stronę: _x000a_http://kiedrowski.wordpress.com/_x000a_lub napisz:    bogdan.kiedrowski@op.pl   bogdan.kiedrowski@onet.eu" sqref="F1" xr:uid="{00000000-0002-0000-0100-000000000000}"/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7"/>
  <sheetViews>
    <sheetView workbookViewId="0"/>
  </sheetViews>
  <sheetFormatPr defaultRowHeight="12.75"/>
  <cols>
    <col min="1" max="1" width="4.42578125" style="56" customWidth="1"/>
    <col min="2" max="2" width="23.5703125" style="56" customWidth="1"/>
    <col min="3" max="3" width="30.140625" style="56" customWidth="1"/>
    <col min="4" max="4" width="14.7109375" style="56" customWidth="1"/>
    <col min="5" max="6" width="9.140625" style="56"/>
    <col min="7" max="7" width="2.140625" style="56" customWidth="1"/>
    <col min="8" max="8" width="1.7109375" style="56" customWidth="1"/>
    <col min="9" max="9" width="1.28515625" style="56" customWidth="1"/>
    <col min="10" max="10" width="5.28515625" style="56" customWidth="1"/>
    <col min="11" max="11" width="6.140625" style="56" customWidth="1"/>
    <col min="12" max="12" width="2.7109375" style="56" customWidth="1"/>
    <col min="13" max="13" width="2.85546875" style="56" customWidth="1"/>
    <col min="14" max="16384" width="9.140625" style="56"/>
  </cols>
  <sheetData>
    <row r="1" spans="1:20" ht="5.25" customHeight="1">
      <c r="A1" s="268"/>
      <c r="B1" s="268"/>
      <c r="C1" s="268"/>
      <c r="D1" s="268"/>
      <c r="E1" s="268"/>
      <c r="F1" s="268"/>
      <c r="G1" s="268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0">
      <c r="A2" s="268"/>
      <c r="B2" s="268"/>
      <c r="C2" s="268"/>
      <c r="D2" s="268"/>
      <c r="E2" s="268"/>
      <c r="F2" s="268"/>
      <c r="G2" s="268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</row>
    <row r="3" spans="1:20">
      <c r="A3" s="268"/>
      <c r="B3" s="268"/>
      <c r="C3" s="268"/>
      <c r="D3" s="268"/>
      <c r="E3" s="268"/>
      <c r="F3" s="268"/>
      <c r="G3" s="268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>
      <c r="A4" s="268"/>
      <c r="B4" s="268"/>
      <c r="C4" s="268"/>
      <c r="D4" s="268"/>
      <c r="E4" s="268"/>
      <c r="F4" s="268"/>
      <c r="G4" s="268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</row>
    <row r="5" spans="1:20" ht="7.5" customHeight="1">
      <c r="A5" s="268"/>
      <c r="B5" s="268"/>
      <c r="C5" s="268"/>
      <c r="D5" s="268"/>
      <c r="E5" s="268"/>
      <c r="F5" s="268"/>
      <c r="G5" s="268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</row>
    <row r="6" spans="1:20" ht="18">
      <c r="A6" s="268"/>
      <c r="B6" s="268"/>
      <c r="C6" s="269" t="s">
        <v>309</v>
      </c>
      <c r="D6" s="268"/>
      <c r="E6" s="268"/>
      <c r="F6" s="268"/>
      <c r="G6" s="268"/>
      <c r="H6" s="406"/>
      <c r="I6" s="406"/>
      <c r="J6" s="620" t="s">
        <v>731</v>
      </c>
      <c r="K6" s="406"/>
      <c r="L6" s="406"/>
      <c r="M6" s="406"/>
      <c r="N6" s="406"/>
      <c r="O6" s="406"/>
      <c r="P6" s="406"/>
      <c r="Q6" s="406"/>
      <c r="R6" s="406"/>
      <c r="S6" s="406"/>
      <c r="T6" s="406"/>
    </row>
    <row r="7" spans="1:20" ht="5.25" customHeight="1">
      <c r="A7" s="268"/>
      <c r="B7" s="268"/>
      <c r="C7" s="268"/>
      <c r="D7" s="268"/>
      <c r="E7" s="268"/>
      <c r="F7" s="268"/>
      <c r="G7" s="268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</row>
    <row r="8" spans="1:20">
      <c r="A8" s="268"/>
      <c r="B8" s="268" t="s">
        <v>719</v>
      </c>
      <c r="C8" s="268"/>
      <c r="D8" s="268"/>
      <c r="E8" s="268"/>
      <c r="F8" s="268"/>
      <c r="G8" s="268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</row>
    <row r="9" spans="1:20">
      <c r="A9" s="268"/>
      <c r="B9" s="268" t="s">
        <v>720</v>
      </c>
      <c r="C9" s="268"/>
      <c r="D9" s="268"/>
      <c r="E9" s="268"/>
      <c r="F9" s="268"/>
      <c r="G9" s="268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</row>
    <row r="10" spans="1:20" ht="15">
      <c r="A10" s="268"/>
      <c r="B10" s="303" t="s">
        <v>489</v>
      </c>
      <c r="C10" s="303"/>
      <c r="D10" s="268"/>
      <c r="E10" s="268"/>
      <c r="F10" s="268"/>
      <c r="G10" s="268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</row>
    <row r="11" spans="1:20">
      <c r="A11" s="268"/>
      <c r="B11" s="268" t="s">
        <v>721</v>
      </c>
      <c r="C11" s="268"/>
      <c r="D11" s="268"/>
      <c r="E11" s="268"/>
      <c r="F11" s="268"/>
      <c r="G11" s="268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</row>
    <row r="12" spans="1:20">
      <c r="A12" s="268"/>
      <c r="B12" s="268" t="s">
        <v>722</v>
      </c>
      <c r="C12" s="268"/>
      <c r="D12" s="268"/>
      <c r="E12" s="268"/>
      <c r="F12" s="268"/>
      <c r="G12" s="268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</row>
    <row r="13" spans="1:20">
      <c r="A13" s="268"/>
      <c r="B13" s="268"/>
      <c r="C13" s="268"/>
      <c r="D13" s="268"/>
      <c r="E13" s="268"/>
      <c r="F13" s="268"/>
      <c r="G13" s="268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</row>
    <row r="14" spans="1:20">
      <c r="A14" s="268"/>
      <c r="B14" s="268"/>
      <c r="C14" s="268"/>
      <c r="D14" s="268"/>
      <c r="E14" s="268"/>
      <c r="F14" s="268"/>
      <c r="G14" s="268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</row>
    <row r="15" spans="1:20">
      <c r="A15" s="268"/>
      <c r="B15" s="52" t="s">
        <v>723</v>
      </c>
      <c r="C15" s="268"/>
      <c r="D15" s="268"/>
      <c r="E15" s="268"/>
      <c r="F15" s="268"/>
      <c r="G15" s="268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</row>
    <row r="16" spans="1:20">
      <c r="A16" s="268"/>
      <c r="B16" s="52" t="s">
        <v>725</v>
      </c>
      <c r="C16" s="268"/>
      <c r="D16" s="268"/>
      <c r="E16" s="268"/>
      <c r="F16" s="268"/>
      <c r="G16" s="268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</row>
    <row r="17" spans="1:20">
      <c r="A17" s="268"/>
      <c r="B17" s="622" t="s">
        <v>724</v>
      </c>
      <c r="C17" s="268"/>
      <c r="D17" s="268"/>
      <c r="E17" s="268"/>
      <c r="F17" s="268"/>
      <c r="G17" s="268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</row>
    <row r="18" spans="1:20" ht="15">
      <c r="A18" s="268"/>
      <c r="B18" s="405" t="s">
        <v>726</v>
      </c>
      <c r="C18" s="406"/>
      <c r="D18" s="406"/>
      <c r="E18" s="406"/>
      <c r="F18" s="406"/>
      <c r="G18" s="268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</row>
    <row r="19" spans="1:20" ht="15">
      <c r="A19" s="268"/>
      <c r="B19" s="405" t="s">
        <v>727</v>
      </c>
      <c r="C19" s="621"/>
      <c r="D19" s="621"/>
      <c r="E19" s="621"/>
      <c r="F19" s="621"/>
      <c r="G19" s="268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</row>
    <row r="20" spans="1:20" hidden="1">
      <c r="A20" s="268"/>
      <c r="B20" s="268" t="s">
        <v>555</v>
      </c>
      <c r="C20" s="268"/>
      <c r="D20" s="268"/>
      <c r="E20" s="268"/>
      <c r="F20" s="268"/>
      <c r="G20" s="268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</row>
    <row r="21" spans="1:20" hidden="1">
      <c r="A21" s="268"/>
      <c r="B21" s="268" t="s">
        <v>559</v>
      </c>
      <c r="C21" s="268"/>
      <c r="D21" s="268"/>
      <c r="E21" s="268"/>
      <c r="F21" s="268"/>
      <c r="G21" s="268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2" spans="1:20" hidden="1">
      <c r="A22" s="268"/>
      <c r="B22" s="268" t="s">
        <v>556</v>
      </c>
      <c r="C22" s="268"/>
      <c r="D22" s="268"/>
      <c r="E22" s="268"/>
      <c r="F22" s="268"/>
      <c r="G22" s="268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</row>
    <row r="23" spans="1:20" hidden="1">
      <c r="A23" s="268"/>
      <c r="B23" s="268" t="s">
        <v>557</v>
      </c>
      <c r="C23" s="268"/>
      <c r="D23" s="268"/>
      <c r="E23" s="268"/>
      <c r="F23" s="268"/>
      <c r="G23" s="268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</row>
    <row r="24" spans="1:20">
      <c r="A24" s="268"/>
      <c r="B24" s="268"/>
      <c r="C24" s="268"/>
      <c r="D24" s="268"/>
      <c r="E24" s="268"/>
      <c r="F24" s="268"/>
      <c r="G24" s="268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</row>
    <row r="25" spans="1:20" ht="15">
      <c r="A25" s="268"/>
      <c r="B25" s="268" t="s">
        <v>591</v>
      </c>
      <c r="C25" s="268"/>
      <c r="D25" s="303" t="s">
        <v>489</v>
      </c>
      <c r="E25" s="268"/>
      <c r="F25" s="268"/>
      <c r="G25" s="268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1:20">
      <c r="A26" s="268"/>
      <c r="B26" s="268" t="s">
        <v>701</v>
      </c>
      <c r="C26" s="268"/>
      <c r="D26" s="268"/>
      <c r="E26" s="268"/>
      <c r="F26" s="268"/>
      <c r="G26" s="268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</row>
    <row r="27" spans="1:20">
      <c r="A27" s="268"/>
      <c r="B27" s="268" t="s">
        <v>730</v>
      </c>
      <c r="C27" s="268"/>
      <c r="D27" s="268"/>
      <c r="E27" s="268"/>
      <c r="F27" s="268"/>
      <c r="G27" s="268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</row>
    <row r="28" spans="1:20">
      <c r="A28" s="268"/>
      <c r="B28" s="268" t="s">
        <v>729</v>
      </c>
      <c r="C28" s="268"/>
      <c r="D28" s="268"/>
      <c r="E28" s="268"/>
      <c r="F28" s="268"/>
      <c r="G28" s="268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</row>
    <row r="29" spans="1:20">
      <c r="A29" s="268"/>
      <c r="B29" s="268" t="s">
        <v>728</v>
      </c>
      <c r="C29" s="268"/>
      <c r="D29" s="268"/>
      <c r="E29" s="268"/>
      <c r="F29" s="268"/>
      <c r="G29" s="268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</row>
    <row r="30" spans="1:20" ht="7.5" customHeight="1">
      <c r="A30" s="268"/>
      <c r="B30" s="268"/>
      <c r="C30" s="268"/>
      <c r="D30" s="268"/>
      <c r="E30" s="268"/>
      <c r="F30" s="268"/>
      <c r="G30" s="268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</row>
    <row r="31" spans="1:20" ht="16.5" customHeight="1">
      <c r="A31" s="268"/>
      <c r="B31" s="268" t="s">
        <v>748</v>
      </c>
      <c r="C31" s="268"/>
      <c r="D31" s="268"/>
      <c r="E31" s="268"/>
      <c r="F31" s="268"/>
      <c r="G31" s="268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</row>
    <row r="32" spans="1:20" ht="16.5" customHeight="1">
      <c r="A32" s="268"/>
      <c r="B32" s="480" t="s">
        <v>490</v>
      </c>
      <c r="C32" s="268"/>
      <c r="D32" s="268"/>
      <c r="E32" s="268"/>
      <c r="F32" s="268"/>
      <c r="G32" s="268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</row>
    <row r="33" spans="1:20" ht="4.5" customHeight="1">
      <c r="A33" s="268"/>
      <c r="B33" s="268"/>
      <c r="C33" s="268"/>
      <c r="D33" s="268"/>
      <c r="E33" s="268"/>
      <c r="F33" s="268"/>
      <c r="G33" s="268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</row>
    <row r="34" spans="1:20" ht="16.5" customHeight="1">
      <c r="A34" s="268"/>
      <c r="B34" s="268" t="s">
        <v>310</v>
      </c>
      <c r="C34" s="268"/>
      <c r="D34" s="268"/>
      <c r="E34" s="268"/>
      <c r="F34" s="268"/>
      <c r="G34" s="268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</row>
    <row r="35" spans="1:20" ht="16.5" customHeight="1">
      <c r="A35" s="268"/>
      <c r="B35" s="268" t="s">
        <v>311</v>
      </c>
      <c r="C35" s="268"/>
      <c r="D35" s="268"/>
      <c r="E35" s="268"/>
      <c r="F35" s="268"/>
      <c r="G35" s="268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</row>
    <row r="36" spans="1:20" ht="3.75" customHeight="1">
      <c r="A36" s="268"/>
      <c r="B36" s="268"/>
      <c r="C36" s="268"/>
      <c r="D36" s="268"/>
      <c r="E36" s="268"/>
      <c r="F36" s="268"/>
      <c r="G36" s="268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</row>
    <row r="37" spans="1:20" ht="16.5" customHeight="1">
      <c r="A37" s="270" t="s">
        <v>312</v>
      </c>
      <c r="B37" s="268" t="s">
        <v>317</v>
      </c>
      <c r="C37" s="268"/>
      <c r="D37" s="268"/>
      <c r="E37" s="268"/>
      <c r="F37" s="268"/>
      <c r="G37" s="268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</row>
    <row r="38" spans="1:20" ht="16.5" hidden="1" customHeight="1">
      <c r="A38" s="270"/>
      <c r="B38" s="268"/>
      <c r="C38" s="268"/>
      <c r="D38" s="268"/>
      <c r="E38" s="268"/>
      <c r="F38" s="268"/>
      <c r="G38" s="268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</row>
    <row r="39" spans="1:20" ht="16.5" customHeight="1">
      <c r="A39" s="270" t="s">
        <v>313</v>
      </c>
      <c r="B39" s="268" t="s">
        <v>314</v>
      </c>
      <c r="C39" s="268"/>
      <c r="D39" s="268"/>
      <c r="E39" s="268"/>
      <c r="F39" s="268"/>
      <c r="G39" s="268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</row>
    <row r="40" spans="1:20" ht="16.5" customHeight="1">
      <c r="A40" s="268"/>
      <c r="B40" s="268" t="s">
        <v>749</v>
      </c>
      <c r="C40" s="268"/>
      <c r="D40" s="268"/>
      <c r="E40" s="268"/>
      <c r="F40" s="271"/>
      <c r="G40" s="268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</row>
    <row r="41" spans="1:20" ht="16.5" hidden="1" customHeight="1">
      <c r="A41" s="268"/>
      <c r="B41" s="268"/>
      <c r="C41" s="268"/>
      <c r="D41" s="268"/>
      <c r="E41" s="268"/>
      <c r="F41" s="268"/>
      <c r="G41" s="268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</row>
    <row r="42" spans="1:20" ht="16.5" customHeight="1">
      <c r="A42" s="268"/>
      <c r="B42" s="268"/>
      <c r="C42" s="268"/>
      <c r="D42" s="268"/>
      <c r="E42" s="268"/>
      <c r="F42" s="268"/>
      <c r="G42" s="268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</row>
    <row r="43" spans="1:20" ht="16.5" customHeight="1">
      <c r="A43" s="268"/>
      <c r="B43" s="405" t="s">
        <v>589</v>
      </c>
      <c r="C43" s="406"/>
      <c r="D43" s="406"/>
      <c r="E43" s="406"/>
      <c r="F43" s="406"/>
      <c r="G43" s="268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</row>
    <row r="44" spans="1:20" ht="16.5" customHeight="1">
      <c r="A44" s="268"/>
      <c r="B44" s="405" t="s">
        <v>590</v>
      </c>
      <c r="C44" s="406"/>
      <c r="D44" s="406"/>
      <c r="E44" s="406"/>
      <c r="F44" s="406"/>
      <c r="G44" s="268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</row>
    <row r="45" spans="1:20" ht="16.5" customHeight="1">
      <c r="A45" s="268"/>
      <c r="B45" s="268"/>
      <c r="C45" s="268"/>
      <c r="D45" s="268"/>
      <c r="E45" s="268"/>
      <c r="F45" s="268"/>
      <c r="G45" s="268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</row>
    <row r="46" spans="1:20" ht="16.5" customHeight="1">
      <c r="A46" s="270" t="s">
        <v>315</v>
      </c>
      <c r="B46" s="268" t="s">
        <v>319</v>
      </c>
      <c r="C46" s="268"/>
      <c r="D46" s="268"/>
      <c r="E46" s="268"/>
      <c r="F46" s="268"/>
      <c r="G46" s="268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</row>
    <row r="47" spans="1:20" ht="16.5" customHeight="1">
      <c r="A47" s="270"/>
      <c r="B47" s="268" t="s">
        <v>750</v>
      </c>
      <c r="C47" s="268"/>
      <c r="D47" s="268"/>
      <c r="E47" s="268"/>
      <c r="F47" s="268"/>
      <c r="G47" s="268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</row>
    <row r="48" spans="1:20" ht="16.5" customHeight="1">
      <c r="A48" s="268"/>
      <c r="B48" s="268" t="s">
        <v>320</v>
      </c>
      <c r="C48" s="268"/>
      <c r="D48" s="268"/>
      <c r="E48" s="268"/>
      <c r="F48" s="268"/>
      <c r="G48" s="268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</row>
    <row r="49" spans="1:20" ht="16.5" customHeight="1">
      <c r="A49" s="270" t="s">
        <v>316</v>
      </c>
      <c r="B49" s="268" t="s">
        <v>321</v>
      </c>
      <c r="C49" s="268"/>
      <c r="D49" s="268"/>
      <c r="E49" s="268"/>
      <c r="F49" s="268"/>
      <c r="G49" s="268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</row>
    <row r="50" spans="1:20" ht="16.5" customHeight="1">
      <c r="A50" s="268"/>
      <c r="B50" s="268" t="s">
        <v>322</v>
      </c>
      <c r="C50" s="268"/>
      <c r="D50" s="271"/>
      <c r="E50" s="268"/>
      <c r="F50" s="268"/>
      <c r="G50" s="268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</row>
    <row r="51" spans="1:20" ht="8.25" customHeight="1">
      <c r="A51" s="270"/>
      <c r="B51" s="268"/>
      <c r="C51" s="268"/>
      <c r="D51" s="268"/>
      <c r="E51" s="268"/>
      <c r="F51" s="268"/>
      <c r="G51" s="268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</row>
    <row r="52" spans="1:20" ht="6.75" customHeight="1">
      <c r="A52" s="268"/>
      <c r="B52" s="268"/>
      <c r="C52" s="268"/>
      <c r="D52" s="268"/>
      <c r="E52" s="268"/>
      <c r="F52" s="268"/>
      <c r="G52" s="268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</row>
    <row r="53" spans="1:20">
      <c r="A53" s="268"/>
      <c r="B53" s="270" t="s">
        <v>323</v>
      </c>
      <c r="C53" s="52" t="s">
        <v>717</v>
      </c>
      <c r="D53" s="268"/>
      <c r="E53" s="268"/>
      <c r="F53" s="268"/>
      <c r="G53" s="268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</row>
    <row r="54" spans="1:20">
      <c r="A54" s="268"/>
      <c r="B54" s="270" t="s">
        <v>324</v>
      </c>
      <c r="C54" s="304" t="s">
        <v>492</v>
      </c>
      <c r="D54" s="273"/>
      <c r="E54" s="268"/>
      <c r="F54" s="268"/>
      <c r="G54" s="268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</row>
    <row r="55" spans="1:20">
      <c r="A55" s="268"/>
      <c r="B55" s="270" t="s">
        <v>324</v>
      </c>
      <c r="C55" s="304" t="s">
        <v>491</v>
      </c>
      <c r="D55" s="273"/>
      <c r="E55" s="268"/>
      <c r="F55" s="268"/>
      <c r="G55" s="268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</row>
    <row r="56" spans="1:20" ht="14.25">
      <c r="A56" s="268"/>
      <c r="B56" s="270" t="s">
        <v>325</v>
      </c>
      <c r="C56" s="272" t="s">
        <v>450</v>
      </c>
      <c r="D56" s="268"/>
      <c r="E56" s="268"/>
      <c r="F56" s="268"/>
      <c r="G56" s="268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</row>
    <row r="57" spans="1:20" ht="14.25">
      <c r="A57" s="268"/>
      <c r="B57" s="268"/>
      <c r="C57" s="272" t="s">
        <v>449</v>
      </c>
      <c r="D57" s="268"/>
      <c r="E57" s="268"/>
      <c r="F57" s="268"/>
      <c r="G57" s="268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</row>
    <row r="58" spans="1:20" ht="6" customHeight="1">
      <c r="A58" s="268"/>
      <c r="B58" s="268"/>
      <c r="C58" s="268"/>
      <c r="D58" s="268"/>
      <c r="E58" s="268"/>
      <c r="F58" s="268"/>
      <c r="G58" s="268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</row>
    <row r="59" spans="1:20">
      <c r="A59" s="268"/>
      <c r="B59" s="270" t="s">
        <v>751</v>
      </c>
      <c r="C59" s="52" t="s">
        <v>326</v>
      </c>
      <c r="D59" s="268"/>
      <c r="E59" s="268"/>
      <c r="F59" s="268"/>
      <c r="G59" s="268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</row>
    <row r="60" spans="1:20">
      <c r="A60" s="268"/>
      <c r="B60" s="270" t="s">
        <v>324</v>
      </c>
      <c r="C60" s="304">
        <v>600693948</v>
      </c>
      <c r="D60" s="273"/>
      <c r="E60" s="268"/>
      <c r="F60" s="268"/>
      <c r="G60" s="268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</row>
    <row r="61" spans="1:20" ht="15">
      <c r="A61" s="268"/>
      <c r="B61" s="270" t="s">
        <v>325</v>
      </c>
      <c r="C61" s="370" t="s">
        <v>558</v>
      </c>
      <c r="D61" s="268"/>
      <c r="E61" s="268"/>
      <c r="F61" s="268"/>
      <c r="G61" s="268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</row>
    <row r="62" spans="1:20" ht="14.25">
      <c r="A62" s="268"/>
      <c r="B62" s="268"/>
      <c r="C62" s="272" t="s">
        <v>318</v>
      </c>
      <c r="D62" s="268"/>
      <c r="E62" s="268"/>
      <c r="F62" s="268"/>
      <c r="G62" s="268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</row>
    <row r="63" spans="1:20" ht="4.5" customHeight="1">
      <c r="A63" s="268"/>
      <c r="B63" s="268"/>
      <c r="C63" s="268"/>
      <c r="D63" s="268"/>
      <c r="E63" s="268"/>
      <c r="F63" s="268"/>
      <c r="G63" s="268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</row>
    <row r="64" spans="1:20" ht="5.25" customHeight="1">
      <c r="A64" s="406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</row>
    <row r="65" spans="1:20" ht="6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</row>
    <row r="66" spans="1:20">
      <c r="A66" s="406"/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</row>
    <row r="67" spans="1:20">
      <c r="A67" s="406"/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</row>
    <row r="68" spans="1:20">
      <c r="A68" s="406"/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</row>
    <row r="69" spans="1:20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</row>
    <row r="70" spans="1:20">
      <c r="A70" s="406"/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</row>
    <row r="71" spans="1:20">
      <c r="A71" s="406"/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</row>
    <row r="72" spans="1:20">
      <c r="A72" s="406"/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</row>
    <row r="73" spans="1:20">
      <c r="A73" s="406"/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</row>
    <row r="74" spans="1:20">
      <c r="A74" s="406"/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</row>
    <row r="75" spans="1:20">
      <c r="A75" s="406"/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</row>
    <row r="76" spans="1:20">
      <c r="A76" s="406"/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</row>
    <row r="77" spans="1:20">
      <c r="A77" s="406"/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</row>
    <row r="78" spans="1:20">
      <c r="A78" s="406"/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</row>
    <row r="79" spans="1:20">
      <c r="A79" s="406"/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</row>
    <row r="80" spans="1:20">
      <c r="A80" s="406"/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</row>
    <row r="81" spans="1:20">
      <c r="A81" s="406"/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</row>
    <row r="82" spans="1:20">
      <c r="A82" s="406"/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</row>
    <row r="83" spans="1:20">
      <c r="A83" s="406"/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</row>
    <row r="84" spans="1:20">
      <c r="A84" s="406"/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</row>
    <row r="85" spans="1:20">
      <c r="A85" s="406"/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</row>
    <row r="86" spans="1:20">
      <c r="A86" s="406"/>
      <c r="B86" s="406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</row>
    <row r="87" spans="1:20">
      <c r="A87" s="406"/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</row>
    <row r="88" spans="1:20">
      <c r="A88" s="406"/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</row>
    <row r="89" spans="1:20">
      <c r="A89" s="406"/>
      <c r="B89" s="406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</row>
    <row r="90" spans="1:20">
      <c r="A90" s="406"/>
      <c r="B90" s="406"/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</row>
    <row r="91" spans="1:20">
      <c r="A91" s="406"/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</row>
    <row r="92" spans="1:20">
      <c r="A92" s="406"/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</row>
    <row r="93" spans="1:20">
      <c r="A93" s="406"/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</row>
    <row r="94" spans="1:20">
      <c r="A94" s="406"/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</row>
    <row r="95" spans="1:20">
      <c r="A95" s="406"/>
      <c r="B95" s="406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</row>
    <row r="96" spans="1:20">
      <c r="A96" s="406"/>
      <c r="B96" s="406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</row>
    <row r="97" spans="1:20">
      <c r="A97" s="406"/>
      <c r="B97" s="406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</row>
  </sheetData>
  <sheetProtection sheet="1" objects="1" scenarios="1" formatCells="0" formatRows="0" autoFilter="0"/>
  <phoneticPr fontId="20" type="noConversion"/>
  <hyperlinks>
    <hyperlink ref="C61" r:id="rId1" xr:uid="{00000000-0004-0000-0200-000000000000}"/>
    <hyperlink ref="C62" r:id="rId2" xr:uid="{00000000-0004-0000-0200-000001000000}"/>
    <hyperlink ref="C57" r:id="rId3" xr:uid="{00000000-0004-0000-0200-000002000000}"/>
    <hyperlink ref="C56" r:id="rId4" xr:uid="{00000000-0004-0000-0200-000003000000}"/>
    <hyperlink ref="B10" r:id="rId5" xr:uid="{00000000-0004-0000-0200-000004000000}"/>
    <hyperlink ref="D25" r:id="rId6" xr:uid="{00000000-0004-0000-0200-000005000000}"/>
  </hyperlinks>
  <printOptions horizontalCentered="1" verticalCentered="1"/>
  <pageMargins left="0.55118110236220474" right="0.31496062992125984" top="0.39370078740157483" bottom="0.19685039370078741" header="0.31496062992125984" footer="0.23622047244094491"/>
  <pageSetup paperSize="9" scale="95" orientation="portrait" blackAndWhite="1" r:id="rId7"/>
  <drawing r:id="rId8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Z854"/>
  <sheetViews>
    <sheetView showZeros="0" topLeftCell="B1" zoomScaleNormal="10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D11" sqref="D11"/>
    </sheetView>
  </sheetViews>
  <sheetFormatPr defaultRowHeight="14.25"/>
  <cols>
    <col min="1" max="1" width="5.7109375" style="61" hidden="1" customWidth="1"/>
    <col min="2" max="2" width="9.7109375" style="61" customWidth="1"/>
    <col min="3" max="3" width="3.5703125" style="61" customWidth="1"/>
    <col min="4" max="4" width="10.5703125" style="61" customWidth="1"/>
    <col min="5" max="5" width="26.28515625" style="61" customWidth="1"/>
    <col min="6" max="6" width="7.42578125" style="61" customWidth="1"/>
    <col min="7" max="7" width="3.7109375" style="61" customWidth="1"/>
    <col min="8" max="8" width="22.5703125" style="61" customWidth="1"/>
    <col min="9" max="9" width="7.42578125" style="61" customWidth="1"/>
    <col min="10" max="10" width="3.7109375" style="61" customWidth="1"/>
    <col min="11" max="11" width="10" style="61" customWidth="1"/>
    <col min="12" max="12" width="11.7109375" style="61" customWidth="1"/>
    <col min="13" max="13" width="9.140625" style="56" customWidth="1"/>
    <col min="14" max="14" width="5.140625" style="61" hidden="1" customWidth="1"/>
    <col min="15" max="15" width="6.85546875" style="61" customWidth="1"/>
    <col min="16" max="21" width="4.5703125" style="61" customWidth="1"/>
    <col min="22" max="27" width="4.42578125" style="61" hidden="1" customWidth="1"/>
    <col min="28" max="29" width="6.5703125" style="61" customWidth="1"/>
    <col min="30" max="30" width="22.140625" style="61" customWidth="1"/>
    <col min="31" max="31" width="6.140625" style="61" customWidth="1"/>
    <col min="32" max="32" width="4.42578125" style="61" customWidth="1"/>
    <col min="33" max="34" width="4.42578125" style="61" hidden="1" customWidth="1"/>
    <col min="35" max="35" width="14.5703125" style="61" hidden="1" customWidth="1"/>
    <col min="36" max="36" width="5" style="61" hidden="1" customWidth="1"/>
    <col min="37" max="37" width="4.140625" style="61" hidden="1" customWidth="1"/>
    <col min="38" max="38" width="21.7109375" style="61" hidden="1" customWidth="1"/>
    <col min="39" max="39" width="7.85546875" style="61" hidden="1" customWidth="1"/>
    <col min="40" max="41" width="5.42578125" style="61" hidden="1" customWidth="1"/>
    <col min="42" max="42" width="11" style="61" hidden="1" customWidth="1"/>
    <col min="43" max="43" width="5.5703125" style="61" hidden="1" customWidth="1"/>
    <col min="44" max="44" width="4.7109375" style="61" hidden="1" customWidth="1"/>
    <col min="45" max="46" width="1.5703125" style="61" hidden="1" customWidth="1"/>
    <col min="47" max="57" width="9.140625" style="61" hidden="1" customWidth="1"/>
    <col min="58" max="58" width="6.85546875" style="61" hidden="1" customWidth="1"/>
    <col min="59" max="64" width="9.140625" style="61" hidden="1" customWidth="1"/>
    <col min="65" max="65" width="4.28515625" style="61" hidden="1" customWidth="1"/>
    <col min="66" max="71" width="7" style="61" hidden="1" customWidth="1"/>
    <col min="72" max="72" width="10.5703125" style="61" hidden="1" customWidth="1"/>
    <col min="73" max="77" width="7" style="61" hidden="1" customWidth="1"/>
    <col min="78" max="78" width="9.140625" style="61" hidden="1" customWidth="1"/>
    <col min="79" max="79" width="0.7109375" style="67" customWidth="1"/>
    <col min="80" max="80" width="7.7109375" style="67" customWidth="1"/>
    <col min="81" max="81" width="6.5703125" style="67" customWidth="1"/>
    <col min="82" max="82" width="3.28515625" style="61" customWidth="1"/>
    <col min="83" max="87" width="9.140625" style="67"/>
    <col min="88" max="88" width="9.140625" style="61"/>
    <col min="89" max="95" width="9.140625" style="61" hidden="1" customWidth="1"/>
    <col min="96" max="96" width="20.140625" style="61" hidden="1" customWidth="1"/>
    <col min="97" max="100" width="9.140625" style="61" hidden="1" customWidth="1"/>
    <col min="101" max="101" width="7.85546875" style="67" hidden="1" customWidth="1"/>
    <col min="102" max="102" width="6.5703125" style="67" hidden="1" customWidth="1"/>
    <col min="103" max="103" width="3.140625" style="67" hidden="1" customWidth="1"/>
    <col min="104" max="104" width="6.140625" style="67" hidden="1" customWidth="1"/>
    <col min="105" max="105" width="9.140625" style="67" hidden="1" customWidth="1"/>
    <col min="106" max="106" width="6.5703125" style="67" hidden="1" customWidth="1"/>
    <col min="107" max="107" width="3.42578125" style="67" hidden="1" customWidth="1"/>
    <col min="108" max="108" width="6.5703125" style="67" hidden="1" customWidth="1"/>
    <col min="109" max="110" width="9" style="67" hidden="1" customWidth="1"/>
    <col min="111" max="111" width="9.140625" style="67" hidden="1" customWidth="1"/>
    <col min="112" max="112" width="3.7109375" style="67" hidden="1" customWidth="1"/>
    <col min="113" max="113" width="9.140625" style="67" hidden="1" customWidth="1"/>
    <col min="114" max="114" width="4" style="67" hidden="1" customWidth="1"/>
    <col min="115" max="116" width="9.140625" style="67" hidden="1" customWidth="1"/>
    <col min="117" max="133" width="4.7109375" style="67" hidden="1" customWidth="1"/>
    <col min="134" max="139" width="8.140625" style="67" hidden="1" customWidth="1"/>
    <col min="140" max="141" width="9.140625" style="67" hidden="1" customWidth="1"/>
    <col min="142" max="142" width="23" style="67" hidden="1" customWidth="1"/>
    <col min="143" max="143" width="9.140625" style="67" hidden="1" customWidth="1"/>
    <col min="144" max="144" width="9.140625" style="69" hidden="1" customWidth="1"/>
    <col min="145" max="152" width="9.140625" style="70" hidden="1" customWidth="1"/>
    <col min="153" max="154" width="9.140625" style="70" customWidth="1"/>
    <col min="155" max="156" width="9.140625" style="70"/>
    <col min="157" max="16384" width="9.140625" style="61"/>
  </cols>
  <sheetData>
    <row r="1" spans="2:152" ht="15.75" customHeight="1" thickBot="1">
      <c r="B1" s="724" t="s">
        <v>75</v>
      </c>
      <c r="C1" s="175"/>
      <c r="D1" s="58"/>
      <c r="E1" s="58"/>
      <c r="F1" s="58"/>
      <c r="G1" s="58"/>
      <c r="H1" s="58"/>
      <c r="I1" s="55"/>
      <c r="J1" s="55" t="s">
        <v>76</v>
      </c>
      <c r="K1" s="676">
        <f>ROUND(SUM(K11:K710),2)</f>
        <v>0</v>
      </c>
      <c r="L1" s="677" t="str">
        <f>IF((K1-M1)=0,"OK.",(K1-M1))</f>
        <v>OK.</v>
      </c>
      <c r="M1" s="676">
        <f>ROUND(SUM(M11:M710),2)</f>
        <v>0</v>
      </c>
      <c r="N1" s="57" t="str">
        <f>IF(K1-M1=0,"","Suma kolumny 4 powinna być równa sumie kolumny 6.")</f>
        <v/>
      </c>
      <c r="O1" s="57"/>
      <c r="P1" s="57"/>
      <c r="Q1" s="57"/>
      <c r="R1" s="678"/>
      <c r="S1" s="678"/>
      <c r="T1" s="678"/>
      <c r="U1" s="679" t="s">
        <v>718</v>
      </c>
      <c r="V1" s="59" t="s">
        <v>78</v>
      </c>
      <c r="W1" s="59" t="s">
        <v>78</v>
      </c>
      <c r="X1" s="59" t="s">
        <v>78</v>
      </c>
      <c r="Y1" s="59" t="s">
        <v>78</v>
      </c>
      <c r="Z1" s="59" t="s">
        <v>78</v>
      </c>
      <c r="AA1" s="59" t="s">
        <v>78</v>
      </c>
      <c r="AB1" s="617"/>
      <c r="AC1" s="616"/>
      <c r="AD1" s="615">
        <f>AE4</f>
        <v>2022</v>
      </c>
      <c r="AE1" s="54"/>
      <c r="AF1" s="58"/>
      <c r="AG1" s="58"/>
      <c r="AH1" s="58"/>
      <c r="AI1" s="58"/>
      <c r="AJ1" s="59" t="s">
        <v>78</v>
      </c>
      <c r="AK1" s="59" t="s">
        <v>78</v>
      </c>
      <c r="AL1" s="58"/>
      <c r="AM1" s="58"/>
      <c r="AN1" s="58"/>
      <c r="AO1" s="58"/>
      <c r="AP1" s="54"/>
      <c r="AQ1" s="54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Z1" s="60"/>
      <c r="CA1" s="62"/>
      <c r="CB1" s="63"/>
      <c r="CC1" s="62"/>
      <c r="CD1" s="62"/>
      <c r="CE1" s="62"/>
      <c r="CF1" s="62"/>
      <c r="CG1" s="62"/>
      <c r="CH1" s="62"/>
      <c r="CI1" s="62"/>
      <c r="CJ1" s="62"/>
      <c r="CK1" s="64"/>
      <c r="CL1" s="64"/>
      <c r="CM1" s="64"/>
      <c r="CN1" s="64"/>
      <c r="CO1" s="64"/>
      <c r="CP1" s="64"/>
      <c r="CQ1" s="64"/>
      <c r="CR1" s="64"/>
      <c r="CS1" s="64"/>
      <c r="CT1" s="64"/>
      <c r="CW1" s="65" t="s">
        <v>77</v>
      </c>
      <c r="CX1" s="66"/>
      <c r="DD1" s="68"/>
      <c r="EM1" s="67" t="s">
        <v>78</v>
      </c>
      <c r="EV1" s="71" t="s">
        <v>78</v>
      </c>
    </row>
    <row r="2" spans="2:152" ht="15.75" customHeight="1">
      <c r="B2" s="724"/>
      <c r="C2" s="688" t="s">
        <v>334</v>
      </c>
      <c r="D2" s="689"/>
      <c r="E2" s="756"/>
      <c r="F2" s="756"/>
      <c r="G2" s="757"/>
      <c r="H2" s="379" t="s">
        <v>584</v>
      </c>
      <c r="I2" s="382"/>
      <c r="J2" s="382"/>
      <c r="K2" s="382"/>
      <c r="L2" s="750"/>
      <c r="M2" s="751"/>
      <c r="N2" s="766" t="s">
        <v>339</v>
      </c>
      <c r="O2" s="767"/>
      <c r="P2" s="767"/>
      <c r="Q2" s="767"/>
      <c r="R2" s="767"/>
      <c r="S2" s="767"/>
      <c r="T2" s="767"/>
      <c r="U2" s="76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35"/>
      <c r="AG2" s="500"/>
      <c r="AH2" s="501"/>
      <c r="AJ2" s="507"/>
      <c r="AK2" s="507"/>
      <c r="AL2" s="507"/>
      <c r="AM2" s="507"/>
      <c r="AN2" s="507"/>
      <c r="AO2" s="507"/>
      <c r="AQ2" s="54"/>
      <c r="AR2" s="61" t="s">
        <v>78</v>
      </c>
      <c r="AW2" s="72" t="s">
        <v>338</v>
      </c>
      <c r="AZ2" s="274"/>
      <c r="BA2" s="274"/>
      <c r="BC2" s="234"/>
      <c r="BZ2" s="61" t="s">
        <v>78</v>
      </c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4"/>
      <c r="CL2" s="64"/>
      <c r="CM2" s="64"/>
      <c r="CN2" s="64"/>
      <c r="CO2" s="64"/>
      <c r="CP2" s="64"/>
      <c r="CQ2" s="64"/>
      <c r="CR2" s="64"/>
      <c r="CS2" s="64"/>
      <c r="CT2" s="64"/>
      <c r="DD2" s="68"/>
      <c r="DE2" s="73" t="s">
        <v>80</v>
      </c>
      <c r="DF2" s="73" t="s">
        <v>81</v>
      </c>
      <c r="DG2" s="73"/>
    </row>
    <row r="3" spans="2:152" ht="18.75" customHeight="1">
      <c r="B3" s="724"/>
      <c r="C3" s="278"/>
      <c r="D3" s="533" t="s">
        <v>713</v>
      </c>
      <c r="E3" s="758"/>
      <c r="F3" s="758"/>
      <c r="G3" s="759"/>
      <c r="H3" s="747" t="s">
        <v>583</v>
      </c>
      <c r="I3" s="748"/>
      <c r="J3" s="748"/>
      <c r="K3" s="748"/>
      <c r="L3" s="748"/>
      <c r="M3" s="749"/>
      <c r="N3" s="509"/>
      <c r="O3" s="510"/>
      <c r="P3" s="510"/>
      <c r="Q3" s="510"/>
      <c r="R3" s="510"/>
      <c r="S3" s="510"/>
      <c r="T3" s="510"/>
      <c r="U3" s="510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536"/>
      <c r="AG3" s="380"/>
      <c r="AH3" s="380"/>
      <c r="AI3" s="383"/>
      <c r="AJ3" s="361"/>
      <c r="AK3" s="361"/>
      <c r="AL3" s="532" t="s">
        <v>711</v>
      </c>
      <c r="AM3" s="361"/>
      <c r="AN3" s="361"/>
      <c r="AO3" s="361"/>
      <c r="AP3" s="504"/>
      <c r="AQ3" s="54"/>
      <c r="AY3" s="275"/>
      <c r="AZ3" s="275"/>
      <c r="BA3" s="275"/>
      <c r="BB3" s="74"/>
      <c r="BC3" s="74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4"/>
      <c r="CL3" s="64"/>
      <c r="CM3" s="64"/>
      <c r="CN3" s="64"/>
      <c r="CO3" s="64"/>
      <c r="CP3" s="64"/>
      <c r="CQ3" s="64"/>
      <c r="CR3" s="64"/>
      <c r="CS3" s="64"/>
      <c r="CT3" s="64"/>
      <c r="DD3" s="68"/>
      <c r="DE3" s="73"/>
      <c r="DF3" s="73"/>
      <c r="DG3" s="73"/>
    </row>
    <row r="4" spans="2:152" ht="15.75" customHeight="1">
      <c r="B4" s="724"/>
      <c r="C4" s="362"/>
      <c r="D4" s="534" t="s">
        <v>712</v>
      </c>
      <c r="E4" s="760"/>
      <c r="F4" s="760"/>
      <c r="G4" s="761"/>
      <c r="H4" s="381" t="s">
        <v>585</v>
      </c>
      <c r="I4" s="277"/>
      <c r="J4" s="277"/>
      <c r="K4" s="752"/>
      <c r="L4" s="752"/>
      <c r="M4" s="753"/>
      <c r="N4" s="764" t="s">
        <v>485</v>
      </c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537" t="s">
        <v>714</v>
      </c>
      <c r="AE4" s="762">
        <v>2022</v>
      </c>
      <c r="AF4" s="763"/>
      <c r="AG4" s="502"/>
      <c r="AH4" s="503"/>
      <c r="AJ4" s="508"/>
      <c r="AK4" s="508"/>
      <c r="AL4" s="508"/>
      <c r="AM4" s="508"/>
      <c r="AN4" s="508"/>
      <c r="AO4" s="508"/>
      <c r="AP4" s="505"/>
      <c r="AQ4" s="54"/>
      <c r="AR4" s="61" t="s">
        <v>78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4"/>
      <c r="CL4" s="64"/>
      <c r="CM4" s="64"/>
      <c r="CN4" s="64"/>
      <c r="CO4" s="64"/>
      <c r="CP4" s="64"/>
      <c r="CQ4" s="64"/>
      <c r="CR4" s="64"/>
      <c r="CS4" s="64"/>
      <c r="CT4" s="64"/>
      <c r="DD4" s="68"/>
      <c r="DE4" s="73"/>
      <c r="DF4" s="73"/>
      <c r="DG4" s="73"/>
      <c r="EG4" s="76" t="s">
        <v>83</v>
      </c>
      <c r="EI4" s="77"/>
    </row>
    <row r="5" spans="2:152" ht="5.25" customHeight="1" thickBot="1">
      <c r="B5" s="53"/>
      <c r="C5" s="385"/>
      <c r="D5" s="385"/>
      <c r="E5" s="385"/>
      <c r="F5" s="385"/>
      <c r="G5" s="385"/>
      <c r="H5" s="385"/>
      <c r="I5" s="385"/>
      <c r="J5" s="385"/>
      <c r="K5" s="385"/>
      <c r="L5" s="386"/>
      <c r="M5" s="301"/>
      <c r="N5" s="385"/>
      <c r="O5" s="385"/>
      <c r="P5" s="385"/>
      <c r="Q5" s="385"/>
      <c r="R5" s="385"/>
      <c r="S5" s="385"/>
      <c r="T5" s="385"/>
      <c r="U5" s="386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75"/>
      <c r="AH5" s="75"/>
      <c r="AI5" s="75"/>
      <c r="AJ5" s="373"/>
      <c r="AK5" s="373"/>
      <c r="AL5" s="75"/>
      <c r="AM5" s="75"/>
      <c r="AN5" s="75"/>
      <c r="AO5" s="75"/>
      <c r="AP5" s="75"/>
      <c r="AQ5" s="54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4"/>
      <c r="CL5" s="64"/>
      <c r="CM5" s="64"/>
      <c r="CN5" s="64"/>
      <c r="CO5" s="64"/>
      <c r="CP5" s="64"/>
      <c r="CQ5" s="64"/>
      <c r="CR5" s="64"/>
      <c r="CS5" s="64"/>
      <c r="CT5" s="64"/>
      <c r="DD5" s="68"/>
      <c r="DE5" s="73"/>
      <c r="DF5" s="73"/>
      <c r="DG5" s="73"/>
      <c r="EG5" s="76"/>
      <c r="EI5" s="77"/>
    </row>
    <row r="6" spans="2:152" ht="16.5" customHeight="1">
      <c r="B6" s="725" t="s">
        <v>84</v>
      </c>
      <c r="C6" s="726" t="s">
        <v>85</v>
      </c>
      <c r="D6" s="728" t="s">
        <v>560</v>
      </c>
      <c r="E6" s="692" t="str">
        <f>"Roślina uprawna
w "&amp;AE4&amp;" r. 
PLON GŁÓWNY 
jak we wniosku 
do ARiMR
(jeśli dotyczy)"</f>
        <v>Roślina uprawna
w 2022 r. 
PLON GŁÓWNY 
jak we wniosku 
do ARiMR
(jeśli dotyczy)</v>
      </c>
      <c r="F6" s="698" t="s">
        <v>693</v>
      </c>
      <c r="G6" s="754" t="s">
        <v>737</v>
      </c>
      <c r="H6" s="732" t="s">
        <v>561</v>
      </c>
      <c r="I6" s="734" t="s">
        <v>735</v>
      </c>
      <c r="J6" s="754" t="s">
        <v>737</v>
      </c>
      <c r="K6" s="699" t="s">
        <v>694</v>
      </c>
      <c r="L6" s="743" t="s">
        <v>708</v>
      </c>
      <c r="M6" s="745" t="s">
        <v>695</v>
      </c>
      <c r="N6" s="730" t="s">
        <v>562</v>
      </c>
      <c r="O6" s="741" t="s">
        <v>710</v>
      </c>
      <c r="P6" s="737" t="s">
        <v>552</v>
      </c>
      <c r="Q6" s="732"/>
      <c r="R6" s="732"/>
      <c r="S6" s="732"/>
      <c r="T6" s="732"/>
      <c r="U6" s="738"/>
      <c r="V6" s="722" t="s">
        <v>553</v>
      </c>
      <c r="W6" s="723"/>
      <c r="X6" s="723"/>
      <c r="Y6" s="723"/>
      <c r="Z6" s="723"/>
      <c r="AA6" s="723"/>
      <c r="AB6" s="707" t="s">
        <v>677</v>
      </c>
      <c r="AC6" s="707"/>
      <c r="AD6" s="707"/>
      <c r="AE6" s="707"/>
      <c r="AF6" s="708"/>
      <c r="AG6" s="714" t="s">
        <v>679</v>
      </c>
      <c r="AH6" s="715"/>
      <c r="AI6" s="711" t="str">
        <f>"Rośliny uprawiane
w roku 
"&amp;AE4-1&amp;"
(plon główny
 i roślina uprawiana współrzędnie)"</f>
        <v>Rośliny uprawiane
w roku 
2021
(plon główny
 i roślina uprawiana współrzędnie)</v>
      </c>
      <c r="AJ6" s="467"/>
      <c r="AK6" s="467"/>
      <c r="AL6" s="694" t="s">
        <v>565</v>
      </c>
      <c r="AM6" s="694"/>
      <c r="AN6" s="694"/>
      <c r="AO6" s="694"/>
      <c r="AP6" s="694"/>
      <c r="AQ6" s="54"/>
      <c r="AR6" s="54"/>
      <c r="CA6" s="62"/>
      <c r="CB6" s="706" t="s">
        <v>738</v>
      </c>
      <c r="CC6" s="706"/>
      <c r="CD6" s="62"/>
      <c r="CE6" s="705" t="s">
        <v>86</v>
      </c>
      <c r="CF6" s="705"/>
      <c r="CG6" s="705"/>
      <c r="CH6" s="705"/>
      <c r="CI6" s="705"/>
      <c r="CJ6" s="62"/>
      <c r="CK6" s="64"/>
      <c r="CL6" s="64"/>
      <c r="CM6" s="64"/>
      <c r="CN6" s="64"/>
      <c r="CO6" s="64"/>
      <c r="CP6" s="64"/>
      <c r="CQ6" s="64"/>
      <c r="CR6" s="64"/>
      <c r="CS6" s="64"/>
      <c r="CT6" s="64"/>
      <c r="CY6" s="62"/>
      <c r="DB6" s="79"/>
      <c r="DC6" s="62"/>
      <c r="DD6" s="68"/>
      <c r="DE6" s="80"/>
      <c r="DF6" s="80"/>
      <c r="DG6" s="80"/>
      <c r="DJ6" s="81"/>
      <c r="EG6" s="82">
        <f>SUM(EG11:EG400)</f>
        <v>0</v>
      </c>
      <c r="EI6" s="82"/>
      <c r="EJ6" s="82">
        <f>SUM(EJ11:EJ400)</f>
        <v>0</v>
      </c>
      <c r="EK6" s="82"/>
      <c r="EM6" s="82"/>
      <c r="EN6" s="83"/>
    </row>
    <row r="7" spans="2:152" ht="16.5" customHeight="1">
      <c r="B7" s="725"/>
      <c r="C7" s="727"/>
      <c r="D7" s="729"/>
      <c r="E7" s="693"/>
      <c r="F7" s="690"/>
      <c r="G7" s="755"/>
      <c r="H7" s="733"/>
      <c r="I7" s="735"/>
      <c r="J7" s="755"/>
      <c r="K7" s="700"/>
      <c r="L7" s="744"/>
      <c r="M7" s="746"/>
      <c r="N7" s="731"/>
      <c r="O7" s="742"/>
      <c r="P7" s="697" t="s">
        <v>567</v>
      </c>
      <c r="Q7" s="690" t="s">
        <v>327</v>
      </c>
      <c r="R7" s="690" t="s">
        <v>328</v>
      </c>
      <c r="S7" s="690" t="s">
        <v>329</v>
      </c>
      <c r="T7" s="690" t="s">
        <v>592</v>
      </c>
      <c r="U7" s="771" t="s">
        <v>330</v>
      </c>
      <c r="V7" s="511"/>
      <c r="W7" s="372"/>
      <c r="X7" s="372"/>
      <c r="Y7" s="372"/>
      <c r="Z7" s="372"/>
      <c r="AA7" s="372"/>
      <c r="AB7" s="709"/>
      <c r="AC7" s="709"/>
      <c r="AD7" s="709"/>
      <c r="AE7" s="709"/>
      <c r="AF7" s="710"/>
      <c r="AG7" s="716"/>
      <c r="AH7" s="717"/>
      <c r="AI7" s="711"/>
      <c r="AJ7" s="467"/>
      <c r="AK7" s="467"/>
      <c r="AL7" s="702" t="s">
        <v>564</v>
      </c>
      <c r="AM7" s="701" t="s">
        <v>696</v>
      </c>
      <c r="AN7" s="531"/>
      <c r="AO7" s="531"/>
      <c r="AP7" s="768" t="s">
        <v>456</v>
      </c>
      <c r="AQ7" s="54"/>
      <c r="AR7" s="54"/>
      <c r="CA7" s="62"/>
      <c r="CB7" s="706"/>
      <c r="CC7" s="706"/>
      <c r="CD7" s="62"/>
      <c r="CE7" s="705"/>
      <c r="CF7" s="705"/>
      <c r="CG7" s="705"/>
      <c r="CH7" s="705"/>
      <c r="CI7" s="705"/>
      <c r="CJ7" s="62"/>
      <c r="CK7" s="64"/>
      <c r="CL7" s="64"/>
      <c r="CM7" s="64"/>
      <c r="CN7" s="64"/>
      <c r="CO7" s="64"/>
      <c r="CP7" s="64"/>
      <c r="CQ7" s="64"/>
      <c r="CR7" s="64"/>
      <c r="CS7" s="64"/>
      <c r="CT7" s="64"/>
      <c r="CY7" s="62"/>
      <c r="DB7" s="79"/>
      <c r="DC7" s="62"/>
      <c r="DD7" s="68"/>
      <c r="DE7" s="80"/>
      <c r="DF7" s="80"/>
      <c r="DG7" s="80"/>
      <c r="DJ7" s="81"/>
      <c r="EG7" s="82"/>
      <c r="EI7" s="82"/>
      <c r="EJ7" s="82"/>
      <c r="EK7" s="82"/>
      <c r="EM7" s="82"/>
      <c r="EN7" s="83"/>
    </row>
    <row r="8" spans="2:152" ht="51.75" customHeight="1">
      <c r="B8" s="725"/>
      <c r="C8" s="727"/>
      <c r="D8" s="729"/>
      <c r="E8" s="693"/>
      <c r="F8" s="690"/>
      <c r="G8" s="755"/>
      <c r="H8" s="733"/>
      <c r="I8" s="735"/>
      <c r="J8" s="755"/>
      <c r="K8" s="700"/>
      <c r="L8" s="744"/>
      <c r="M8" s="746"/>
      <c r="N8" s="731"/>
      <c r="O8" s="742"/>
      <c r="P8" s="697"/>
      <c r="Q8" s="690"/>
      <c r="R8" s="690"/>
      <c r="S8" s="690"/>
      <c r="T8" s="690"/>
      <c r="U8" s="771"/>
      <c r="V8" s="772" t="s">
        <v>332</v>
      </c>
      <c r="W8" s="701" t="s">
        <v>333</v>
      </c>
      <c r="X8" s="701" t="s">
        <v>340</v>
      </c>
      <c r="Y8" s="701" t="s">
        <v>480</v>
      </c>
      <c r="Z8" s="701" t="s">
        <v>554</v>
      </c>
      <c r="AA8" s="701" t="s">
        <v>481</v>
      </c>
      <c r="AB8" s="709"/>
      <c r="AC8" s="709"/>
      <c r="AD8" s="709"/>
      <c r="AE8" s="709"/>
      <c r="AF8" s="710"/>
      <c r="AG8" s="718" t="s">
        <v>685</v>
      </c>
      <c r="AH8" s="720" t="s">
        <v>686</v>
      </c>
      <c r="AI8" s="711"/>
      <c r="AJ8" s="467"/>
      <c r="AK8" s="467"/>
      <c r="AL8" s="703"/>
      <c r="AM8" s="701"/>
      <c r="AN8" s="701" t="s">
        <v>568</v>
      </c>
      <c r="AO8" s="701" t="s">
        <v>569</v>
      </c>
      <c r="AP8" s="769"/>
      <c r="AQ8" s="54"/>
      <c r="AR8" s="54"/>
      <c r="AU8" s="84" t="s">
        <v>87</v>
      </c>
      <c r="AV8" s="67"/>
      <c r="AX8" s="85" t="s">
        <v>88</v>
      </c>
      <c r="AY8" s="85"/>
      <c r="CA8" s="62"/>
      <c r="CB8" s="706"/>
      <c r="CC8" s="706"/>
      <c r="CD8" s="62"/>
      <c r="CE8" s="705"/>
      <c r="CF8" s="705"/>
      <c r="CG8" s="705"/>
      <c r="CH8" s="705"/>
      <c r="CI8" s="705"/>
      <c r="CJ8" s="62"/>
      <c r="CK8" s="64"/>
      <c r="CL8" s="64"/>
      <c r="CM8" s="64"/>
      <c r="CN8" s="64"/>
      <c r="CO8" s="64"/>
      <c r="CP8" s="64"/>
      <c r="CQ8" s="64"/>
      <c r="CR8" s="64"/>
      <c r="CS8" s="64"/>
      <c r="CT8" s="64"/>
      <c r="CX8" s="81" t="s">
        <v>89</v>
      </c>
      <c r="CY8" s="62"/>
      <c r="DB8" s="79"/>
      <c r="DC8" s="62"/>
      <c r="DD8" s="68"/>
      <c r="DE8" s="86">
        <f>SUM(DE11:DE400)</f>
        <v>0</v>
      </c>
      <c r="DF8" s="86">
        <f>SUM(DF11:DF400)</f>
        <v>0</v>
      </c>
      <c r="DG8" s="86"/>
      <c r="DJ8" s="81"/>
      <c r="DK8" s="87" t="s">
        <v>90</v>
      </c>
      <c r="DL8" s="88" t="s">
        <v>90</v>
      </c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9" t="s">
        <v>91</v>
      </c>
      <c r="EH8" s="90"/>
      <c r="EI8" s="91"/>
      <c r="EJ8" s="73" t="s">
        <v>92</v>
      </c>
      <c r="EK8" s="73"/>
      <c r="EM8" s="73"/>
      <c r="EN8" s="92"/>
    </row>
    <row r="9" spans="2:152" ht="17.25" customHeight="1" thickBot="1">
      <c r="B9" s="521"/>
      <c r="C9" s="727"/>
      <c r="D9" s="729"/>
      <c r="E9" s="522" t="str">
        <f>IF(AY10&gt;0,"Oznaczenie: A, B, C … powtarza się. POPRAW!","")</f>
        <v/>
      </c>
      <c r="F9" s="690"/>
      <c r="G9" s="721"/>
      <c r="H9" s="733"/>
      <c r="I9" s="736"/>
      <c r="J9" s="721"/>
      <c r="K9" s="700"/>
      <c r="L9" s="739" t="s">
        <v>709</v>
      </c>
      <c r="M9" s="740"/>
      <c r="N9" s="731"/>
      <c r="O9" s="742"/>
      <c r="P9" s="697"/>
      <c r="Q9" s="690"/>
      <c r="R9" s="690"/>
      <c r="S9" s="690"/>
      <c r="T9" s="690"/>
      <c r="U9" s="771"/>
      <c r="V9" s="772"/>
      <c r="W9" s="701"/>
      <c r="X9" s="701"/>
      <c r="Y9" s="701"/>
      <c r="Z9" s="701"/>
      <c r="AA9" s="701"/>
      <c r="AB9" s="733" t="s">
        <v>563</v>
      </c>
      <c r="AC9" s="733"/>
      <c r="AD9" s="733"/>
      <c r="AE9" s="712" t="s">
        <v>678</v>
      </c>
      <c r="AF9" s="713"/>
      <c r="AG9" s="719"/>
      <c r="AH9" s="721"/>
      <c r="AI9" s="711"/>
      <c r="AJ9" s="372"/>
      <c r="AK9" s="468"/>
      <c r="AL9" s="704"/>
      <c r="AM9" s="701"/>
      <c r="AN9" s="701"/>
      <c r="AO9" s="701"/>
      <c r="AP9" s="770"/>
      <c r="AQ9" s="94"/>
      <c r="AR9" s="94"/>
      <c r="AS9" s="54"/>
      <c r="AT9" s="54"/>
      <c r="AU9" s="38" t="s">
        <v>94</v>
      </c>
      <c r="AV9" s="62" t="s">
        <v>95</v>
      </c>
      <c r="AW9" s="62"/>
      <c r="AX9" s="54"/>
      <c r="AY9" s="54"/>
      <c r="AZ9" s="54"/>
      <c r="BA9" s="54"/>
      <c r="BB9" s="54"/>
      <c r="BC9" s="54"/>
      <c r="BD9" s="54" t="s">
        <v>451</v>
      </c>
      <c r="BE9" s="54" t="s">
        <v>452</v>
      </c>
      <c r="BF9" s="54"/>
      <c r="BG9" s="54"/>
      <c r="BH9" s="54"/>
      <c r="BI9" s="54"/>
      <c r="BJ9" s="54"/>
      <c r="BK9" s="54"/>
      <c r="BL9" s="54"/>
      <c r="BM9" s="54"/>
      <c r="BN9" s="54" t="str">
        <f>P6</f>
        <v>AKTUALNY STATUS DZIAŁKI  *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4"/>
      <c r="CL9" s="64"/>
      <c r="CM9" s="64"/>
      <c r="CN9" s="64"/>
      <c r="CO9" s="64"/>
      <c r="CP9" s="64"/>
      <c r="CQ9" s="64"/>
      <c r="CR9" s="64"/>
      <c r="CS9" s="64"/>
      <c r="CT9" s="64"/>
      <c r="CW9" s="67" t="s">
        <v>95</v>
      </c>
      <c r="CX9" s="81"/>
      <c r="CY9" s="62"/>
      <c r="DB9" s="79" t="s">
        <v>96</v>
      </c>
      <c r="DC9" s="62"/>
      <c r="DD9" s="68" t="s">
        <v>97</v>
      </c>
      <c r="DE9" s="95"/>
      <c r="DF9" s="95"/>
      <c r="DG9" s="96"/>
      <c r="DH9" s="97" t="s">
        <v>98</v>
      </c>
      <c r="DJ9" s="81"/>
      <c r="DK9" s="98">
        <v>1</v>
      </c>
      <c r="DL9" s="98">
        <v>1</v>
      </c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9" t="s">
        <v>99</v>
      </c>
      <c r="ED9" s="100" t="s">
        <v>100</v>
      </c>
      <c r="EE9" s="100" t="s">
        <v>101</v>
      </c>
      <c r="EF9" s="100"/>
      <c r="EG9" s="101"/>
      <c r="EH9" s="100"/>
      <c r="EI9" s="101"/>
    </row>
    <row r="10" spans="2:152" ht="12" customHeight="1" thickBot="1">
      <c r="B10" s="521" t="s">
        <v>103</v>
      </c>
      <c r="C10" s="513">
        <v>1</v>
      </c>
      <c r="D10" s="525">
        <f t="shared" ref="D10:M10" si="0">C10+1</f>
        <v>2</v>
      </c>
      <c r="E10" s="523">
        <f t="shared" si="0"/>
        <v>3</v>
      </c>
      <c r="F10" s="102">
        <f t="shared" si="0"/>
        <v>4</v>
      </c>
      <c r="G10" s="371">
        <f>F10+1</f>
        <v>5</v>
      </c>
      <c r="H10" s="102">
        <f>G10+1</f>
        <v>6</v>
      </c>
      <c r="I10" s="102">
        <f t="shared" si="0"/>
        <v>7</v>
      </c>
      <c r="J10" s="371">
        <f>I10+1</f>
        <v>8</v>
      </c>
      <c r="K10" s="103">
        <f>J10+1</f>
        <v>9</v>
      </c>
      <c r="L10" s="103">
        <f t="shared" si="0"/>
        <v>10</v>
      </c>
      <c r="M10" s="516">
        <f t="shared" si="0"/>
        <v>11</v>
      </c>
      <c r="N10" s="518">
        <f t="shared" ref="N10:U10" si="1">M10+1</f>
        <v>12</v>
      </c>
      <c r="O10" s="519">
        <f>M10+1</f>
        <v>12</v>
      </c>
      <c r="P10" s="674">
        <f t="shared" si="1"/>
        <v>13</v>
      </c>
      <c r="Q10" s="102">
        <f t="shared" si="1"/>
        <v>14</v>
      </c>
      <c r="R10" s="102">
        <f t="shared" si="1"/>
        <v>15</v>
      </c>
      <c r="S10" s="102">
        <f t="shared" si="1"/>
        <v>16</v>
      </c>
      <c r="T10" s="102">
        <f t="shared" si="1"/>
        <v>17</v>
      </c>
      <c r="U10" s="675">
        <f t="shared" si="1"/>
        <v>18</v>
      </c>
      <c r="V10" s="512"/>
      <c r="W10" s="371"/>
      <c r="X10" s="371"/>
      <c r="Y10" s="371"/>
      <c r="Z10" s="371"/>
      <c r="AA10" s="371"/>
      <c r="AB10" s="695">
        <f>U10+1</f>
        <v>19</v>
      </c>
      <c r="AC10" s="695"/>
      <c r="AD10" s="695"/>
      <c r="AE10" s="695">
        <f>AB10+1</f>
        <v>20</v>
      </c>
      <c r="AF10" s="696"/>
      <c r="AG10" s="512">
        <f>AE10+1</f>
        <v>21</v>
      </c>
      <c r="AH10" s="371">
        <f>AG10+1</f>
        <v>22</v>
      </c>
      <c r="AI10" s="102">
        <f>AE10+1</f>
        <v>21</v>
      </c>
      <c r="AJ10" s="371"/>
      <c r="AK10" s="371"/>
      <c r="AL10" s="374">
        <f>AI10+1</f>
        <v>22</v>
      </c>
      <c r="AM10" s="374">
        <f>AL10+1</f>
        <v>23</v>
      </c>
      <c r="AN10" s="374">
        <f>AM10+1</f>
        <v>24</v>
      </c>
      <c r="AO10" s="374">
        <f>AN10+1</f>
        <v>25</v>
      </c>
      <c r="AP10" s="374">
        <f>AM10+1</f>
        <v>24</v>
      </c>
      <c r="AQ10" s="94"/>
      <c r="AR10" s="94"/>
      <c r="AS10" s="54"/>
      <c r="AT10" s="54"/>
      <c r="AU10" s="39"/>
      <c r="AV10" s="62"/>
      <c r="AW10" s="62"/>
      <c r="AX10" s="54"/>
      <c r="AY10" s="104">
        <f>SUM(AY11:AY400)</f>
        <v>0</v>
      </c>
      <c r="BA10" s="105"/>
      <c r="BB10" s="105"/>
      <c r="BC10" s="105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U10" s="64"/>
      <c r="CY10" s="62"/>
      <c r="DA10" s="106">
        <v>1</v>
      </c>
      <c r="DB10" s="79"/>
      <c r="DC10" s="62"/>
      <c r="DE10" s="95" t="s">
        <v>104</v>
      </c>
      <c r="DF10" s="95" t="s">
        <v>104</v>
      </c>
      <c r="DJ10" s="81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8"/>
      <c r="EH10" s="107"/>
      <c r="EI10" s="108"/>
    </row>
    <row r="11" spans="2:152" ht="27" customHeight="1" thickBot="1">
      <c r="B11" s="365" t="s">
        <v>103</v>
      </c>
      <c r="C11" s="649" t="str">
        <f>IF(AU11=1,SUM(AU$10:AU11),"")</f>
        <v/>
      </c>
      <c r="D11" s="526"/>
      <c r="E11" s="524"/>
      <c r="F11" s="648"/>
      <c r="G11" s="464"/>
      <c r="H11" s="524"/>
      <c r="I11" s="648"/>
      <c r="J11" s="464"/>
      <c r="K11" s="110"/>
      <c r="L11" s="109"/>
      <c r="M11" s="517"/>
      <c r="N11" s="520"/>
      <c r="O11" s="520"/>
      <c r="P11" s="514"/>
      <c r="Q11" s="463"/>
      <c r="R11" s="463"/>
      <c r="S11" s="463"/>
      <c r="T11" s="463"/>
      <c r="U11" s="515"/>
      <c r="V11" s="112"/>
      <c r="W11" s="463"/>
      <c r="X11" s="463"/>
      <c r="Y11" s="463"/>
      <c r="Z11" s="463"/>
      <c r="AA11" s="463"/>
      <c r="AB11" s="691"/>
      <c r="AC11" s="691"/>
      <c r="AD11" s="691"/>
      <c r="AE11" s="682"/>
      <c r="AF11" s="683"/>
      <c r="AG11" s="112"/>
      <c r="AH11" s="463"/>
      <c r="AI11" s="495"/>
      <c r="AJ11" s="469"/>
      <c r="AK11" s="464"/>
      <c r="AL11" s="465"/>
      <c r="AM11" s="376"/>
      <c r="AN11" s="376"/>
      <c r="AO11" s="465"/>
      <c r="AP11" s="466"/>
      <c r="AQ11" s="113" t="str">
        <f>IF(BG11+BJ11&gt;0,"Wpisz miarę.","")</f>
        <v/>
      </c>
      <c r="AR11" s="114">
        <v>1</v>
      </c>
      <c r="AU11" s="115">
        <f>AW11</f>
        <v>0</v>
      </c>
      <c r="AV11" s="116" t="b">
        <f t="shared" ref="AV11:AV74" si="2">ISNONTEXT(D11)</f>
        <v>1</v>
      </c>
      <c r="AW11" s="73">
        <f>IF(AV11=TRUE,0,1)</f>
        <v>0</v>
      </c>
      <c r="AX11" s="117">
        <f t="shared" ref="AX11:AX74" si="3">IF(D11=0,1,COUNTIF(D$11:D$400,D11))</f>
        <v>1</v>
      </c>
      <c r="AY11" s="118">
        <f>IF(AX11&gt;1,1,0)</f>
        <v>0</v>
      </c>
      <c r="BA11" s="119" t="s">
        <v>331</v>
      </c>
      <c r="BB11" s="119" t="s">
        <v>108</v>
      </c>
      <c r="BC11" s="119" t="s">
        <v>335</v>
      </c>
      <c r="BD11" s="120">
        <f>ROUND(Import!F4,2)</f>
        <v>0</v>
      </c>
      <c r="BE11" s="120">
        <f>ROUND(Import!P4,2)</f>
        <v>0</v>
      </c>
      <c r="BG11" s="121">
        <f>IF(AND(BH11&gt;0,BI11=0),1,0)</f>
        <v>0</v>
      </c>
      <c r="BH11" s="122">
        <f>AE11</f>
        <v>0</v>
      </c>
      <c r="BI11" s="114">
        <f>AF11</f>
        <v>0</v>
      </c>
      <c r="BJ11" s="121">
        <f>IF(AND(BK11&gt;0,BL11=0),1,0)</f>
        <v>0</v>
      </c>
      <c r="BK11" s="122">
        <f>AJ11</f>
        <v>0</v>
      </c>
      <c r="BL11" s="114">
        <f>AK11</f>
        <v>0</v>
      </c>
      <c r="BN11" s="123">
        <f t="shared" ref="BN11:BN74" si="4">IF(P11&gt;0,1,0)</f>
        <v>0</v>
      </c>
      <c r="BO11" s="123">
        <f t="shared" ref="BO11:BO74" si="5">IF(Q11&gt;0,1,0)</f>
        <v>0</v>
      </c>
      <c r="BP11" s="123">
        <f t="shared" ref="BP11:BP74" si="6">IF(R11&gt;0,1,0)</f>
        <v>0</v>
      </c>
      <c r="BQ11" s="123">
        <f t="shared" ref="BQ11:BQ74" si="7">IF(S11&gt;0,1,0)</f>
        <v>0</v>
      </c>
      <c r="BR11" s="123">
        <f t="shared" ref="BR11:BR74" si="8">IF(T11&gt;0,1,0)</f>
        <v>0</v>
      </c>
      <c r="BS11" s="123">
        <f t="shared" ref="BS11:BS74" si="9">IF(U11&gt;0,1,0)</f>
        <v>0</v>
      </c>
      <c r="BT11" s="124">
        <f>IF(SUM(BN11:BS11)&lt;=1,0,164)</f>
        <v>0</v>
      </c>
      <c r="BZ11" s="125"/>
      <c r="CA11" s="62"/>
      <c r="CB11" s="126" t="str">
        <f t="shared" ref="CB11:CB74" si="10">IF(ROUND(EJ11,2)=0,"",ROUND((K11-EJ11),2))</f>
        <v/>
      </c>
      <c r="CC11" s="127" t="str">
        <f>IF(CB11=0,"OK.",IF(CB11="","","Popraw  ;)"))</f>
        <v/>
      </c>
      <c r="CD11" s="128" t="str">
        <f>IF(ROWS(AP11:AP12)&gt;2,"Pamiętaj o wpisaniu WYPEŁNIONE do kol. z Filtrem","")</f>
        <v/>
      </c>
      <c r="CE11" s="129"/>
      <c r="CF11" s="130"/>
      <c r="CG11" s="130"/>
      <c r="CH11" s="130"/>
      <c r="CI11" s="131"/>
      <c r="CJ11" s="62"/>
      <c r="CU11" s="132" t="b">
        <f t="shared" ref="CU11:CU74" si="11">ISNUMBER(D11)</f>
        <v>0</v>
      </c>
      <c r="CV11" s="133" t="b">
        <f t="shared" ref="CV11:CV74" si="12">ISBLANK(D11)</f>
        <v>1</v>
      </c>
      <c r="CW11" s="116" t="b">
        <f>IF(CU11=CV11,FALSE,TRUE)</f>
        <v>1</v>
      </c>
      <c r="CX11" s="73">
        <f>IF(CW11=TRUE,0,1)</f>
        <v>0</v>
      </c>
      <c r="CY11" s="62"/>
      <c r="CZ11" s="73">
        <f>CX11</f>
        <v>0</v>
      </c>
      <c r="DA11" s="134">
        <f>IF(CZ11=0,DA10,CZ11)</f>
        <v>1</v>
      </c>
      <c r="DB11" s="106">
        <f>IF(DA11=1,1,IF(DA11=10,10,IF(DA11=20,20,10)))</f>
        <v>1</v>
      </c>
      <c r="DC11" s="62"/>
      <c r="DD11" s="134">
        <f xml:space="preserve"> IF(DB11=1,1,0)</f>
        <v>1</v>
      </c>
      <c r="DE11" s="135">
        <f t="shared" ref="DE11:DE74" si="13">DD11*K11</f>
        <v>0</v>
      </c>
      <c r="DF11" s="135">
        <f t="shared" ref="DF11:DF74" si="14">DD11*M11</f>
        <v>0</v>
      </c>
      <c r="DG11" s="136"/>
      <c r="DH11" s="79"/>
      <c r="DI11" s="137"/>
      <c r="DJ11" s="81"/>
      <c r="DK11" s="107">
        <f t="shared" ref="DK11:DK74" si="15">IF(DB11=1,M11,0)</f>
        <v>0</v>
      </c>
      <c r="DL11" s="138">
        <f>IF(AND(CZ11=1,DD11=1),2,DD11)</f>
        <v>1</v>
      </c>
      <c r="DM11" s="73">
        <f>IF(AND(DL11=2,DL12=2),2,IF(AND(DL11=2,DL12=1),3,DL11))</f>
        <v>1</v>
      </c>
      <c r="DN11" s="73">
        <f>IF(DM11=2,2,IF(AND(DM11=3,DM13=1),4,DM11))</f>
        <v>1</v>
      </c>
      <c r="DO11" s="73">
        <f>IF(DN11=2,2,IF(AND(DN11=4,DN14=1),5,DN11))</f>
        <v>1</v>
      </c>
      <c r="DP11" s="73">
        <f>IF(DO11=2,2,IF(AND(DO11=5,DO15=1),6,DO11))</f>
        <v>1</v>
      </c>
      <c r="DQ11" s="73">
        <f>IF(DP11=2,2,IF(AND(DP11=6,DP16=1),7,DP11))</f>
        <v>1</v>
      </c>
      <c r="DR11" s="73">
        <f>IF(DQ11=2,2,IF(AND(DQ11=7,DQ17=1),8,DQ11))</f>
        <v>1</v>
      </c>
      <c r="DS11" s="73">
        <f>IF(DR11=2,2,IF(AND(DR11=8,DR18=1),9,DR11))</f>
        <v>1</v>
      </c>
      <c r="DT11" s="73">
        <f>IF(DS11=2,2,IF(AND(DS11=9,DS19=1),10,DS11))</f>
        <v>1</v>
      </c>
      <c r="DU11" s="73">
        <f>IF(DT11=2,2,IF(AND(DT11=10,DT20=1),11,DT11))</f>
        <v>1</v>
      </c>
      <c r="DV11" s="73">
        <f>IF(DU11=2,2,IF(AND(DU11=11,DU21=1),12,DU11))</f>
        <v>1</v>
      </c>
      <c r="DW11" s="73">
        <f>IF(DV11=2,2,IF(AND(DV11=12,DV22=1),13,DV11))</f>
        <v>1</v>
      </c>
      <c r="DX11" s="73">
        <f>IF(DW11=2,2,IF(AND(DW11=13,DW23=1),14,DW11))</f>
        <v>1</v>
      </c>
      <c r="DY11" s="73">
        <f>IF(DX11=2,2,IF(AND(DX11=14,DX24=1),15,DX11))</f>
        <v>1</v>
      </c>
      <c r="DZ11" s="73">
        <f>IF(DY11=2,2,IF(AND(DY11=15,DY25=1),16,DY11))</f>
        <v>1</v>
      </c>
      <c r="EA11" s="92">
        <f>IF(DZ11=2,2,IF(AND(DZ11=16,DZ26=1),17,DZ11))</f>
        <v>1</v>
      </c>
      <c r="EB11" s="92">
        <f>IF(EA11=2,2,IF(AND(EA11=17,EA27=1),18,EA11))</f>
        <v>1</v>
      </c>
      <c r="EC11" s="139">
        <f>IF(EB11=2,2,IF(AND(EB11=18,EB28=1),19,EB11))</f>
        <v>1</v>
      </c>
      <c r="ED11" s="140">
        <f>IF(EC11=2,DK11,IF(EC11=3,(DK11+DK12),IF(EC11=4,(DK11+DK12+DK13),IF(EC11=5,(DK11+DK12+DK13+DK14),IF(EC11=6,(DK11+DK12+DK13+DK14+DK15),IF(EC11=7,(DK11+DK12+DK13+DK14+DK15+DK16),0))))))</f>
        <v>0</v>
      </c>
      <c r="EE11" s="141">
        <f>IF(EC11=8,(DK11+DK12+DK13+DK14+DK15+DK16+DK17),IF(EC11=9,(DK11+DK12+DK13+DK14+DK15+DK16+DK17+DK18),IF(EC11=10,(DK11+DK12+DK13+DK14+DK15+DK16+DK17+DK18+DK19),IF(EC11=11,(DK11+DK12+DK13+DK14+DK15+DK16+DK17+DK18+DK19+DK20),IF(EC11=12,(DK11+DK12+DK13+DK14+DK15+DK16+DK17+DK18+DK19+DK20+DK21),IF(EC11=13,(DK11+DK12+DK13+DK14+DK15+DK16+DK17+DK18+DK19+DK20+DK21+DK22),0))))))</f>
        <v>0</v>
      </c>
      <c r="EF11" s="141">
        <f>IF(EC11=14,SUM(DK11:DK23),IF(EC11=15,SUM(DK11:DK24),IF(EC11=16,SUM(DK11:DK25),IF(EC11=17,SUM(DK11:DK26),IF(EC11=18,SUM(DK11:DK27),IF(EC11=19,SUM(DK11:DK28),0))))))</f>
        <v>0</v>
      </c>
      <c r="EG11" s="142">
        <f>ED11+EE11+EF11</f>
        <v>0</v>
      </c>
      <c r="EH11" s="141"/>
      <c r="EI11" s="142"/>
      <c r="EJ11" s="82">
        <f t="shared" ref="EJ11:EJ74" si="16">EG11+EI11</f>
        <v>0</v>
      </c>
      <c r="EK11" s="82"/>
      <c r="EM11" s="82"/>
      <c r="EN11" s="83"/>
    </row>
    <row r="12" spans="2:152" ht="27" customHeight="1" thickBot="1">
      <c r="B12" s="365" t="s">
        <v>103</v>
      </c>
      <c r="C12" s="649" t="str">
        <f>IF(AU12=1,SUM(AU$10:AU12),"")</f>
        <v/>
      </c>
      <c r="D12" s="526"/>
      <c r="E12" s="524"/>
      <c r="F12" s="648"/>
      <c r="G12" s="464"/>
      <c r="H12" s="110"/>
      <c r="I12" s="648"/>
      <c r="J12" s="464"/>
      <c r="K12" s="110"/>
      <c r="L12" s="109"/>
      <c r="M12" s="517"/>
      <c r="N12" s="520"/>
      <c r="O12" s="520"/>
      <c r="P12" s="514"/>
      <c r="Q12" s="463"/>
      <c r="R12" s="463"/>
      <c r="S12" s="463"/>
      <c r="T12" s="463"/>
      <c r="U12" s="515"/>
      <c r="V12" s="112"/>
      <c r="W12" s="463"/>
      <c r="X12" s="463"/>
      <c r="Y12" s="463"/>
      <c r="Z12" s="463"/>
      <c r="AA12" s="463"/>
      <c r="AB12" s="691"/>
      <c r="AC12" s="691"/>
      <c r="AD12" s="691"/>
      <c r="AE12" s="682"/>
      <c r="AF12" s="683"/>
      <c r="AG12" s="112"/>
      <c r="AH12" s="463"/>
      <c r="AI12" s="495"/>
      <c r="AJ12" s="469"/>
      <c r="AK12" s="464"/>
      <c r="AL12" s="465"/>
      <c r="AM12" s="376"/>
      <c r="AN12" s="376"/>
      <c r="AO12" s="465"/>
      <c r="AP12" s="466"/>
      <c r="AQ12" s="113" t="str">
        <f t="shared" ref="AQ12:AQ75" si="17">IF(BG12+BJ12&gt;0,"Wpisz miarę.","")</f>
        <v/>
      </c>
      <c r="AR12" s="114">
        <v>1</v>
      </c>
      <c r="AU12" s="115">
        <f t="shared" ref="AU12:AU75" si="18">AW12</f>
        <v>0</v>
      </c>
      <c r="AV12" s="116" t="b">
        <f t="shared" si="2"/>
        <v>1</v>
      </c>
      <c r="AW12" s="73">
        <f t="shared" ref="AW12:AW75" si="19">IF(AV12=TRUE,0,1)</f>
        <v>0</v>
      </c>
      <c r="AX12" s="117">
        <f t="shared" si="3"/>
        <v>1</v>
      </c>
      <c r="AY12" s="118">
        <f t="shared" ref="AY12:AY75" si="20">IF(AX12&gt;1,1,0)</f>
        <v>0</v>
      </c>
      <c r="BB12" s="119" t="s">
        <v>114</v>
      </c>
      <c r="BD12" s="120">
        <f>ROUND(Import!F5,2)</f>
        <v>0</v>
      </c>
      <c r="BE12" s="120">
        <f>ROUND(Import!P5,2)</f>
        <v>0</v>
      </c>
      <c r="BG12" s="121">
        <f t="shared" ref="BG12:BG75" si="21">IF(AND(BH12&gt;0,BI12=0),1,0)</f>
        <v>0</v>
      </c>
      <c r="BH12" s="122">
        <f t="shared" ref="BH12:BH75" si="22">AE12</f>
        <v>0</v>
      </c>
      <c r="BI12" s="114">
        <f t="shared" ref="BI12:BI75" si="23">AF12</f>
        <v>0</v>
      </c>
      <c r="BJ12" s="121">
        <f t="shared" ref="BJ12:BJ75" si="24">IF(AND(BK12&gt;0,BL12=0),1,0)</f>
        <v>0</v>
      </c>
      <c r="BK12" s="122">
        <f t="shared" ref="BK12:BK43" si="25">AJ12</f>
        <v>0</v>
      </c>
      <c r="BL12" s="114">
        <f t="shared" ref="BL12:BL75" si="26">AK12</f>
        <v>0</v>
      </c>
      <c r="BN12" s="123">
        <f t="shared" si="4"/>
        <v>0</v>
      </c>
      <c r="BO12" s="123">
        <f t="shared" si="5"/>
        <v>0</v>
      </c>
      <c r="BP12" s="123">
        <f t="shared" si="6"/>
        <v>0</v>
      </c>
      <c r="BQ12" s="123">
        <f t="shared" si="7"/>
        <v>0</v>
      </c>
      <c r="BR12" s="123">
        <f t="shared" si="8"/>
        <v>0</v>
      </c>
      <c r="BS12" s="123">
        <f t="shared" si="9"/>
        <v>0</v>
      </c>
      <c r="BT12" s="124">
        <f t="shared" ref="BT12:BT75" si="27">IF(SUM(BN12:BS12)&lt;=1,0,164)</f>
        <v>0</v>
      </c>
      <c r="BZ12" s="125"/>
      <c r="CA12" s="62"/>
      <c r="CB12" s="126" t="str">
        <f t="shared" si="10"/>
        <v/>
      </c>
      <c r="CC12" s="127" t="str">
        <f t="shared" ref="CC12:CC75" si="28">IF(CB12=0,"OK.",IF(CB12="","","Popraw  ;)"))</f>
        <v/>
      </c>
      <c r="CD12" s="128" t="str">
        <f>IF(ROWS(AP12:AP13)&gt;2,"Pamiętaj o wpisaniu WYPEŁNIONE do kol. z Filtrem","")</f>
        <v/>
      </c>
      <c r="CE12" s="146"/>
      <c r="CF12" s="147"/>
      <c r="CG12" s="147"/>
      <c r="CH12" s="144"/>
      <c r="CI12" s="145"/>
      <c r="CJ12" s="62"/>
      <c r="CU12" s="132" t="b">
        <f t="shared" si="11"/>
        <v>0</v>
      </c>
      <c r="CV12" s="133" t="b">
        <f t="shared" si="12"/>
        <v>1</v>
      </c>
      <c r="CW12" s="116" t="b">
        <f>IF(CU12=CV12,FALSE,TRUE)</f>
        <v>1</v>
      </c>
      <c r="CX12" s="73">
        <f t="shared" ref="CX12:CX75" si="29">IF(CW12=TRUE,0,1)</f>
        <v>0</v>
      </c>
      <c r="CY12" s="62"/>
      <c r="CZ12" s="73">
        <f t="shared" ref="CZ12:CZ75" si="30">CX12</f>
        <v>0</v>
      </c>
      <c r="DA12" s="134">
        <f>IF(CZ12=0,DA11,CZ12)</f>
        <v>1</v>
      </c>
      <c r="DB12" s="106">
        <f t="shared" ref="DB12:DB75" si="31">IF(DA12=1,1,IF(DA12=10,10,IF(DA12=20,20,10)))</f>
        <v>1</v>
      </c>
      <c r="DC12" s="62"/>
      <c r="DD12" s="134">
        <f t="shared" ref="DD12:DD75" si="32" xml:space="preserve"> IF(DB12=1,1,0)</f>
        <v>1</v>
      </c>
      <c r="DE12" s="135">
        <f t="shared" si="13"/>
        <v>0</v>
      </c>
      <c r="DF12" s="135">
        <f t="shared" si="14"/>
        <v>0</v>
      </c>
      <c r="DG12" s="136"/>
      <c r="DH12" s="79"/>
      <c r="DI12" s="137"/>
      <c r="DJ12" s="81"/>
      <c r="DK12" s="107">
        <f t="shared" si="15"/>
        <v>0</v>
      </c>
      <c r="DL12" s="138">
        <f t="shared" ref="DL12:DL75" si="33">IF(AND(CZ12=1,DD12=1),2,DD12)</f>
        <v>1</v>
      </c>
      <c r="DM12" s="73">
        <f>IF(AND(DL12=2,DL13=2),2,IF(AND(DL12=2,DL13=1),3,DL12))</f>
        <v>1</v>
      </c>
      <c r="DN12" s="73">
        <f>IF(DM12=2,2,IF(AND(DM12=3,DM14=1),4,DM12))</f>
        <v>1</v>
      </c>
      <c r="DO12" s="73">
        <f>IF(DN12=2,2,IF(AND(DN12=4,DN15=1),5,DN12))</f>
        <v>1</v>
      </c>
      <c r="DP12" s="73">
        <f>IF(DO12=2,2,IF(AND(DO12=5,DO16=1),6,DO12))</f>
        <v>1</v>
      </c>
      <c r="DQ12" s="73">
        <f>IF(DP12=2,2,IF(AND(DP12=6,DP17=1),7,DP12))</f>
        <v>1</v>
      </c>
      <c r="DR12" s="73">
        <f>IF(DQ12=2,2,IF(AND(DQ12=7,DQ18=1),8,DQ12))</f>
        <v>1</v>
      </c>
      <c r="DS12" s="73">
        <f>IF(DR12=2,2,IF(AND(DR12=8,DR19=1),9,DR12))</f>
        <v>1</v>
      </c>
      <c r="DT12" s="73">
        <f>IF(DS12=2,2,IF(AND(DS12=9,DS20=1),10,DS12))</f>
        <v>1</v>
      </c>
      <c r="DU12" s="73">
        <f>IF(DT12=2,2,IF(AND(DT12=10,DT21=1),11,DT12))</f>
        <v>1</v>
      </c>
      <c r="DV12" s="73">
        <f>IF(DU12=2,2,IF(AND(DU12=11,DU22=1),12,DU12))</f>
        <v>1</v>
      </c>
      <c r="DW12" s="73">
        <f>IF(DV12=2,2,IF(AND(DV12=12,DV23=1),13,DV12))</f>
        <v>1</v>
      </c>
      <c r="DX12" s="73">
        <f>IF(DW12=2,2,IF(AND(DW12=13,DW24=1),14,DW12))</f>
        <v>1</v>
      </c>
      <c r="DY12" s="73">
        <f>IF(DX12=2,2,IF(AND(DX12=14,DX25=1),15,DX12))</f>
        <v>1</v>
      </c>
      <c r="DZ12" s="73">
        <f>IF(DY12=2,2,IF(AND(DY12=15,DY26=1),16,DY12))</f>
        <v>1</v>
      </c>
      <c r="EA12" s="92">
        <f>IF(DZ12=2,2,IF(AND(DZ12=16,DZ27=1),17,DZ12))</f>
        <v>1</v>
      </c>
      <c r="EB12" s="92">
        <f>IF(EA12=2,2,IF(AND(EA12=17,EA28=1),18,EA12))</f>
        <v>1</v>
      </c>
      <c r="EC12" s="139">
        <f>IF(EB12=2,2,IF(AND(EB12=18,EB29=1),19,EB12))</f>
        <v>1</v>
      </c>
      <c r="ED12" s="140">
        <f>IF(EC12=2,DK12,IF(EC12=3,(DK12+DK13),IF(EC12=4,(DK12+DK13+DK14),IF(EC12=5,(DK12+DK13+DK14+DK15),IF(EC12=6,(DK12+DK13+DK14+DK15+DK16),IF(EC12=7,(DK12+DK13+DK14+DK15+DK16+DK17),0))))))</f>
        <v>0</v>
      </c>
      <c r="EE12" s="141">
        <f>IF(EC12=8,(DK12+DK13+DK14+DK15+DK16+DK17+DK18),IF(EC12=9,(DK12+DK13+DK14+DK15+DK16+DK17+DK18+DK19),IF(EC12=10,(DK12+DK13+DK14+DK15+DK16+DK17+DK18+DK19+DK20),IF(EC12=11,(DK12+DK13+DK14+DK15+DK16+DK17+DK18+DK19+DK20+DK21),IF(EC12=12,(DK12+DK13+DK14+DK15+DK16+DK17+DK18+DK19+DK20+DK21+DK22),IF(EC12=13,(DK12+DK13+DK14+DK15+DK16+DK17+DK18+DK19+DK20+DK21+DK22+DK23),0))))))</f>
        <v>0</v>
      </c>
      <c r="EF12" s="141">
        <f>IF(EC12=14,SUM(DK12:DK24),IF(EC12=15,SUM(DK12:DK25),IF(EC12=16,SUM(DK12:DK26),IF(EC12=17,SUM(DK12:DK27),IF(EC12=18,SUM(DK12:DK28),IF(EC12=19,SUM(DK12:DK29),0))))))</f>
        <v>0</v>
      </c>
      <c r="EG12" s="142">
        <f t="shared" ref="EG12:EG75" si="34">ED12+EE12+EF12</f>
        <v>0</v>
      </c>
      <c r="EH12" s="141"/>
      <c r="EI12" s="142"/>
      <c r="EJ12" s="82">
        <f t="shared" si="16"/>
        <v>0</v>
      </c>
      <c r="EK12" s="82"/>
      <c r="EM12" s="82"/>
      <c r="EN12" s="83"/>
    </row>
    <row r="13" spans="2:152" ht="27" customHeight="1" thickBot="1">
      <c r="B13" s="365" t="s">
        <v>103</v>
      </c>
      <c r="C13" s="649" t="str">
        <f>IF(AU13=1,SUM(AU$10:AU13),"")</f>
        <v/>
      </c>
      <c r="D13" s="526"/>
      <c r="E13" s="524"/>
      <c r="F13" s="648"/>
      <c r="G13" s="464"/>
      <c r="H13" s="110"/>
      <c r="I13" s="648"/>
      <c r="J13" s="464"/>
      <c r="K13" s="110"/>
      <c r="L13" s="109"/>
      <c r="M13" s="517"/>
      <c r="N13" s="520"/>
      <c r="O13" s="520"/>
      <c r="P13" s="514"/>
      <c r="Q13" s="463"/>
      <c r="R13" s="463"/>
      <c r="S13" s="463"/>
      <c r="T13" s="463"/>
      <c r="U13" s="515"/>
      <c r="V13" s="112"/>
      <c r="W13" s="463"/>
      <c r="X13" s="463"/>
      <c r="Y13" s="463"/>
      <c r="Z13" s="463"/>
      <c r="AA13" s="463"/>
      <c r="AB13" s="691"/>
      <c r="AC13" s="691"/>
      <c r="AD13" s="691"/>
      <c r="AE13" s="682"/>
      <c r="AF13" s="683"/>
      <c r="AG13" s="112"/>
      <c r="AH13" s="463"/>
      <c r="AI13" s="495"/>
      <c r="AJ13" s="469"/>
      <c r="AK13" s="464"/>
      <c r="AL13" s="465"/>
      <c r="AM13" s="376"/>
      <c r="AN13" s="376"/>
      <c r="AO13" s="465"/>
      <c r="AP13" s="466"/>
      <c r="AQ13" s="113" t="str">
        <f t="shared" si="17"/>
        <v/>
      </c>
      <c r="AR13" s="114">
        <v>1</v>
      </c>
      <c r="AU13" s="115">
        <f t="shared" si="18"/>
        <v>0</v>
      </c>
      <c r="AV13" s="116" t="b">
        <f t="shared" si="2"/>
        <v>1</v>
      </c>
      <c r="AW13" s="73">
        <f t="shared" si="19"/>
        <v>0</v>
      </c>
      <c r="AX13" s="117">
        <f t="shared" si="3"/>
        <v>1</v>
      </c>
      <c r="AY13" s="118">
        <f t="shared" si="20"/>
        <v>0</v>
      </c>
      <c r="BA13" s="377"/>
      <c r="BB13" s="119" t="s">
        <v>120</v>
      </c>
      <c r="BD13" s="120">
        <f>ROUND(Import!F6,2)</f>
        <v>0</v>
      </c>
      <c r="BE13" s="120">
        <f>ROUND(Import!P6,2)</f>
        <v>0</v>
      </c>
      <c r="BG13" s="121">
        <f t="shared" si="21"/>
        <v>0</v>
      </c>
      <c r="BH13" s="122">
        <f t="shared" si="22"/>
        <v>0</v>
      </c>
      <c r="BI13" s="114">
        <f t="shared" si="23"/>
        <v>0</v>
      </c>
      <c r="BJ13" s="121">
        <f t="shared" si="24"/>
        <v>0</v>
      </c>
      <c r="BK13" s="122">
        <f t="shared" si="25"/>
        <v>0</v>
      </c>
      <c r="BL13" s="114">
        <f t="shared" si="26"/>
        <v>0</v>
      </c>
      <c r="BN13" s="123">
        <f t="shared" si="4"/>
        <v>0</v>
      </c>
      <c r="BO13" s="123">
        <f t="shared" si="5"/>
        <v>0</v>
      </c>
      <c r="BP13" s="123">
        <f t="shared" si="6"/>
        <v>0</v>
      </c>
      <c r="BQ13" s="123">
        <f t="shared" si="7"/>
        <v>0</v>
      </c>
      <c r="BR13" s="123">
        <f t="shared" si="8"/>
        <v>0</v>
      </c>
      <c r="BS13" s="123">
        <f t="shared" si="9"/>
        <v>0</v>
      </c>
      <c r="BT13" s="124">
        <f t="shared" si="27"/>
        <v>0</v>
      </c>
      <c r="BZ13" s="125"/>
      <c r="CA13" s="62"/>
      <c r="CB13" s="126" t="str">
        <f t="shared" si="10"/>
        <v/>
      </c>
      <c r="CC13" s="127" t="str">
        <f t="shared" si="28"/>
        <v/>
      </c>
      <c r="CD13" s="128" t="str">
        <f t="shared" ref="CD13:CD75" si="35">IF(ROWS(AP13:AP14)&gt;2,"Pamiętaj o wpisaniu WYPEŁNIONE do kol. z Filtrem","")</f>
        <v/>
      </c>
      <c r="CE13" s="146"/>
      <c r="CF13" s="147"/>
      <c r="CG13" s="147"/>
      <c r="CH13" s="144"/>
      <c r="CI13" s="145"/>
      <c r="CJ13" s="62"/>
      <c r="CU13" s="132" t="b">
        <f t="shared" si="11"/>
        <v>0</v>
      </c>
      <c r="CV13" s="133" t="b">
        <f t="shared" si="12"/>
        <v>1</v>
      </c>
      <c r="CW13" s="116" t="b">
        <f>IF(CU13=CV13,FALSE,TRUE)</f>
        <v>1</v>
      </c>
      <c r="CX13" s="73">
        <f t="shared" si="29"/>
        <v>0</v>
      </c>
      <c r="CY13" s="62"/>
      <c r="CZ13" s="73">
        <f t="shared" si="30"/>
        <v>0</v>
      </c>
      <c r="DA13" s="134">
        <f>IF(CZ13=0,DA12,CZ13)</f>
        <v>1</v>
      </c>
      <c r="DB13" s="106">
        <f t="shared" si="31"/>
        <v>1</v>
      </c>
      <c r="DC13" s="62"/>
      <c r="DD13" s="134">
        <f t="shared" si="32"/>
        <v>1</v>
      </c>
      <c r="DE13" s="135">
        <f t="shared" si="13"/>
        <v>0</v>
      </c>
      <c r="DF13" s="135">
        <f t="shared" si="14"/>
        <v>0</v>
      </c>
      <c r="DG13" s="136"/>
      <c r="DH13" s="79"/>
      <c r="DI13" s="137"/>
      <c r="DJ13" s="81"/>
      <c r="DK13" s="107">
        <f t="shared" si="15"/>
        <v>0</v>
      </c>
      <c r="DL13" s="138">
        <f t="shared" si="33"/>
        <v>1</v>
      </c>
      <c r="DM13" s="73">
        <f t="shared" ref="DM13:DM75" si="36">IF(AND(DL13=2,DL14=2),2,IF(AND(DL13=2,DL14=1),3,DL13))</f>
        <v>1</v>
      </c>
      <c r="DN13" s="73">
        <f t="shared" ref="DN13:DN75" si="37">IF(DM13=2,2,IF(AND(DM13=3,DM15=1),4,DM13))</f>
        <v>1</v>
      </c>
      <c r="DO13" s="73">
        <f t="shared" ref="DO13:DO74" si="38">IF(DN13=2,2,IF(AND(DN13=4,DN16=1),5,DN13))</f>
        <v>1</v>
      </c>
      <c r="DP13" s="73">
        <f t="shared" ref="DP13:DP74" si="39">IF(DO13=2,2,IF(AND(DO13=5,DO17=1),6,DO13))</f>
        <v>1</v>
      </c>
      <c r="DQ13" s="73">
        <f t="shared" ref="DQ13:DQ76" si="40">IF(DP13=2,2,IF(AND(DP13=6,DP18=1),7,DP13))</f>
        <v>1</v>
      </c>
      <c r="DR13" s="73">
        <f t="shared" ref="DR13:DR76" si="41">IF(DQ13=2,2,IF(AND(DQ13=7,DQ19=1),8,DQ13))</f>
        <v>1</v>
      </c>
      <c r="DS13" s="73">
        <f t="shared" ref="DS13:DS76" si="42">IF(DR13=2,2,IF(AND(DR13=8,DR20=1),9,DR13))</f>
        <v>1</v>
      </c>
      <c r="DT13" s="73">
        <f t="shared" ref="DT13:DT76" si="43">IF(DS13=2,2,IF(AND(DS13=9,DS21=1),10,DS13))</f>
        <v>1</v>
      </c>
      <c r="DU13" s="73">
        <f t="shared" ref="DU13:DU76" si="44">IF(DT13=2,2,IF(AND(DT13=10,DT22=1),11,DT13))</f>
        <v>1</v>
      </c>
      <c r="DV13" s="73">
        <f t="shared" ref="DV13:DV76" si="45">IF(DU13=2,2,IF(AND(DU13=11,DU23=1),12,DU13))</f>
        <v>1</v>
      </c>
      <c r="DW13" s="73">
        <f t="shared" ref="DW13:DW76" si="46">IF(DV13=2,2,IF(AND(DV13=12,DV24=1),13,DV13))</f>
        <v>1</v>
      </c>
      <c r="DX13" s="73">
        <f t="shared" ref="DX13:DX76" si="47">IF(DW13=2,2,IF(AND(DW13=13,DW25=1),14,DW13))</f>
        <v>1</v>
      </c>
      <c r="DY13" s="73">
        <f t="shared" ref="DY13:DY76" si="48">IF(DX13=2,2,IF(AND(DX13=14,DX26=1),15,DX13))</f>
        <v>1</v>
      </c>
      <c r="DZ13" s="73">
        <f t="shared" ref="DZ13:DZ76" si="49">IF(DY13=2,2,IF(AND(DY13=15,DY27=1),16,DY13))</f>
        <v>1</v>
      </c>
      <c r="EA13" s="92">
        <f t="shared" ref="EA13:EA74" si="50">IF(DZ13=2,2,IF(AND(DZ13=16,DZ28=1),17,DZ13))</f>
        <v>1</v>
      </c>
      <c r="EB13" s="92">
        <f t="shared" ref="EB13:EB75" si="51">IF(EA13=2,2,IF(AND(EA13=17,EA29=1),18,EA13))</f>
        <v>1</v>
      </c>
      <c r="EC13" s="139">
        <f t="shared" ref="EC13:EC76" si="52">IF(EB13=2,2,IF(AND(EB13=18,EB30=1),19,EB13))</f>
        <v>1</v>
      </c>
      <c r="ED13" s="140">
        <f t="shared" ref="ED13:ED74" si="53">IF(EC13=2,DK13,IF(EC13=3,(DK13+DK14),IF(EC13=4,(DK13+DK14+DK15),IF(EC13=5,(DK13+DK14+DK15+DK16),IF(EC13=6,(DK13+DK14+DK15+DK16+DK17),IF(EC13=7,(DK13+DK14+DK15+DK16+DK17+DK18),0))))))</f>
        <v>0</v>
      </c>
      <c r="EE13" s="141">
        <f t="shared" ref="EE13:EE74" si="54">IF(EC13=8,(DK13+DK14+DK15+DK16+DK17+DK18+DK19),IF(EC13=9,(DK13+DK14+DK15+DK16+DK17+DK18+DK19+DK20),IF(EC13=10,(DK13+DK14+DK15+DK16+DK17+DK18+DK19+DK20+DK21),IF(EC13=11,(DK13+DK14+DK15+DK16+DK17+DK18+DK19+DK20+DK21+DK22),IF(EC13=12,(DK13+DK14+DK15+DK16+DK17+DK18+DK19+DK20+DK21+DK22+DK23),IF(EC13=13,(DK13+DK14+DK15+DK16+DK17+DK18+DK19+DK20+DK21+DK22+DK23+DK24),0))))))</f>
        <v>0</v>
      </c>
      <c r="EF13" s="141">
        <f t="shared" ref="EF13:EF74" si="55">IF(EC13=14,SUM(DK13:DK25),IF(EC13=15,SUM(DK13:DK26),IF(EC13=16,SUM(DK13:DK27),IF(EC13=17,SUM(DK13:DK28),IF(EC13=18,SUM(DK13:DK29),IF(EC13=19,SUM(DK13:DK30),0))))))</f>
        <v>0</v>
      </c>
      <c r="EG13" s="142">
        <f t="shared" si="34"/>
        <v>0</v>
      </c>
      <c r="EH13" s="141"/>
      <c r="EI13" s="142"/>
      <c r="EJ13" s="82">
        <f t="shared" si="16"/>
        <v>0</v>
      </c>
      <c r="EK13" s="82"/>
      <c r="EM13" s="82"/>
      <c r="EN13" s="83"/>
    </row>
    <row r="14" spans="2:152" ht="27" customHeight="1" thickBot="1">
      <c r="B14" s="365" t="s">
        <v>103</v>
      </c>
      <c r="C14" s="649" t="str">
        <f>IF(AU14=1,SUM(AU$10:AU14),"")</f>
        <v/>
      </c>
      <c r="D14" s="526"/>
      <c r="E14" s="524"/>
      <c r="F14" s="648"/>
      <c r="G14" s="464"/>
      <c r="H14" s="110"/>
      <c r="I14" s="648"/>
      <c r="J14" s="464"/>
      <c r="K14" s="110"/>
      <c r="L14" s="109"/>
      <c r="M14" s="517"/>
      <c r="N14" s="520"/>
      <c r="O14" s="520"/>
      <c r="P14" s="514"/>
      <c r="Q14" s="463"/>
      <c r="R14" s="463"/>
      <c r="S14" s="463"/>
      <c r="T14" s="463"/>
      <c r="U14" s="515"/>
      <c r="V14" s="112"/>
      <c r="W14" s="463"/>
      <c r="X14" s="463"/>
      <c r="Y14" s="463"/>
      <c r="Z14" s="463"/>
      <c r="AA14" s="463"/>
      <c r="AB14" s="691"/>
      <c r="AC14" s="691"/>
      <c r="AD14" s="691"/>
      <c r="AE14" s="682"/>
      <c r="AF14" s="683"/>
      <c r="AG14" s="112"/>
      <c r="AH14" s="463"/>
      <c r="AI14" s="495"/>
      <c r="AJ14" s="469"/>
      <c r="AK14" s="464"/>
      <c r="AL14" s="465"/>
      <c r="AM14" s="376"/>
      <c r="AN14" s="376"/>
      <c r="AO14" s="465"/>
      <c r="AP14" s="466"/>
      <c r="AQ14" s="113" t="str">
        <f t="shared" si="17"/>
        <v/>
      </c>
      <c r="AR14" s="114">
        <v>1</v>
      </c>
      <c r="AU14" s="115">
        <f t="shared" si="18"/>
        <v>0</v>
      </c>
      <c r="AV14" s="116" t="b">
        <f t="shared" si="2"/>
        <v>1</v>
      </c>
      <c r="AW14" s="73">
        <f t="shared" si="19"/>
        <v>0</v>
      </c>
      <c r="AX14" s="117">
        <f t="shared" si="3"/>
        <v>1</v>
      </c>
      <c r="AY14" s="118">
        <f t="shared" si="20"/>
        <v>0</v>
      </c>
      <c r="BA14" s="377">
        <f>AE4</f>
        <v>2022</v>
      </c>
      <c r="BB14" s="119" t="s">
        <v>125</v>
      </c>
      <c r="BD14" s="120">
        <f>ROUND(Import!F7,2)</f>
        <v>0</v>
      </c>
      <c r="BE14" s="120">
        <f>ROUND(Import!P7,2)</f>
        <v>0</v>
      </c>
      <c r="BG14" s="121">
        <f t="shared" si="21"/>
        <v>0</v>
      </c>
      <c r="BH14" s="122">
        <f t="shared" si="22"/>
        <v>0</v>
      </c>
      <c r="BI14" s="114">
        <f t="shared" si="23"/>
        <v>0</v>
      </c>
      <c r="BJ14" s="121">
        <f t="shared" si="24"/>
        <v>0</v>
      </c>
      <c r="BK14" s="122">
        <f t="shared" si="25"/>
        <v>0</v>
      </c>
      <c r="BL14" s="114">
        <f t="shared" si="26"/>
        <v>0</v>
      </c>
      <c r="BN14" s="123">
        <f t="shared" si="4"/>
        <v>0</v>
      </c>
      <c r="BO14" s="123">
        <f t="shared" si="5"/>
        <v>0</v>
      </c>
      <c r="BP14" s="123">
        <f t="shared" si="6"/>
        <v>0</v>
      </c>
      <c r="BQ14" s="123">
        <f t="shared" si="7"/>
        <v>0</v>
      </c>
      <c r="BR14" s="123">
        <f t="shared" si="8"/>
        <v>0</v>
      </c>
      <c r="BS14" s="123">
        <f t="shared" si="9"/>
        <v>0</v>
      </c>
      <c r="BT14" s="124">
        <f t="shared" si="27"/>
        <v>0</v>
      </c>
      <c r="BZ14" s="125"/>
      <c r="CA14" s="62"/>
      <c r="CB14" s="126" t="str">
        <f t="shared" si="10"/>
        <v/>
      </c>
      <c r="CC14" s="127" t="str">
        <f t="shared" si="28"/>
        <v/>
      </c>
      <c r="CD14" s="128" t="str">
        <f t="shared" si="35"/>
        <v/>
      </c>
      <c r="CE14" s="146"/>
      <c r="CF14" s="147"/>
      <c r="CG14" s="147"/>
      <c r="CH14" s="144"/>
      <c r="CI14" s="145"/>
      <c r="CJ14" s="62"/>
      <c r="CU14" s="132" t="b">
        <f t="shared" si="11"/>
        <v>0</v>
      </c>
      <c r="CV14" s="133" t="b">
        <f t="shared" si="12"/>
        <v>1</v>
      </c>
      <c r="CW14" s="116" t="b">
        <f t="shared" ref="CW14:CW77" si="56">IF(CU14=CV14,FALSE,TRUE)</f>
        <v>1</v>
      </c>
      <c r="CX14" s="73">
        <f>IF(CW14=TRUE,0,1)</f>
        <v>0</v>
      </c>
      <c r="CY14" s="62"/>
      <c r="CZ14" s="73">
        <f t="shared" si="30"/>
        <v>0</v>
      </c>
      <c r="DA14" s="134">
        <f t="shared" ref="DA14:DA76" si="57">IF(CZ14=0,DA13,CZ14)</f>
        <v>1</v>
      </c>
      <c r="DB14" s="106">
        <f t="shared" si="31"/>
        <v>1</v>
      </c>
      <c r="DC14" s="62"/>
      <c r="DD14" s="134">
        <f t="shared" si="32"/>
        <v>1</v>
      </c>
      <c r="DE14" s="135">
        <f t="shared" si="13"/>
        <v>0</v>
      </c>
      <c r="DF14" s="135">
        <f t="shared" si="14"/>
        <v>0</v>
      </c>
      <c r="DG14" s="136"/>
      <c r="DH14" s="79"/>
      <c r="DI14" s="137"/>
      <c r="DJ14" s="81"/>
      <c r="DK14" s="107">
        <f t="shared" si="15"/>
        <v>0</v>
      </c>
      <c r="DL14" s="138">
        <f t="shared" si="33"/>
        <v>1</v>
      </c>
      <c r="DM14" s="73">
        <f t="shared" si="36"/>
        <v>1</v>
      </c>
      <c r="DN14" s="73">
        <f t="shared" si="37"/>
        <v>1</v>
      </c>
      <c r="DO14" s="73">
        <f t="shared" si="38"/>
        <v>1</v>
      </c>
      <c r="DP14" s="73">
        <f t="shared" si="39"/>
        <v>1</v>
      </c>
      <c r="DQ14" s="73">
        <f t="shared" si="40"/>
        <v>1</v>
      </c>
      <c r="DR14" s="73">
        <f t="shared" si="41"/>
        <v>1</v>
      </c>
      <c r="DS14" s="73">
        <f t="shared" si="42"/>
        <v>1</v>
      </c>
      <c r="DT14" s="73">
        <f t="shared" si="43"/>
        <v>1</v>
      </c>
      <c r="DU14" s="73">
        <f t="shared" si="44"/>
        <v>1</v>
      </c>
      <c r="DV14" s="73">
        <f t="shared" si="45"/>
        <v>1</v>
      </c>
      <c r="DW14" s="73">
        <f t="shared" si="46"/>
        <v>1</v>
      </c>
      <c r="DX14" s="73">
        <f t="shared" si="47"/>
        <v>1</v>
      </c>
      <c r="DY14" s="73">
        <f t="shared" si="48"/>
        <v>1</v>
      </c>
      <c r="DZ14" s="73">
        <f t="shared" si="49"/>
        <v>1</v>
      </c>
      <c r="EA14" s="92">
        <f t="shared" si="50"/>
        <v>1</v>
      </c>
      <c r="EB14" s="92">
        <f t="shared" si="51"/>
        <v>1</v>
      </c>
      <c r="EC14" s="139">
        <f t="shared" si="52"/>
        <v>1</v>
      </c>
      <c r="ED14" s="140">
        <f t="shared" si="53"/>
        <v>0</v>
      </c>
      <c r="EE14" s="141">
        <f t="shared" si="54"/>
        <v>0</v>
      </c>
      <c r="EF14" s="141">
        <f t="shared" si="55"/>
        <v>0</v>
      </c>
      <c r="EG14" s="142">
        <f t="shared" si="34"/>
        <v>0</v>
      </c>
      <c r="EH14" s="141"/>
      <c r="EI14" s="142"/>
      <c r="EJ14" s="82">
        <f t="shared" si="16"/>
        <v>0</v>
      </c>
      <c r="EK14" s="82"/>
      <c r="EM14" s="82"/>
      <c r="EN14" s="83"/>
    </row>
    <row r="15" spans="2:152" ht="27" customHeight="1" thickBot="1">
      <c r="B15" s="365" t="s">
        <v>103</v>
      </c>
      <c r="C15" s="649" t="str">
        <f>IF(AU15=1,SUM(AU$10:AU15),"")</f>
        <v/>
      </c>
      <c r="D15" s="526"/>
      <c r="E15" s="524"/>
      <c r="F15" s="648"/>
      <c r="G15" s="464"/>
      <c r="H15" s="110"/>
      <c r="I15" s="648"/>
      <c r="J15" s="464"/>
      <c r="K15" s="110"/>
      <c r="L15" s="109"/>
      <c r="M15" s="517"/>
      <c r="N15" s="520"/>
      <c r="O15" s="520"/>
      <c r="P15" s="514"/>
      <c r="Q15" s="463"/>
      <c r="R15" s="463"/>
      <c r="S15" s="463"/>
      <c r="T15" s="463"/>
      <c r="U15" s="515"/>
      <c r="V15" s="112"/>
      <c r="W15" s="463"/>
      <c r="X15" s="463"/>
      <c r="Y15" s="463"/>
      <c r="Z15" s="463"/>
      <c r="AA15" s="463"/>
      <c r="AB15" s="691"/>
      <c r="AC15" s="691"/>
      <c r="AD15" s="691"/>
      <c r="AE15" s="682"/>
      <c r="AF15" s="683"/>
      <c r="AG15" s="112"/>
      <c r="AH15" s="463"/>
      <c r="AI15" s="495"/>
      <c r="AJ15" s="469"/>
      <c r="AK15" s="464"/>
      <c r="AL15" s="465"/>
      <c r="AM15" s="376"/>
      <c r="AN15" s="376"/>
      <c r="AO15" s="465"/>
      <c r="AP15" s="466"/>
      <c r="AQ15" s="113" t="str">
        <f t="shared" si="17"/>
        <v/>
      </c>
      <c r="AR15" s="114">
        <v>1</v>
      </c>
      <c r="AU15" s="115">
        <f t="shared" si="18"/>
        <v>0</v>
      </c>
      <c r="AV15" s="116" t="b">
        <f t="shared" si="2"/>
        <v>1</v>
      </c>
      <c r="AW15" s="73">
        <f t="shared" si="19"/>
        <v>0</v>
      </c>
      <c r="AX15" s="117">
        <f t="shared" si="3"/>
        <v>1</v>
      </c>
      <c r="AY15" s="118">
        <f t="shared" si="20"/>
        <v>0</v>
      </c>
      <c r="BA15" s="377">
        <f>BA14-1</f>
        <v>2021</v>
      </c>
      <c r="BB15" s="119" t="s">
        <v>130</v>
      </c>
      <c r="BD15" s="120">
        <f>ROUND(Import!F8,2)</f>
        <v>0</v>
      </c>
      <c r="BE15" s="120">
        <f>ROUND(Import!P8,2)</f>
        <v>0</v>
      </c>
      <c r="BG15" s="121">
        <f t="shared" si="21"/>
        <v>0</v>
      </c>
      <c r="BH15" s="122">
        <f t="shared" si="22"/>
        <v>0</v>
      </c>
      <c r="BI15" s="114">
        <f t="shared" si="23"/>
        <v>0</v>
      </c>
      <c r="BJ15" s="121">
        <f t="shared" si="24"/>
        <v>0</v>
      </c>
      <c r="BK15" s="122">
        <f t="shared" si="25"/>
        <v>0</v>
      </c>
      <c r="BL15" s="114">
        <f t="shared" si="26"/>
        <v>0</v>
      </c>
      <c r="BN15" s="123">
        <f t="shared" si="4"/>
        <v>0</v>
      </c>
      <c r="BO15" s="123">
        <f t="shared" si="5"/>
        <v>0</v>
      </c>
      <c r="BP15" s="123">
        <f t="shared" si="6"/>
        <v>0</v>
      </c>
      <c r="BQ15" s="123">
        <f t="shared" si="7"/>
        <v>0</v>
      </c>
      <c r="BR15" s="123">
        <f t="shared" si="8"/>
        <v>0</v>
      </c>
      <c r="BS15" s="123">
        <f t="shared" si="9"/>
        <v>0</v>
      </c>
      <c r="BT15" s="124">
        <f t="shared" si="27"/>
        <v>0</v>
      </c>
      <c r="BZ15" s="125"/>
      <c r="CA15" s="62"/>
      <c r="CB15" s="126" t="str">
        <f t="shared" si="10"/>
        <v/>
      </c>
      <c r="CC15" s="127" t="str">
        <f t="shared" si="28"/>
        <v/>
      </c>
      <c r="CD15" s="128" t="str">
        <f t="shared" si="35"/>
        <v/>
      </c>
      <c r="CE15" s="146"/>
      <c r="CF15" s="147"/>
      <c r="CG15" s="147"/>
      <c r="CH15" s="147"/>
      <c r="CI15" s="145"/>
      <c r="CJ15" s="62"/>
      <c r="CU15" s="132" t="b">
        <f t="shared" si="11"/>
        <v>0</v>
      </c>
      <c r="CV15" s="133" t="b">
        <f t="shared" si="12"/>
        <v>1</v>
      </c>
      <c r="CW15" s="116" t="b">
        <f t="shared" si="56"/>
        <v>1</v>
      </c>
      <c r="CX15" s="73">
        <f t="shared" si="29"/>
        <v>0</v>
      </c>
      <c r="CY15" s="62"/>
      <c r="CZ15" s="73">
        <f t="shared" si="30"/>
        <v>0</v>
      </c>
      <c r="DA15" s="134">
        <f t="shared" si="57"/>
        <v>1</v>
      </c>
      <c r="DB15" s="106">
        <f t="shared" si="31"/>
        <v>1</v>
      </c>
      <c r="DC15" s="62"/>
      <c r="DD15" s="134">
        <f t="shared" si="32"/>
        <v>1</v>
      </c>
      <c r="DE15" s="135">
        <f t="shared" si="13"/>
        <v>0</v>
      </c>
      <c r="DF15" s="135">
        <f t="shared" si="14"/>
        <v>0</v>
      </c>
      <c r="DG15" s="136"/>
      <c r="DH15" s="79"/>
      <c r="DI15" s="137"/>
      <c r="DJ15" s="81"/>
      <c r="DK15" s="107">
        <f t="shared" si="15"/>
        <v>0</v>
      </c>
      <c r="DL15" s="138">
        <f t="shared" si="33"/>
        <v>1</v>
      </c>
      <c r="DM15" s="73">
        <f t="shared" si="36"/>
        <v>1</v>
      </c>
      <c r="DN15" s="73">
        <f t="shared" si="37"/>
        <v>1</v>
      </c>
      <c r="DO15" s="73">
        <f t="shared" si="38"/>
        <v>1</v>
      </c>
      <c r="DP15" s="73">
        <f t="shared" si="39"/>
        <v>1</v>
      </c>
      <c r="DQ15" s="73">
        <f t="shared" si="40"/>
        <v>1</v>
      </c>
      <c r="DR15" s="73">
        <f t="shared" si="41"/>
        <v>1</v>
      </c>
      <c r="DS15" s="73">
        <f t="shared" si="42"/>
        <v>1</v>
      </c>
      <c r="DT15" s="73">
        <f t="shared" si="43"/>
        <v>1</v>
      </c>
      <c r="DU15" s="73">
        <f t="shared" si="44"/>
        <v>1</v>
      </c>
      <c r="DV15" s="73">
        <f t="shared" si="45"/>
        <v>1</v>
      </c>
      <c r="DW15" s="73">
        <f t="shared" si="46"/>
        <v>1</v>
      </c>
      <c r="DX15" s="73">
        <f t="shared" si="47"/>
        <v>1</v>
      </c>
      <c r="DY15" s="73">
        <f t="shared" si="48"/>
        <v>1</v>
      </c>
      <c r="DZ15" s="73">
        <f t="shared" si="49"/>
        <v>1</v>
      </c>
      <c r="EA15" s="92">
        <f t="shared" si="50"/>
        <v>1</v>
      </c>
      <c r="EB15" s="92">
        <f t="shared" si="51"/>
        <v>1</v>
      </c>
      <c r="EC15" s="139">
        <f t="shared" si="52"/>
        <v>1</v>
      </c>
      <c r="ED15" s="140">
        <f t="shared" si="53"/>
        <v>0</v>
      </c>
      <c r="EE15" s="141">
        <f t="shared" si="54"/>
        <v>0</v>
      </c>
      <c r="EF15" s="141">
        <f t="shared" si="55"/>
        <v>0</v>
      </c>
      <c r="EG15" s="142">
        <f t="shared" si="34"/>
        <v>0</v>
      </c>
      <c r="EH15" s="141"/>
      <c r="EI15" s="142"/>
      <c r="EJ15" s="82">
        <f t="shared" si="16"/>
        <v>0</v>
      </c>
      <c r="EK15" s="82"/>
      <c r="EM15" s="82"/>
      <c r="EN15" s="83"/>
    </row>
    <row r="16" spans="2:152" ht="27" customHeight="1" thickBot="1">
      <c r="B16" s="365" t="s">
        <v>103</v>
      </c>
      <c r="C16" s="649" t="str">
        <f>IF(AU16=1,SUM(AU$10:AU16),"")</f>
        <v/>
      </c>
      <c r="D16" s="526"/>
      <c r="E16" s="524"/>
      <c r="F16" s="648"/>
      <c r="G16" s="464"/>
      <c r="H16" s="110"/>
      <c r="I16" s="648"/>
      <c r="J16" s="464"/>
      <c r="K16" s="110"/>
      <c r="L16" s="109"/>
      <c r="M16" s="517"/>
      <c r="N16" s="520"/>
      <c r="O16" s="520"/>
      <c r="P16" s="514"/>
      <c r="Q16" s="463"/>
      <c r="R16" s="463"/>
      <c r="S16" s="463"/>
      <c r="T16" s="463"/>
      <c r="U16" s="515"/>
      <c r="V16" s="112"/>
      <c r="W16" s="463"/>
      <c r="X16" s="463"/>
      <c r="Y16" s="463"/>
      <c r="Z16" s="463"/>
      <c r="AA16" s="463"/>
      <c r="AB16" s="691"/>
      <c r="AC16" s="691"/>
      <c r="AD16" s="691"/>
      <c r="AE16" s="682"/>
      <c r="AF16" s="683"/>
      <c r="AG16" s="112"/>
      <c r="AH16" s="463"/>
      <c r="AI16" s="495"/>
      <c r="AJ16" s="469"/>
      <c r="AK16" s="464"/>
      <c r="AL16" s="465"/>
      <c r="AM16" s="376"/>
      <c r="AN16" s="376"/>
      <c r="AO16" s="465"/>
      <c r="AP16" s="466"/>
      <c r="AQ16" s="113" t="str">
        <f t="shared" si="17"/>
        <v/>
      </c>
      <c r="AR16" s="114">
        <v>1</v>
      </c>
      <c r="AU16" s="115">
        <f t="shared" si="18"/>
        <v>0</v>
      </c>
      <c r="AV16" s="116" t="b">
        <f t="shared" si="2"/>
        <v>1</v>
      </c>
      <c r="AW16" s="73">
        <f t="shared" si="19"/>
        <v>0</v>
      </c>
      <c r="AX16" s="117">
        <f t="shared" si="3"/>
        <v>1</v>
      </c>
      <c r="AY16" s="118">
        <f t="shared" si="20"/>
        <v>0</v>
      </c>
      <c r="BA16" s="377">
        <f t="shared" ref="BA16:BA57" si="58">BA15-1</f>
        <v>2020</v>
      </c>
      <c r="BB16" s="119" t="s">
        <v>133</v>
      </c>
      <c r="BD16" s="120">
        <f>ROUND(Import!F9,2)</f>
        <v>0</v>
      </c>
      <c r="BE16" s="120">
        <f>ROUND(Import!P9,2)</f>
        <v>0</v>
      </c>
      <c r="BG16" s="121">
        <f t="shared" si="21"/>
        <v>0</v>
      </c>
      <c r="BH16" s="122">
        <f t="shared" si="22"/>
        <v>0</v>
      </c>
      <c r="BI16" s="114">
        <f t="shared" si="23"/>
        <v>0</v>
      </c>
      <c r="BJ16" s="121">
        <f t="shared" si="24"/>
        <v>0</v>
      </c>
      <c r="BK16" s="122">
        <f t="shared" si="25"/>
        <v>0</v>
      </c>
      <c r="BL16" s="114">
        <f t="shared" si="26"/>
        <v>0</v>
      </c>
      <c r="BN16" s="123">
        <f t="shared" si="4"/>
        <v>0</v>
      </c>
      <c r="BO16" s="123">
        <f t="shared" si="5"/>
        <v>0</v>
      </c>
      <c r="BP16" s="123">
        <f t="shared" si="6"/>
        <v>0</v>
      </c>
      <c r="BQ16" s="123">
        <f t="shared" si="7"/>
        <v>0</v>
      </c>
      <c r="BR16" s="123">
        <f t="shared" si="8"/>
        <v>0</v>
      </c>
      <c r="BS16" s="123">
        <f t="shared" si="9"/>
        <v>0</v>
      </c>
      <c r="BT16" s="124">
        <f t="shared" si="27"/>
        <v>0</v>
      </c>
      <c r="BZ16" s="125"/>
      <c r="CA16" s="62"/>
      <c r="CB16" s="126" t="str">
        <f t="shared" si="10"/>
        <v/>
      </c>
      <c r="CC16" s="127" t="str">
        <f t="shared" si="28"/>
        <v/>
      </c>
      <c r="CD16" s="128" t="str">
        <f t="shared" si="35"/>
        <v/>
      </c>
      <c r="CE16" s="146"/>
      <c r="CF16" s="147"/>
      <c r="CG16" s="147"/>
      <c r="CH16" s="147"/>
      <c r="CI16" s="145"/>
      <c r="CJ16" s="62"/>
      <c r="CU16" s="132" t="b">
        <f t="shared" si="11"/>
        <v>0</v>
      </c>
      <c r="CV16" s="133" t="b">
        <f t="shared" si="12"/>
        <v>1</v>
      </c>
      <c r="CW16" s="116" t="b">
        <f t="shared" si="56"/>
        <v>1</v>
      </c>
      <c r="CX16" s="73">
        <f t="shared" si="29"/>
        <v>0</v>
      </c>
      <c r="CY16" s="62"/>
      <c r="CZ16" s="73">
        <f t="shared" si="30"/>
        <v>0</v>
      </c>
      <c r="DA16" s="134">
        <f t="shared" si="57"/>
        <v>1</v>
      </c>
      <c r="DB16" s="106">
        <f t="shared" si="31"/>
        <v>1</v>
      </c>
      <c r="DC16" s="62"/>
      <c r="DD16" s="134">
        <f t="shared" si="32"/>
        <v>1</v>
      </c>
      <c r="DE16" s="135">
        <f t="shared" si="13"/>
        <v>0</v>
      </c>
      <c r="DF16" s="135">
        <f t="shared" si="14"/>
        <v>0</v>
      </c>
      <c r="DG16" s="136"/>
      <c r="DH16" s="79"/>
      <c r="DI16" s="137"/>
      <c r="DJ16" s="81"/>
      <c r="DK16" s="107">
        <f t="shared" si="15"/>
        <v>0</v>
      </c>
      <c r="DL16" s="138">
        <f t="shared" si="33"/>
        <v>1</v>
      </c>
      <c r="DM16" s="73">
        <f t="shared" si="36"/>
        <v>1</v>
      </c>
      <c r="DN16" s="73">
        <f t="shared" si="37"/>
        <v>1</v>
      </c>
      <c r="DO16" s="73">
        <f t="shared" si="38"/>
        <v>1</v>
      </c>
      <c r="DP16" s="73">
        <f t="shared" si="39"/>
        <v>1</v>
      </c>
      <c r="DQ16" s="73">
        <f t="shared" si="40"/>
        <v>1</v>
      </c>
      <c r="DR16" s="73">
        <f t="shared" si="41"/>
        <v>1</v>
      </c>
      <c r="DS16" s="73">
        <f t="shared" si="42"/>
        <v>1</v>
      </c>
      <c r="DT16" s="73">
        <f t="shared" si="43"/>
        <v>1</v>
      </c>
      <c r="DU16" s="73">
        <f t="shared" si="44"/>
        <v>1</v>
      </c>
      <c r="DV16" s="73">
        <f t="shared" si="45"/>
        <v>1</v>
      </c>
      <c r="DW16" s="73">
        <f t="shared" si="46"/>
        <v>1</v>
      </c>
      <c r="DX16" s="73">
        <f t="shared" si="47"/>
        <v>1</v>
      </c>
      <c r="DY16" s="73">
        <f t="shared" si="48"/>
        <v>1</v>
      </c>
      <c r="DZ16" s="73">
        <f t="shared" si="49"/>
        <v>1</v>
      </c>
      <c r="EA16" s="92">
        <f t="shared" si="50"/>
        <v>1</v>
      </c>
      <c r="EB16" s="92">
        <f t="shared" si="51"/>
        <v>1</v>
      </c>
      <c r="EC16" s="139">
        <f t="shared" si="52"/>
        <v>1</v>
      </c>
      <c r="ED16" s="140">
        <f t="shared" si="53"/>
        <v>0</v>
      </c>
      <c r="EE16" s="141">
        <f t="shared" si="54"/>
        <v>0</v>
      </c>
      <c r="EF16" s="141">
        <f t="shared" si="55"/>
        <v>0</v>
      </c>
      <c r="EG16" s="142">
        <f t="shared" si="34"/>
        <v>0</v>
      </c>
      <c r="EH16" s="141"/>
      <c r="EI16" s="142"/>
      <c r="EJ16" s="82">
        <f t="shared" si="16"/>
        <v>0</v>
      </c>
      <c r="EK16" s="82"/>
      <c r="EM16" s="82"/>
      <c r="EN16" s="83"/>
    </row>
    <row r="17" spans="2:144" ht="27" customHeight="1" thickBot="1">
      <c r="B17" s="365" t="s">
        <v>103</v>
      </c>
      <c r="C17" s="649" t="str">
        <f>IF(AU17=1,SUM(AU$10:AU17),"")</f>
        <v/>
      </c>
      <c r="D17" s="526"/>
      <c r="E17" s="524"/>
      <c r="F17" s="648"/>
      <c r="G17" s="464"/>
      <c r="H17" s="110"/>
      <c r="I17" s="648"/>
      <c r="J17" s="464"/>
      <c r="K17" s="110"/>
      <c r="L17" s="109"/>
      <c r="M17" s="517"/>
      <c r="N17" s="520"/>
      <c r="O17" s="520"/>
      <c r="P17" s="514"/>
      <c r="Q17" s="463"/>
      <c r="R17" s="463"/>
      <c r="S17" s="463"/>
      <c r="T17" s="463"/>
      <c r="U17" s="515"/>
      <c r="V17" s="112"/>
      <c r="W17" s="463"/>
      <c r="X17" s="463"/>
      <c r="Y17" s="463"/>
      <c r="Z17" s="463"/>
      <c r="AA17" s="463"/>
      <c r="AB17" s="691"/>
      <c r="AC17" s="691"/>
      <c r="AD17" s="691"/>
      <c r="AE17" s="682"/>
      <c r="AF17" s="683"/>
      <c r="AG17" s="112"/>
      <c r="AH17" s="463"/>
      <c r="AI17" s="495"/>
      <c r="AJ17" s="469"/>
      <c r="AK17" s="464"/>
      <c r="AL17" s="465"/>
      <c r="AM17" s="376"/>
      <c r="AN17" s="376"/>
      <c r="AO17" s="465"/>
      <c r="AP17" s="466"/>
      <c r="AQ17" s="113" t="str">
        <f t="shared" si="17"/>
        <v/>
      </c>
      <c r="AR17" s="114">
        <v>1</v>
      </c>
      <c r="AU17" s="115">
        <f t="shared" si="18"/>
        <v>0</v>
      </c>
      <c r="AV17" s="116" t="b">
        <f t="shared" si="2"/>
        <v>1</v>
      </c>
      <c r="AW17" s="73">
        <f t="shared" si="19"/>
        <v>0</v>
      </c>
      <c r="AX17" s="117">
        <f t="shared" si="3"/>
        <v>1</v>
      </c>
      <c r="AY17" s="118">
        <f t="shared" si="20"/>
        <v>0</v>
      </c>
      <c r="BA17" s="377">
        <f t="shared" si="58"/>
        <v>2019</v>
      </c>
      <c r="BB17" s="119" t="s">
        <v>136</v>
      </c>
      <c r="BD17" s="120">
        <f>ROUND(Import!F10,2)</f>
        <v>0</v>
      </c>
      <c r="BE17" s="120">
        <f>ROUND(Import!P10,2)</f>
        <v>0</v>
      </c>
      <c r="BG17" s="121">
        <f t="shared" si="21"/>
        <v>0</v>
      </c>
      <c r="BH17" s="122">
        <f t="shared" si="22"/>
        <v>0</v>
      </c>
      <c r="BI17" s="114">
        <f t="shared" si="23"/>
        <v>0</v>
      </c>
      <c r="BJ17" s="121">
        <f t="shared" si="24"/>
        <v>0</v>
      </c>
      <c r="BK17" s="122">
        <f t="shared" si="25"/>
        <v>0</v>
      </c>
      <c r="BL17" s="114">
        <f t="shared" si="26"/>
        <v>0</v>
      </c>
      <c r="BN17" s="123">
        <f t="shared" si="4"/>
        <v>0</v>
      </c>
      <c r="BO17" s="123">
        <f t="shared" si="5"/>
        <v>0</v>
      </c>
      <c r="BP17" s="123">
        <f t="shared" si="6"/>
        <v>0</v>
      </c>
      <c r="BQ17" s="123">
        <f t="shared" si="7"/>
        <v>0</v>
      </c>
      <c r="BR17" s="123">
        <f t="shared" si="8"/>
        <v>0</v>
      </c>
      <c r="BS17" s="123">
        <f t="shared" si="9"/>
        <v>0</v>
      </c>
      <c r="BT17" s="124">
        <f t="shared" si="27"/>
        <v>0</v>
      </c>
      <c r="BZ17" s="125"/>
      <c r="CA17" s="62"/>
      <c r="CB17" s="126" t="str">
        <f t="shared" si="10"/>
        <v/>
      </c>
      <c r="CC17" s="127" t="str">
        <f t="shared" si="28"/>
        <v/>
      </c>
      <c r="CD17" s="128" t="str">
        <f t="shared" si="35"/>
        <v/>
      </c>
      <c r="CE17" s="146"/>
      <c r="CF17" s="147"/>
      <c r="CG17" s="147"/>
      <c r="CH17" s="147"/>
      <c r="CI17" s="145"/>
      <c r="CJ17" s="62"/>
      <c r="CU17" s="132" t="b">
        <f t="shared" si="11"/>
        <v>0</v>
      </c>
      <c r="CV17" s="133" t="b">
        <f t="shared" si="12"/>
        <v>1</v>
      </c>
      <c r="CW17" s="116" t="b">
        <f t="shared" si="56"/>
        <v>1</v>
      </c>
      <c r="CX17" s="73">
        <f t="shared" si="29"/>
        <v>0</v>
      </c>
      <c r="CY17" s="62"/>
      <c r="CZ17" s="73">
        <f t="shared" si="30"/>
        <v>0</v>
      </c>
      <c r="DA17" s="134">
        <f t="shared" si="57"/>
        <v>1</v>
      </c>
      <c r="DB17" s="106">
        <f t="shared" si="31"/>
        <v>1</v>
      </c>
      <c r="DC17" s="62"/>
      <c r="DD17" s="134">
        <f t="shared" si="32"/>
        <v>1</v>
      </c>
      <c r="DE17" s="135">
        <f t="shared" si="13"/>
        <v>0</v>
      </c>
      <c r="DF17" s="135">
        <f t="shared" si="14"/>
        <v>0</v>
      </c>
      <c r="DG17" s="136"/>
      <c r="DH17" s="79"/>
      <c r="DI17" s="137"/>
      <c r="DJ17" s="81"/>
      <c r="DK17" s="107">
        <f t="shared" si="15"/>
        <v>0</v>
      </c>
      <c r="DL17" s="138">
        <f t="shared" si="33"/>
        <v>1</v>
      </c>
      <c r="DM17" s="73">
        <f t="shared" si="36"/>
        <v>1</v>
      </c>
      <c r="DN17" s="73">
        <f t="shared" si="37"/>
        <v>1</v>
      </c>
      <c r="DO17" s="73">
        <f t="shared" si="38"/>
        <v>1</v>
      </c>
      <c r="DP17" s="73">
        <f t="shared" si="39"/>
        <v>1</v>
      </c>
      <c r="DQ17" s="73">
        <f t="shared" si="40"/>
        <v>1</v>
      </c>
      <c r="DR17" s="73">
        <f t="shared" si="41"/>
        <v>1</v>
      </c>
      <c r="DS17" s="73">
        <f t="shared" si="42"/>
        <v>1</v>
      </c>
      <c r="DT17" s="73">
        <f t="shared" si="43"/>
        <v>1</v>
      </c>
      <c r="DU17" s="73">
        <f t="shared" si="44"/>
        <v>1</v>
      </c>
      <c r="DV17" s="73">
        <f t="shared" si="45"/>
        <v>1</v>
      </c>
      <c r="DW17" s="73">
        <f t="shared" si="46"/>
        <v>1</v>
      </c>
      <c r="DX17" s="73">
        <f t="shared" si="47"/>
        <v>1</v>
      </c>
      <c r="DY17" s="73">
        <f t="shared" si="48"/>
        <v>1</v>
      </c>
      <c r="DZ17" s="73">
        <f t="shared" si="49"/>
        <v>1</v>
      </c>
      <c r="EA17" s="92">
        <f t="shared" si="50"/>
        <v>1</v>
      </c>
      <c r="EB17" s="92">
        <f t="shared" si="51"/>
        <v>1</v>
      </c>
      <c r="EC17" s="139">
        <f t="shared" si="52"/>
        <v>1</v>
      </c>
      <c r="ED17" s="140">
        <f t="shared" si="53"/>
        <v>0</v>
      </c>
      <c r="EE17" s="141">
        <f t="shared" si="54"/>
        <v>0</v>
      </c>
      <c r="EF17" s="141">
        <f t="shared" si="55"/>
        <v>0</v>
      </c>
      <c r="EG17" s="142">
        <f t="shared" si="34"/>
        <v>0</v>
      </c>
      <c r="EH17" s="141"/>
      <c r="EI17" s="142"/>
      <c r="EJ17" s="82">
        <f t="shared" si="16"/>
        <v>0</v>
      </c>
      <c r="EK17" s="82"/>
      <c r="EM17" s="82"/>
      <c r="EN17" s="83"/>
    </row>
    <row r="18" spans="2:144" ht="27" customHeight="1" thickBot="1">
      <c r="B18" s="365" t="s">
        <v>103</v>
      </c>
      <c r="C18" s="649" t="str">
        <f>IF(AU18=1,SUM(AU$10:AU18),"")</f>
        <v/>
      </c>
      <c r="D18" s="526"/>
      <c r="E18" s="524"/>
      <c r="F18" s="648"/>
      <c r="G18" s="464"/>
      <c r="H18" s="110"/>
      <c r="I18" s="648"/>
      <c r="J18" s="464"/>
      <c r="K18" s="110"/>
      <c r="L18" s="109"/>
      <c r="M18" s="517"/>
      <c r="N18" s="520"/>
      <c r="O18" s="520"/>
      <c r="P18" s="514"/>
      <c r="Q18" s="463"/>
      <c r="R18" s="463"/>
      <c r="S18" s="463"/>
      <c r="T18" s="463"/>
      <c r="U18" s="515"/>
      <c r="V18" s="112"/>
      <c r="W18" s="463"/>
      <c r="X18" s="463"/>
      <c r="Y18" s="463"/>
      <c r="Z18" s="463"/>
      <c r="AA18" s="463"/>
      <c r="AB18" s="691"/>
      <c r="AC18" s="691"/>
      <c r="AD18" s="691"/>
      <c r="AE18" s="682"/>
      <c r="AF18" s="683"/>
      <c r="AG18" s="112"/>
      <c r="AH18" s="463"/>
      <c r="AI18" s="495"/>
      <c r="AJ18" s="469"/>
      <c r="AK18" s="464"/>
      <c r="AL18" s="465"/>
      <c r="AM18" s="376"/>
      <c r="AN18" s="376"/>
      <c r="AO18" s="465"/>
      <c r="AP18" s="466"/>
      <c r="AQ18" s="113" t="str">
        <f t="shared" si="17"/>
        <v/>
      </c>
      <c r="AR18" s="114">
        <v>1</v>
      </c>
      <c r="AU18" s="115">
        <f t="shared" si="18"/>
        <v>0</v>
      </c>
      <c r="AV18" s="116" t="b">
        <f t="shared" si="2"/>
        <v>1</v>
      </c>
      <c r="AW18" s="73">
        <f t="shared" si="19"/>
        <v>0</v>
      </c>
      <c r="AX18" s="117">
        <f t="shared" si="3"/>
        <v>1</v>
      </c>
      <c r="AY18" s="118">
        <f t="shared" si="20"/>
        <v>0</v>
      </c>
      <c r="BA18" s="377">
        <f t="shared" si="58"/>
        <v>2018</v>
      </c>
      <c r="BB18" s="119" t="s">
        <v>139</v>
      </c>
      <c r="BD18" s="120">
        <f>ROUND(Import!F11,2)</f>
        <v>0</v>
      </c>
      <c r="BE18" s="120">
        <f>ROUND(Import!P11,2)</f>
        <v>0</v>
      </c>
      <c r="BG18" s="121">
        <f t="shared" si="21"/>
        <v>0</v>
      </c>
      <c r="BH18" s="122">
        <f t="shared" si="22"/>
        <v>0</v>
      </c>
      <c r="BI18" s="114">
        <f t="shared" si="23"/>
        <v>0</v>
      </c>
      <c r="BJ18" s="121">
        <f t="shared" si="24"/>
        <v>0</v>
      </c>
      <c r="BK18" s="122">
        <f t="shared" si="25"/>
        <v>0</v>
      </c>
      <c r="BL18" s="114">
        <f t="shared" si="26"/>
        <v>0</v>
      </c>
      <c r="BN18" s="123">
        <f t="shared" si="4"/>
        <v>0</v>
      </c>
      <c r="BO18" s="123">
        <f t="shared" si="5"/>
        <v>0</v>
      </c>
      <c r="BP18" s="123">
        <f t="shared" si="6"/>
        <v>0</v>
      </c>
      <c r="BQ18" s="123">
        <f t="shared" si="7"/>
        <v>0</v>
      </c>
      <c r="BR18" s="123">
        <f t="shared" si="8"/>
        <v>0</v>
      </c>
      <c r="BS18" s="123">
        <f t="shared" si="9"/>
        <v>0</v>
      </c>
      <c r="BT18" s="124">
        <f t="shared" si="27"/>
        <v>0</v>
      </c>
      <c r="BZ18" s="125"/>
      <c r="CA18" s="62"/>
      <c r="CB18" s="126" t="str">
        <f t="shared" si="10"/>
        <v/>
      </c>
      <c r="CC18" s="127" t="str">
        <f t="shared" si="28"/>
        <v/>
      </c>
      <c r="CD18" s="128" t="str">
        <f t="shared" si="35"/>
        <v/>
      </c>
      <c r="CE18" s="146"/>
      <c r="CF18" s="147"/>
      <c r="CG18" s="147"/>
      <c r="CH18" s="147"/>
      <c r="CI18" s="145"/>
      <c r="CJ18" s="62"/>
      <c r="CU18" s="132" t="b">
        <f t="shared" si="11"/>
        <v>0</v>
      </c>
      <c r="CV18" s="133" t="b">
        <f t="shared" si="12"/>
        <v>1</v>
      </c>
      <c r="CW18" s="116" t="b">
        <f t="shared" si="56"/>
        <v>1</v>
      </c>
      <c r="CX18" s="73">
        <f t="shared" si="29"/>
        <v>0</v>
      </c>
      <c r="CZ18" s="73">
        <f t="shared" si="30"/>
        <v>0</v>
      </c>
      <c r="DA18" s="134">
        <f t="shared" si="57"/>
        <v>1</v>
      </c>
      <c r="DB18" s="106">
        <f t="shared" si="31"/>
        <v>1</v>
      </c>
      <c r="DC18" s="148"/>
      <c r="DD18" s="134">
        <f t="shared" si="32"/>
        <v>1</v>
      </c>
      <c r="DE18" s="135">
        <f t="shared" si="13"/>
        <v>0</v>
      </c>
      <c r="DF18" s="135">
        <f t="shared" si="14"/>
        <v>0</v>
      </c>
      <c r="DG18" s="136"/>
      <c r="DH18" s="79"/>
      <c r="DI18" s="137"/>
      <c r="DJ18" s="81"/>
      <c r="DK18" s="107">
        <f t="shared" si="15"/>
        <v>0</v>
      </c>
      <c r="DL18" s="138">
        <f t="shared" si="33"/>
        <v>1</v>
      </c>
      <c r="DM18" s="73">
        <f t="shared" si="36"/>
        <v>1</v>
      </c>
      <c r="DN18" s="73">
        <f t="shared" si="37"/>
        <v>1</v>
      </c>
      <c r="DO18" s="73">
        <f t="shared" si="38"/>
        <v>1</v>
      </c>
      <c r="DP18" s="73">
        <f t="shared" si="39"/>
        <v>1</v>
      </c>
      <c r="DQ18" s="73">
        <f t="shared" si="40"/>
        <v>1</v>
      </c>
      <c r="DR18" s="73">
        <f t="shared" si="41"/>
        <v>1</v>
      </c>
      <c r="DS18" s="73">
        <f t="shared" si="42"/>
        <v>1</v>
      </c>
      <c r="DT18" s="73">
        <f t="shared" si="43"/>
        <v>1</v>
      </c>
      <c r="DU18" s="73">
        <f t="shared" si="44"/>
        <v>1</v>
      </c>
      <c r="DV18" s="73">
        <f t="shared" si="45"/>
        <v>1</v>
      </c>
      <c r="DW18" s="73">
        <f t="shared" si="46"/>
        <v>1</v>
      </c>
      <c r="DX18" s="73">
        <f t="shared" si="47"/>
        <v>1</v>
      </c>
      <c r="DY18" s="73">
        <f t="shared" si="48"/>
        <v>1</v>
      </c>
      <c r="DZ18" s="73">
        <f t="shared" si="49"/>
        <v>1</v>
      </c>
      <c r="EA18" s="92">
        <f t="shared" si="50"/>
        <v>1</v>
      </c>
      <c r="EB18" s="92">
        <f t="shared" si="51"/>
        <v>1</v>
      </c>
      <c r="EC18" s="139">
        <f t="shared" si="52"/>
        <v>1</v>
      </c>
      <c r="ED18" s="140">
        <f t="shared" si="53"/>
        <v>0</v>
      </c>
      <c r="EE18" s="141">
        <f t="shared" si="54"/>
        <v>0</v>
      </c>
      <c r="EF18" s="141">
        <f t="shared" si="55"/>
        <v>0</v>
      </c>
      <c r="EG18" s="142">
        <f t="shared" si="34"/>
        <v>0</v>
      </c>
      <c r="EH18" s="141"/>
      <c r="EI18" s="142"/>
      <c r="EJ18" s="82">
        <f t="shared" si="16"/>
        <v>0</v>
      </c>
      <c r="EK18" s="82"/>
      <c r="EM18" s="82"/>
      <c r="EN18" s="83"/>
    </row>
    <row r="19" spans="2:144" ht="27" customHeight="1" thickBot="1">
      <c r="B19" s="365" t="s">
        <v>103</v>
      </c>
      <c r="C19" s="649" t="str">
        <f>IF(AU19=1,SUM(AU$10:AU19),"")</f>
        <v/>
      </c>
      <c r="D19" s="526"/>
      <c r="E19" s="524"/>
      <c r="F19" s="648"/>
      <c r="G19" s="464"/>
      <c r="H19" s="110"/>
      <c r="I19" s="648"/>
      <c r="J19" s="464"/>
      <c r="K19" s="110"/>
      <c r="L19" s="109"/>
      <c r="M19" s="517"/>
      <c r="N19" s="520"/>
      <c r="O19" s="520"/>
      <c r="P19" s="514"/>
      <c r="Q19" s="463"/>
      <c r="R19" s="463"/>
      <c r="S19" s="463"/>
      <c r="T19" s="463"/>
      <c r="U19" s="515"/>
      <c r="V19" s="112"/>
      <c r="W19" s="463"/>
      <c r="X19" s="463"/>
      <c r="Y19" s="463"/>
      <c r="Z19" s="463"/>
      <c r="AA19" s="463"/>
      <c r="AB19" s="691"/>
      <c r="AC19" s="691"/>
      <c r="AD19" s="691"/>
      <c r="AE19" s="682"/>
      <c r="AF19" s="683"/>
      <c r="AG19" s="112"/>
      <c r="AH19" s="463"/>
      <c r="AI19" s="495"/>
      <c r="AJ19" s="469"/>
      <c r="AK19" s="464"/>
      <c r="AL19" s="465"/>
      <c r="AM19" s="376"/>
      <c r="AN19" s="376"/>
      <c r="AO19" s="465"/>
      <c r="AP19" s="466"/>
      <c r="AQ19" s="113" t="str">
        <f t="shared" si="17"/>
        <v/>
      </c>
      <c r="AR19" s="114">
        <v>1</v>
      </c>
      <c r="AU19" s="115">
        <f t="shared" si="18"/>
        <v>0</v>
      </c>
      <c r="AV19" s="116" t="b">
        <f t="shared" si="2"/>
        <v>1</v>
      </c>
      <c r="AW19" s="73">
        <f t="shared" si="19"/>
        <v>0</v>
      </c>
      <c r="AX19" s="117">
        <f t="shared" si="3"/>
        <v>1</v>
      </c>
      <c r="AY19" s="118">
        <f t="shared" si="20"/>
        <v>0</v>
      </c>
      <c r="BA19" s="377">
        <f t="shared" si="58"/>
        <v>2017</v>
      </c>
      <c r="BB19" s="119" t="s">
        <v>142</v>
      </c>
      <c r="BD19" s="120">
        <f>ROUND(Import!F12,2)</f>
        <v>0</v>
      </c>
      <c r="BE19" s="120">
        <f>ROUND(Import!P12,2)</f>
        <v>0</v>
      </c>
      <c r="BG19" s="121">
        <f t="shared" si="21"/>
        <v>0</v>
      </c>
      <c r="BH19" s="122">
        <f t="shared" si="22"/>
        <v>0</v>
      </c>
      <c r="BI19" s="114">
        <f t="shared" si="23"/>
        <v>0</v>
      </c>
      <c r="BJ19" s="121">
        <f t="shared" si="24"/>
        <v>0</v>
      </c>
      <c r="BK19" s="122">
        <f t="shared" si="25"/>
        <v>0</v>
      </c>
      <c r="BL19" s="114">
        <f t="shared" si="26"/>
        <v>0</v>
      </c>
      <c r="BN19" s="123">
        <f t="shared" si="4"/>
        <v>0</v>
      </c>
      <c r="BO19" s="123">
        <f t="shared" si="5"/>
        <v>0</v>
      </c>
      <c r="BP19" s="123">
        <f t="shared" si="6"/>
        <v>0</v>
      </c>
      <c r="BQ19" s="123">
        <f t="shared" si="7"/>
        <v>0</v>
      </c>
      <c r="BR19" s="123">
        <f t="shared" si="8"/>
        <v>0</v>
      </c>
      <c r="BS19" s="123">
        <f t="shared" si="9"/>
        <v>0</v>
      </c>
      <c r="BT19" s="124">
        <f t="shared" si="27"/>
        <v>0</v>
      </c>
      <c r="BZ19" s="125"/>
      <c r="CA19" s="62"/>
      <c r="CB19" s="126" t="str">
        <f t="shared" si="10"/>
        <v/>
      </c>
      <c r="CC19" s="127" t="str">
        <f t="shared" si="28"/>
        <v/>
      </c>
      <c r="CD19" s="128" t="str">
        <f t="shared" si="35"/>
        <v/>
      </c>
      <c r="CE19" s="146"/>
      <c r="CF19" s="147"/>
      <c r="CG19" s="147"/>
      <c r="CH19" s="147"/>
      <c r="CI19" s="145"/>
      <c r="CJ19" s="62"/>
      <c r="CU19" s="132" t="b">
        <f t="shared" si="11"/>
        <v>0</v>
      </c>
      <c r="CV19" s="133" t="b">
        <f t="shared" si="12"/>
        <v>1</v>
      </c>
      <c r="CW19" s="116" t="b">
        <f t="shared" si="56"/>
        <v>1</v>
      </c>
      <c r="CX19" s="73">
        <f t="shared" si="29"/>
        <v>0</v>
      </c>
      <c r="CZ19" s="73">
        <f t="shared" si="30"/>
        <v>0</v>
      </c>
      <c r="DA19" s="134">
        <f t="shared" si="57"/>
        <v>1</v>
      </c>
      <c r="DB19" s="106">
        <f t="shared" si="31"/>
        <v>1</v>
      </c>
      <c r="DC19" s="148"/>
      <c r="DD19" s="134">
        <f t="shared" si="32"/>
        <v>1</v>
      </c>
      <c r="DE19" s="135">
        <f t="shared" si="13"/>
        <v>0</v>
      </c>
      <c r="DF19" s="135">
        <f t="shared" si="14"/>
        <v>0</v>
      </c>
      <c r="DG19" s="136"/>
      <c r="DH19" s="79"/>
      <c r="DI19" s="137"/>
      <c r="DJ19" s="81"/>
      <c r="DK19" s="107">
        <f t="shared" si="15"/>
        <v>0</v>
      </c>
      <c r="DL19" s="138">
        <f t="shared" si="33"/>
        <v>1</v>
      </c>
      <c r="DM19" s="73">
        <f t="shared" si="36"/>
        <v>1</v>
      </c>
      <c r="DN19" s="73">
        <f t="shared" si="37"/>
        <v>1</v>
      </c>
      <c r="DO19" s="73">
        <f t="shared" si="38"/>
        <v>1</v>
      </c>
      <c r="DP19" s="73">
        <f t="shared" si="39"/>
        <v>1</v>
      </c>
      <c r="DQ19" s="73">
        <f t="shared" si="40"/>
        <v>1</v>
      </c>
      <c r="DR19" s="73">
        <f t="shared" si="41"/>
        <v>1</v>
      </c>
      <c r="DS19" s="73">
        <f t="shared" si="42"/>
        <v>1</v>
      </c>
      <c r="DT19" s="73">
        <f t="shared" si="43"/>
        <v>1</v>
      </c>
      <c r="DU19" s="73">
        <f t="shared" si="44"/>
        <v>1</v>
      </c>
      <c r="DV19" s="73">
        <f t="shared" si="45"/>
        <v>1</v>
      </c>
      <c r="DW19" s="73">
        <f t="shared" si="46"/>
        <v>1</v>
      </c>
      <c r="DX19" s="73">
        <f t="shared" si="47"/>
        <v>1</v>
      </c>
      <c r="DY19" s="73">
        <f t="shared" si="48"/>
        <v>1</v>
      </c>
      <c r="DZ19" s="73">
        <f t="shared" si="49"/>
        <v>1</v>
      </c>
      <c r="EA19" s="92">
        <f t="shared" si="50"/>
        <v>1</v>
      </c>
      <c r="EB19" s="92">
        <f t="shared" si="51"/>
        <v>1</v>
      </c>
      <c r="EC19" s="139">
        <f t="shared" si="52"/>
        <v>1</v>
      </c>
      <c r="ED19" s="140">
        <f t="shared" si="53"/>
        <v>0</v>
      </c>
      <c r="EE19" s="141">
        <f t="shared" si="54"/>
        <v>0</v>
      </c>
      <c r="EF19" s="141">
        <f t="shared" si="55"/>
        <v>0</v>
      </c>
      <c r="EG19" s="142">
        <f t="shared" si="34"/>
        <v>0</v>
      </c>
      <c r="EH19" s="141"/>
      <c r="EI19" s="142"/>
      <c r="EJ19" s="82">
        <f t="shared" si="16"/>
        <v>0</v>
      </c>
      <c r="EK19" s="82"/>
      <c r="EM19" s="82"/>
      <c r="EN19" s="83"/>
    </row>
    <row r="20" spans="2:144" ht="27" customHeight="1" thickBot="1">
      <c r="B20" s="365" t="s">
        <v>103</v>
      </c>
      <c r="C20" s="649" t="str">
        <f>IF(AU20=1,SUM(AU$10:AU20),"")</f>
        <v/>
      </c>
      <c r="D20" s="526"/>
      <c r="E20" s="524"/>
      <c r="F20" s="648"/>
      <c r="G20" s="464"/>
      <c r="H20" s="110"/>
      <c r="I20" s="648"/>
      <c r="J20" s="464"/>
      <c r="K20" s="110"/>
      <c r="L20" s="109"/>
      <c r="M20" s="517"/>
      <c r="N20" s="520"/>
      <c r="O20" s="520"/>
      <c r="P20" s="514"/>
      <c r="Q20" s="463"/>
      <c r="R20" s="463"/>
      <c r="S20" s="463"/>
      <c r="T20" s="463"/>
      <c r="U20" s="515"/>
      <c r="V20" s="112"/>
      <c r="W20" s="463"/>
      <c r="X20" s="463"/>
      <c r="Y20" s="463"/>
      <c r="Z20" s="463"/>
      <c r="AA20" s="463"/>
      <c r="AB20" s="691"/>
      <c r="AC20" s="691"/>
      <c r="AD20" s="691"/>
      <c r="AE20" s="682"/>
      <c r="AF20" s="683"/>
      <c r="AG20" s="112"/>
      <c r="AH20" s="463"/>
      <c r="AI20" s="495"/>
      <c r="AJ20" s="469"/>
      <c r="AK20" s="464"/>
      <c r="AL20" s="465"/>
      <c r="AM20" s="376"/>
      <c r="AN20" s="376"/>
      <c r="AO20" s="465"/>
      <c r="AP20" s="466"/>
      <c r="AQ20" s="113" t="str">
        <f t="shared" si="17"/>
        <v/>
      </c>
      <c r="AR20" s="114">
        <v>1</v>
      </c>
      <c r="AU20" s="115">
        <f t="shared" si="18"/>
        <v>0</v>
      </c>
      <c r="AV20" s="116" t="b">
        <f t="shared" si="2"/>
        <v>1</v>
      </c>
      <c r="AW20" s="73">
        <f t="shared" si="19"/>
        <v>0</v>
      </c>
      <c r="AX20" s="117">
        <f t="shared" si="3"/>
        <v>1</v>
      </c>
      <c r="AY20" s="118">
        <f t="shared" si="20"/>
        <v>0</v>
      </c>
      <c r="BA20" s="377">
        <f t="shared" si="58"/>
        <v>2016</v>
      </c>
      <c r="BB20" s="119" t="s">
        <v>145</v>
      </c>
      <c r="BD20" s="120">
        <f>ROUND(Import!F13,2)</f>
        <v>0</v>
      </c>
      <c r="BE20" s="120">
        <f>ROUND(Import!P13,2)</f>
        <v>0</v>
      </c>
      <c r="BG20" s="121">
        <f t="shared" si="21"/>
        <v>0</v>
      </c>
      <c r="BH20" s="122">
        <f t="shared" si="22"/>
        <v>0</v>
      </c>
      <c r="BI20" s="114">
        <f t="shared" si="23"/>
        <v>0</v>
      </c>
      <c r="BJ20" s="121">
        <f t="shared" si="24"/>
        <v>0</v>
      </c>
      <c r="BK20" s="122">
        <f t="shared" si="25"/>
        <v>0</v>
      </c>
      <c r="BL20" s="114">
        <f t="shared" si="26"/>
        <v>0</v>
      </c>
      <c r="BN20" s="123">
        <f t="shared" si="4"/>
        <v>0</v>
      </c>
      <c r="BO20" s="123">
        <f t="shared" si="5"/>
        <v>0</v>
      </c>
      <c r="BP20" s="123">
        <f t="shared" si="6"/>
        <v>0</v>
      </c>
      <c r="BQ20" s="123">
        <f t="shared" si="7"/>
        <v>0</v>
      </c>
      <c r="BR20" s="123">
        <f t="shared" si="8"/>
        <v>0</v>
      </c>
      <c r="BS20" s="123">
        <f t="shared" si="9"/>
        <v>0</v>
      </c>
      <c r="BT20" s="124">
        <f t="shared" si="27"/>
        <v>0</v>
      </c>
      <c r="BZ20" s="125"/>
      <c r="CA20" s="62"/>
      <c r="CB20" s="126" t="str">
        <f t="shared" si="10"/>
        <v/>
      </c>
      <c r="CC20" s="127" t="str">
        <f t="shared" si="28"/>
        <v/>
      </c>
      <c r="CD20" s="128" t="str">
        <f t="shared" si="35"/>
        <v/>
      </c>
      <c r="CE20" s="146"/>
      <c r="CF20" s="147"/>
      <c r="CG20" s="147"/>
      <c r="CH20" s="147"/>
      <c r="CI20" s="145"/>
      <c r="CJ20" s="62"/>
      <c r="CU20" s="132" t="b">
        <f t="shared" si="11"/>
        <v>0</v>
      </c>
      <c r="CV20" s="133" t="b">
        <f t="shared" si="12"/>
        <v>1</v>
      </c>
      <c r="CW20" s="116" t="b">
        <f t="shared" si="56"/>
        <v>1</v>
      </c>
      <c r="CX20" s="73">
        <f t="shared" si="29"/>
        <v>0</v>
      </c>
      <c r="CZ20" s="73">
        <f t="shared" si="30"/>
        <v>0</v>
      </c>
      <c r="DA20" s="134">
        <f t="shared" si="57"/>
        <v>1</v>
      </c>
      <c r="DB20" s="106">
        <f t="shared" si="31"/>
        <v>1</v>
      </c>
      <c r="DC20" s="148"/>
      <c r="DD20" s="134">
        <f t="shared" si="32"/>
        <v>1</v>
      </c>
      <c r="DE20" s="135">
        <f t="shared" si="13"/>
        <v>0</v>
      </c>
      <c r="DF20" s="135">
        <f t="shared" si="14"/>
        <v>0</v>
      </c>
      <c r="DG20" s="136"/>
      <c r="DH20" s="79"/>
      <c r="DI20" s="137"/>
      <c r="DJ20" s="81"/>
      <c r="DK20" s="107">
        <f t="shared" si="15"/>
        <v>0</v>
      </c>
      <c r="DL20" s="138">
        <f t="shared" si="33"/>
        <v>1</v>
      </c>
      <c r="DM20" s="73">
        <f t="shared" si="36"/>
        <v>1</v>
      </c>
      <c r="DN20" s="73">
        <f t="shared" si="37"/>
        <v>1</v>
      </c>
      <c r="DO20" s="73">
        <f t="shared" si="38"/>
        <v>1</v>
      </c>
      <c r="DP20" s="73">
        <f t="shared" si="39"/>
        <v>1</v>
      </c>
      <c r="DQ20" s="73">
        <f t="shared" si="40"/>
        <v>1</v>
      </c>
      <c r="DR20" s="73">
        <f t="shared" si="41"/>
        <v>1</v>
      </c>
      <c r="DS20" s="73">
        <f t="shared" si="42"/>
        <v>1</v>
      </c>
      <c r="DT20" s="73">
        <f t="shared" si="43"/>
        <v>1</v>
      </c>
      <c r="DU20" s="73">
        <f t="shared" si="44"/>
        <v>1</v>
      </c>
      <c r="DV20" s="73">
        <f t="shared" si="45"/>
        <v>1</v>
      </c>
      <c r="DW20" s="73">
        <f t="shared" si="46"/>
        <v>1</v>
      </c>
      <c r="DX20" s="73">
        <f t="shared" si="47"/>
        <v>1</v>
      </c>
      <c r="DY20" s="73">
        <f t="shared" si="48"/>
        <v>1</v>
      </c>
      <c r="DZ20" s="73">
        <f t="shared" si="49"/>
        <v>1</v>
      </c>
      <c r="EA20" s="92">
        <f t="shared" si="50"/>
        <v>1</v>
      </c>
      <c r="EB20" s="92">
        <f t="shared" si="51"/>
        <v>1</v>
      </c>
      <c r="EC20" s="139">
        <f t="shared" si="52"/>
        <v>1</v>
      </c>
      <c r="ED20" s="140">
        <f t="shared" si="53"/>
        <v>0</v>
      </c>
      <c r="EE20" s="141">
        <f t="shared" si="54"/>
        <v>0</v>
      </c>
      <c r="EF20" s="141">
        <f t="shared" si="55"/>
        <v>0</v>
      </c>
      <c r="EG20" s="142">
        <f t="shared" si="34"/>
        <v>0</v>
      </c>
      <c r="EH20" s="141"/>
      <c r="EI20" s="142"/>
      <c r="EJ20" s="82">
        <f t="shared" si="16"/>
        <v>0</v>
      </c>
      <c r="EK20" s="82"/>
      <c r="EM20" s="82"/>
      <c r="EN20" s="83"/>
    </row>
    <row r="21" spans="2:144" ht="27" customHeight="1" thickBot="1">
      <c r="B21" s="365" t="s">
        <v>103</v>
      </c>
      <c r="C21" s="649" t="str">
        <f>IF(AU21=1,SUM(AU$10:AU21),"")</f>
        <v/>
      </c>
      <c r="D21" s="526"/>
      <c r="E21" s="524"/>
      <c r="F21" s="648"/>
      <c r="G21" s="464"/>
      <c r="H21" s="110"/>
      <c r="I21" s="648"/>
      <c r="J21" s="464"/>
      <c r="K21" s="110"/>
      <c r="L21" s="109"/>
      <c r="M21" s="517"/>
      <c r="N21" s="520"/>
      <c r="O21" s="520"/>
      <c r="P21" s="514"/>
      <c r="Q21" s="463"/>
      <c r="R21" s="463"/>
      <c r="S21" s="463"/>
      <c r="T21" s="463"/>
      <c r="U21" s="515"/>
      <c r="V21" s="112"/>
      <c r="W21" s="463"/>
      <c r="X21" s="463"/>
      <c r="Y21" s="463"/>
      <c r="Z21" s="463"/>
      <c r="AA21" s="463"/>
      <c r="AB21" s="691"/>
      <c r="AC21" s="691"/>
      <c r="AD21" s="691"/>
      <c r="AE21" s="682"/>
      <c r="AF21" s="683"/>
      <c r="AG21" s="112"/>
      <c r="AH21" s="463"/>
      <c r="AI21" s="495"/>
      <c r="AJ21" s="469"/>
      <c r="AK21" s="464"/>
      <c r="AL21" s="465"/>
      <c r="AM21" s="376"/>
      <c r="AN21" s="376"/>
      <c r="AO21" s="465"/>
      <c r="AP21" s="466"/>
      <c r="AQ21" s="113" t="str">
        <f t="shared" si="17"/>
        <v/>
      </c>
      <c r="AR21" s="114">
        <v>1</v>
      </c>
      <c r="AU21" s="115">
        <f t="shared" si="18"/>
        <v>0</v>
      </c>
      <c r="AV21" s="116" t="b">
        <f t="shared" si="2"/>
        <v>1</v>
      </c>
      <c r="AW21" s="73">
        <f t="shared" si="19"/>
        <v>0</v>
      </c>
      <c r="AX21" s="117">
        <f t="shared" si="3"/>
        <v>1</v>
      </c>
      <c r="AY21" s="118">
        <f t="shared" si="20"/>
        <v>0</v>
      </c>
      <c r="BA21" s="377">
        <f t="shared" si="58"/>
        <v>2015</v>
      </c>
      <c r="BB21" s="119" t="s">
        <v>482</v>
      </c>
      <c r="BD21" s="120">
        <f>ROUND(Import!F14,2)</f>
        <v>0</v>
      </c>
      <c r="BE21" s="120">
        <f>ROUND(Import!P14,2)</f>
        <v>0</v>
      </c>
      <c r="BG21" s="121">
        <f t="shared" si="21"/>
        <v>0</v>
      </c>
      <c r="BH21" s="122">
        <f t="shared" si="22"/>
        <v>0</v>
      </c>
      <c r="BI21" s="114">
        <f t="shared" si="23"/>
        <v>0</v>
      </c>
      <c r="BJ21" s="121">
        <f t="shared" si="24"/>
        <v>0</v>
      </c>
      <c r="BK21" s="122">
        <f t="shared" si="25"/>
        <v>0</v>
      </c>
      <c r="BL21" s="114">
        <f t="shared" si="26"/>
        <v>0</v>
      </c>
      <c r="BN21" s="123">
        <f t="shared" si="4"/>
        <v>0</v>
      </c>
      <c r="BO21" s="123">
        <f t="shared" si="5"/>
        <v>0</v>
      </c>
      <c r="BP21" s="123">
        <f t="shared" si="6"/>
        <v>0</v>
      </c>
      <c r="BQ21" s="123">
        <f t="shared" si="7"/>
        <v>0</v>
      </c>
      <c r="BR21" s="123">
        <f t="shared" si="8"/>
        <v>0</v>
      </c>
      <c r="BS21" s="123">
        <f t="shared" si="9"/>
        <v>0</v>
      </c>
      <c r="BT21" s="124">
        <f t="shared" si="27"/>
        <v>0</v>
      </c>
      <c r="BZ21" s="125"/>
      <c r="CA21" s="62"/>
      <c r="CB21" s="126" t="str">
        <f t="shared" si="10"/>
        <v/>
      </c>
      <c r="CC21" s="127" t="str">
        <f t="shared" si="28"/>
        <v/>
      </c>
      <c r="CD21" s="128" t="str">
        <f t="shared" si="35"/>
        <v/>
      </c>
      <c r="CE21" s="146"/>
      <c r="CF21" s="147"/>
      <c r="CG21" s="147"/>
      <c r="CH21" s="147"/>
      <c r="CI21" s="145"/>
      <c r="CJ21" s="62"/>
      <c r="CU21" s="132" t="b">
        <f t="shared" si="11"/>
        <v>0</v>
      </c>
      <c r="CV21" s="133" t="b">
        <f t="shared" si="12"/>
        <v>1</v>
      </c>
      <c r="CW21" s="116" t="b">
        <f t="shared" si="56"/>
        <v>1</v>
      </c>
      <c r="CX21" s="73">
        <f t="shared" si="29"/>
        <v>0</v>
      </c>
      <c r="CZ21" s="73">
        <f t="shared" si="30"/>
        <v>0</v>
      </c>
      <c r="DA21" s="134">
        <f t="shared" si="57"/>
        <v>1</v>
      </c>
      <c r="DB21" s="106">
        <f t="shared" si="31"/>
        <v>1</v>
      </c>
      <c r="DC21" s="148"/>
      <c r="DD21" s="134">
        <f t="shared" si="32"/>
        <v>1</v>
      </c>
      <c r="DE21" s="135">
        <f t="shared" si="13"/>
        <v>0</v>
      </c>
      <c r="DF21" s="135">
        <f t="shared" si="14"/>
        <v>0</v>
      </c>
      <c r="DG21" s="136"/>
      <c r="DH21" s="79"/>
      <c r="DI21" s="137"/>
      <c r="DJ21" s="81"/>
      <c r="DK21" s="107">
        <f t="shared" si="15"/>
        <v>0</v>
      </c>
      <c r="DL21" s="138">
        <f t="shared" si="33"/>
        <v>1</v>
      </c>
      <c r="DM21" s="73">
        <f t="shared" si="36"/>
        <v>1</v>
      </c>
      <c r="DN21" s="73">
        <f t="shared" si="37"/>
        <v>1</v>
      </c>
      <c r="DO21" s="73">
        <f t="shared" si="38"/>
        <v>1</v>
      </c>
      <c r="DP21" s="73">
        <f t="shared" si="39"/>
        <v>1</v>
      </c>
      <c r="DQ21" s="73">
        <f t="shared" si="40"/>
        <v>1</v>
      </c>
      <c r="DR21" s="73">
        <f t="shared" si="41"/>
        <v>1</v>
      </c>
      <c r="DS21" s="73">
        <f t="shared" si="42"/>
        <v>1</v>
      </c>
      <c r="DT21" s="73">
        <f t="shared" si="43"/>
        <v>1</v>
      </c>
      <c r="DU21" s="73">
        <f t="shared" si="44"/>
        <v>1</v>
      </c>
      <c r="DV21" s="73">
        <f t="shared" si="45"/>
        <v>1</v>
      </c>
      <c r="DW21" s="73">
        <f t="shared" si="46"/>
        <v>1</v>
      </c>
      <c r="DX21" s="73">
        <f t="shared" si="47"/>
        <v>1</v>
      </c>
      <c r="DY21" s="73">
        <f t="shared" si="48"/>
        <v>1</v>
      </c>
      <c r="DZ21" s="73">
        <f t="shared" si="49"/>
        <v>1</v>
      </c>
      <c r="EA21" s="92">
        <f t="shared" si="50"/>
        <v>1</v>
      </c>
      <c r="EB21" s="92">
        <f t="shared" si="51"/>
        <v>1</v>
      </c>
      <c r="EC21" s="139">
        <f t="shared" si="52"/>
        <v>1</v>
      </c>
      <c r="ED21" s="140">
        <f t="shared" si="53"/>
        <v>0</v>
      </c>
      <c r="EE21" s="141">
        <f t="shared" si="54"/>
        <v>0</v>
      </c>
      <c r="EF21" s="141">
        <f t="shared" si="55"/>
        <v>0</v>
      </c>
      <c r="EG21" s="142">
        <f t="shared" si="34"/>
        <v>0</v>
      </c>
      <c r="EH21" s="141"/>
      <c r="EI21" s="142"/>
      <c r="EJ21" s="82">
        <f t="shared" si="16"/>
        <v>0</v>
      </c>
      <c r="EK21" s="82"/>
      <c r="EM21" s="82"/>
      <c r="EN21" s="83"/>
    </row>
    <row r="22" spans="2:144" ht="27" customHeight="1" thickBot="1">
      <c r="B22" s="365" t="s">
        <v>103</v>
      </c>
      <c r="C22" s="649" t="str">
        <f>IF(AU22=1,SUM(AU$10:AU22),"")</f>
        <v/>
      </c>
      <c r="D22" s="526"/>
      <c r="E22" s="524"/>
      <c r="F22" s="648"/>
      <c r="G22" s="464"/>
      <c r="H22" s="110"/>
      <c r="I22" s="648"/>
      <c r="J22" s="464"/>
      <c r="K22" s="110"/>
      <c r="L22" s="109"/>
      <c r="M22" s="517"/>
      <c r="N22" s="520"/>
      <c r="O22" s="520"/>
      <c r="P22" s="514"/>
      <c r="Q22" s="463"/>
      <c r="R22" s="463"/>
      <c r="S22" s="463"/>
      <c r="T22" s="463"/>
      <c r="U22" s="515"/>
      <c r="V22" s="112"/>
      <c r="W22" s="463"/>
      <c r="X22" s="463"/>
      <c r="Y22" s="463"/>
      <c r="Z22" s="463"/>
      <c r="AA22" s="463"/>
      <c r="AB22" s="691"/>
      <c r="AC22" s="691"/>
      <c r="AD22" s="691"/>
      <c r="AE22" s="682"/>
      <c r="AF22" s="683"/>
      <c r="AG22" s="112"/>
      <c r="AH22" s="463"/>
      <c r="AI22" s="495"/>
      <c r="AJ22" s="469"/>
      <c r="AK22" s="464"/>
      <c r="AL22" s="465"/>
      <c r="AM22" s="376"/>
      <c r="AN22" s="376"/>
      <c r="AO22" s="465"/>
      <c r="AP22" s="466"/>
      <c r="AQ22" s="113" t="str">
        <f t="shared" si="17"/>
        <v/>
      </c>
      <c r="AR22" s="114">
        <v>1</v>
      </c>
      <c r="AU22" s="115">
        <f t="shared" si="18"/>
        <v>0</v>
      </c>
      <c r="AV22" s="116" t="b">
        <f t="shared" si="2"/>
        <v>1</v>
      </c>
      <c r="AW22" s="73">
        <f t="shared" si="19"/>
        <v>0</v>
      </c>
      <c r="AX22" s="117">
        <f t="shared" si="3"/>
        <v>1</v>
      </c>
      <c r="AY22" s="118">
        <f t="shared" si="20"/>
        <v>0</v>
      </c>
      <c r="BA22" s="377">
        <f t="shared" si="58"/>
        <v>2014</v>
      </c>
      <c r="BB22" s="119" t="s">
        <v>483</v>
      </c>
      <c r="BD22" s="120">
        <f>ROUND(Import!F15,2)</f>
        <v>0</v>
      </c>
      <c r="BE22" s="120">
        <f>ROUND(Import!P15,2)</f>
        <v>0</v>
      </c>
      <c r="BG22" s="121">
        <f t="shared" si="21"/>
        <v>0</v>
      </c>
      <c r="BH22" s="122">
        <f t="shared" si="22"/>
        <v>0</v>
      </c>
      <c r="BI22" s="114">
        <f t="shared" si="23"/>
        <v>0</v>
      </c>
      <c r="BJ22" s="121">
        <f t="shared" si="24"/>
        <v>0</v>
      </c>
      <c r="BK22" s="122">
        <f t="shared" si="25"/>
        <v>0</v>
      </c>
      <c r="BL22" s="114">
        <f t="shared" si="26"/>
        <v>0</v>
      </c>
      <c r="BN22" s="123">
        <f t="shared" si="4"/>
        <v>0</v>
      </c>
      <c r="BO22" s="123">
        <f t="shared" si="5"/>
        <v>0</v>
      </c>
      <c r="BP22" s="123">
        <f t="shared" si="6"/>
        <v>0</v>
      </c>
      <c r="BQ22" s="123">
        <f t="shared" si="7"/>
        <v>0</v>
      </c>
      <c r="BR22" s="123">
        <f t="shared" si="8"/>
        <v>0</v>
      </c>
      <c r="BS22" s="123">
        <f t="shared" si="9"/>
        <v>0</v>
      </c>
      <c r="BT22" s="124">
        <f t="shared" si="27"/>
        <v>0</v>
      </c>
      <c r="BZ22" s="125"/>
      <c r="CA22" s="62"/>
      <c r="CB22" s="126" t="str">
        <f t="shared" si="10"/>
        <v/>
      </c>
      <c r="CC22" s="127" t="str">
        <f t="shared" si="28"/>
        <v/>
      </c>
      <c r="CD22" s="128" t="str">
        <f t="shared" si="35"/>
        <v/>
      </c>
      <c r="CE22" s="146"/>
      <c r="CF22" s="147"/>
      <c r="CG22" s="147"/>
      <c r="CH22" s="147"/>
      <c r="CI22" s="145"/>
      <c r="CJ22" s="62"/>
      <c r="CU22" s="132" t="b">
        <f t="shared" si="11"/>
        <v>0</v>
      </c>
      <c r="CV22" s="133" t="b">
        <f t="shared" si="12"/>
        <v>1</v>
      </c>
      <c r="CW22" s="116" t="b">
        <f t="shared" si="56"/>
        <v>1</v>
      </c>
      <c r="CX22" s="73">
        <f t="shared" si="29"/>
        <v>0</v>
      </c>
      <c r="CZ22" s="73">
        <f t="shared" si="30"/>
        <v>0</v>
      </c>
      <c r="DA22" s="134">
        <f t="shared" si="57"/>
        <v>1</v>
      </c>
      <c r="DB22" s="106">
        <f t="shared" si="31"/>
        <v>1</v>
      </c>
      <c r="DC22" s="148"/>
      <c r="DD22" s="134">
        <f t="shared" si="32"/>
        <v>1</v>
      </c>
      <c r="DE22" s="135">
        <f t="shared" si="13"/>
        <v>0</v>
      </c>
      <c r="DF22" s="135">
        <f t="shared" si="14"/>
        <v>0</v>
      </c>
      <c r="DG22" s="136"/>
      <c r="DH22" s="79"/>
      <c r="DI22" s="137"/>
      <c r="DJ22" s="81"/>
      <c r="DK22" s="107">
        <f t="shared" si="15"/>
        <v>0</v>
      </c>
      <c r="DL22" s="138">
        <f t="shared" si="33"/>
        <v>1</v>
      </c>
      <c r="DM22" s="73">
        <f t="shared" si="36"/>
        <v>1</v>
      </c>
      <c r="DN22" s="73">
        <f t="shared" si="37"/>
        <v>1</v>
      </c>
      <c r="DO22" s="73">
        <f t="shared" si="38"/>
        <v>1</v>
      </c>
      <c r="DP22" s="73">
        <f t="shared" si="39"/>
        <v>1</v>
      </c>
      <c r="DQ22" s="73">
        <f t="shared" si="40"/>
        <v>1</v>
      </c>
      <c r="DR22" s="73">
        <f t="shared" si="41"/>
        <v>1</v>
      </c>
      <c r="DS22" s="73">
        <f t="shared" si="42"/>
        <v>1</v>
      </c>
      <c r="DT22" s="73">
        <f t="shared" si="43"/>
        <v>1</v>
      </c>
      <c r="DU22" s="73">
        <f t="shared" si="44"/>
        <v>1</v>
      </c>
      <c r="DV22" s="73">
        <f t="shared" si="45"/>
        <v>1</v>
      </c>
      <c r="DW22" s="73">
        <f t="shared" si="46"/>
        <v>1</v>
      </c>
      <c r="DX22" s="73">
        <f t="shared" si="47"/>
        <v>1</v>
      </c>
      <c r="DY22" s="73">
        <f t="shared" si="48"/>
        <v>1</v>
      </c>
      <c r="DZ22" s="73">
        <f t="shared" si="49"/>
        <v>1</v>
      </c>
      <c r="EA22" s="92">
        <f t="shared" si="50"/>
        <v>1</v>
      </c>
      <c r="EB22" s="92">
        <f t="shared" si="51"/>
        <v>1</v>
      </c>
      <c r="EC22" s="139">
        <f t="shared" si="52"/>
        <v>1</v>
      </c>
      <c r="ED22" s="140">
        <f t="shared" si="53"/>
        <v>0</v>
      </c>
      <c r="EE22" s="141">
        <f t="shared" si="54"/>
        <v>0</v>
      </c>
      <c r="EF22" s="141">
        <f t="shared" si="55"/>
        <v>0</v>
      </c>
      <c r="EG22" s="142">
        <f t="shared" si="34"/>
        <v>0</v>
      </c>
      <c r="EH22" s="141"/>
      <c r="EI22" s="142"/>
      <c r="EJ22" s="82">
        <f t="shared" si="16"/>
        <v>0</v>
      </c>
      <c r="EK22" s="82"/>
      <c r="EM22" s="149"/>
      <c r="EN22" s="83"/>
    </row>
    <row r="23" spans="2:144" ht="27" customHeight="1" thickBot="1">
      <c r="B23" s="365" t="s">
        <v>103</v>
      </c>
      <c r="C23" s="649" t="str">
        <f>IF(AU23=1,SUM(AU$10:AU23),"")</f>
        <v/>
      </c>
      <c r="D23" s="526"/>
      <c r="E23" s="524"/>
      <c r="F23" s="648"/>
      <c r="G23" s="464"/>
      <c r="H23" s="110"/>
      <c r="I23" s="648"/>
      <c r="J23" s="464"/>
      <c r="K23" s="110"/>
      <c r="L23" s="109"/>
      <c r="M23" s="517"/>
      <c r="N23" s="520"/>
      <c r="O23" s="520"/>
      <c r="P23" s="514"/>
      <c r="Q23" s="463"/>
      <c r="R23" s="463"/>
      <c r="S23" s="463"/>
      <c r="T23" s="463"/>
      <c r="U23" s="515"/>
      <c r="V23" s="112"/>
      <c r="W23" s="463"/>
      <c r="X23" s="463"/>
      <c r="Y23" s="463"/>
      <c r="Z23" s="463"/>
      <c r="AA23" s="463"/>
      <c r="AB23" s="691"/>
      <c r="AC23" s="691"/>
      <c r="AD23" s="691"/>
      <c r="AE23" s="682"/>
      <c r="AF23" s="683"/>
      <c r="AG23" s="112"/>
      <c r="AH23" s="463"/>
      <c r="AI23" s="495"/>
      <c r="AJ23" s="469"/>
      <c r="AK23" s="464"/>
      <c r="AL23" s="465"/>
      <c r="AM23" s="376"/>
      <c r="AN23" s="376"/>
      <c r="AO23" s="465"/>
      <c r="AP23" s="466"/>
      <c r="AQ23" s="113" t="str">
        <f t="shared" si="17"/>
        <v/>
      </c>
      <c r="AR23" s="114">
        <v>1</v>
      </c>
      <c r="AU23" s="115">
        <f t="shared" si="18"/>
        <v>0</v>
      </c>
      <c r="AV23" s="116" t="b">
        <f t="shared" si="2"/>
        <v>1</v>
      </c>
      <c r="AW23" s="73">
        <f t="shared" si="19"/>
        <v>0</v>
      </c>
      <c r="AX23" s="117">
        <f t="shared" si="3"/>
        <v>1</v>
      </c>
      <c r="AY23" s="118">
        <f t="shared" si="20"/>
        <v>0</v>
      </c>
      <c r="BA23" s="377">
        <f t="shared" si="58"/>
        <v>2013</v>
      </c>
      <c r="BB23" s="119"/>
      <c r="BD23" s="120">
        <f>ROUND(Import!F16,2)</f>
        <v>0</v>
      </c>
      <c r="BE23" s="120">
        <f>ROUND(Import!P16,2)</f>
        <v>0</v>
      </c>
      <c r="BG23" s="121">
        <f t="shared" si="21"/>
        <v>0</v>
      </c>
      <c r="BH23" s="122">
        <f t="shared" si="22"/>
        <v>0</v>
      </c>
      <c r="BI23" s="114">
        <f t="shared" si="23"/>
        <v>0</v>
      </c>
      <c r="BJ23" s="121">
        <f t="shared" si="24"/>
        <v>0</v>
      </c>
      <c r="BK23" s="122">
        <f t="shared" si="25"/>
        <v>0</v>
      </c>
      <c r="BL23" s="114">
        <f t="shared" si="26"/>
        <v>0</v>
      </c>
      <c r="BN23" s="123">
        <f t="shared" si="4"/>
        <v>0</v>
      </c>
      <c r="BO23" s="123">
        <f t="shared" si="5"/>
        <v>0</v>
      </c>
      <c r="BP23" s="123">
        <f t="shared" si="6"/>
        <v>0</v>
      </c>
      <c r="BQ23" s="123">
        <f t="shared" si="7"/>
        <v>0</v>
      </c>
      <c r="BR23" s="123">
        <f t="shared" si="8"/>
        <v>0</v>
      </c>
      <c r="BS23" s="123">
        <f t="shared" si="9"/>
        <v>0</v>
      </c>
      <c r="BT23" s="124">
        <f t="shared" si="27"/>
        <v>0</v>
      </c>
      <c r="BZ23" s="125"/>
      <c r="CA23" s="62"/>
      <c r="CB23" s="126" t="str">
        <f t="shared" si="10"/>
        <v/>
      </c>
      <c r="CC23" s="127" t="str">
        <f t="shared" si="28"/>
        <v/>
      </c>
      <c r="CD23" s="128" t="str">
        <f t="shared" si="35"/>
        <v/>
      </c>
      <c r="CE23" s="146"/>
      <c r="CF23" s="147"/>
      <c r="CG23" s="147"/>
      <c r="CH23" s="147"/>
      <c r="CI23" s="145"/>
      <c r="CJ23" s="62"/>
      <c r="CU23" s="132" t="b">
        <f t="shared" si="11"/>
        <v>0</v>
      </c>
      <c r="CV23" s="133" t="b">
        <f t="shared" si="12"/>
        <v>1</v>
      </c>
      <c r="CW23" s="116" t="b">
        <f t="shared" si="56"/>
        <v>1</v>
      </c>
      <c r="CX23" s="73">
        <f t="shared" si="29"/>
        <v>0</v>
      </c>
      <c r="CZ23" s="73">
        <f t="shared" si="30"/>
        <v>0</v>
      </c>
      <c r="DA23" s="134">
        <f t="shared" si="57"/>
        <v>1</v>
      </c>
      <c r="DB23" s="106">
        <f t="shared" si="31"/>
        <v>1</v>
      </c>
      <c r="DC23" s="148"/>
      <c r="DD23" s="134">
        <f t="shared" si="32"/>
        <v>1</v>
      </c>
      <c r="DE23" s="135">
        <f t="shared" si="13"/>
        <v>0</v>
      </c>
      <c r="DF23" s="135">
        <f t="shared" si="14"/>
        <v>0</v>
      </c>
      <c r="DG23" s="136"/>
      <c r="DH23" s="79"/>
      <c r="DI23" s="137"/>
      <c r="DJ23" s="81"/>
      <c r="DK23" s="107">
        <f t="shared" si="15"/>
        <v>0</v>
      </c>
      <c r="DL23" s="138">
        <f t="shared" si="33"/>
        <v>1</v>
      </c>
      <c r="DM23" s="73">
        <f t="shared" si="36"/>
        <v>1</v>
      </c>
      <c r="DN23" s="73">
        <f t="shared" si="37"/>
        <v>1</v>
      </c>
      <c r="DO23" s="73">
        <f t="shared" si="38"/>
        <v>1</v>
      </c>
      <c r="DP23" s="73">
        <f t="shared" si="39"/>
        <v>1</v>
      </c>
      <c r="DQ23" s="73">
        <f t="shared" si="40"/>
        <v>1</v>
      </c>
      <c r="DR23" s="73">
        <f t="shared" si="41"/>
        <v>1</v>
      </c>
      <c r="DS23" s="73">
        <f t="shared" si="42"/>
        <v>1</v>
      </c>
      <c r="DT23" s="73">
        <f t="shared" si="43"/>
        <v>1</v>
      </c>
      <c r="DU23" s="73">
        <f t="shared" si="44"/>
        <v>1</v>
      </c>
      <c r="DV23" s="73">
        <f t="shared" si="45"/>
        <v>1</v>
      </c>
      <c r="DW23" s="73">
        <f t="shared" si="46"/>
        <v>1</v>
      </c>
      <c r="DX23" s="73">
        <f t="shared" si="47"/>
        <v>1</v>
      </c>
      <c r="DY23" s="73">
        <f t="shared" si="48"/>
        <v>1</v>
      </c>
      <c r="DZ23" s="73">
        <f t="shared" si="49"/>
        <v>1</v>
      </c>
      <c r="EA23" s="92">
        <f t="shared" si="50"/>
        <v>1</v>
      </c>
      <c r="EB23" s="92">
        <f t="shared" si="51"/>
        <v>1</v>
      </c>
      <c r="EC23" s="139">
        <f t="shared" si="52"/>
        <v>1</v>
      </c>
      <c r="ED23" s="140">
        <f t="shared" si="53"/>
        <v>0</v>
      </c>
      <c r="EE23" s="141">
        <f t="shared" si="54"/>
        <v>0</v>
      </c>
      <c r="EF23" s="141">
        <f t="shared" si="55"/>
        <v>0</v>
      </c>
      <c r="EG23" s="142">
        <f t="shared" si="34"/>
        <v>0</v>
      </c>
      <c r="EH23" s="141"/>
      <c r="EI23" s="142"/>
      <c r="EJ23" s="82">
        <f t="shared" si="16"/>
        <v>0</v>
      </c>
      <c r="EK23" s="82"/>
      <c r="EM23" s="149"/>
      <c r="EN23" s="83"/>
    </row>
    <row r="24" spans="2:144" ht="27" customHeight="1" thickBot="1">
      <c r="B24" s="365" t="s">
        <v>103</v>
      </c>
      <c r="C24" s="649" t="str">
        <f>IF(AU24=1,SUM(AU$10:AU24),"")</f>
        <v/>
      </c>
      <c r="D24" s="526"/>
      <c r="E24" s="524"/>
      <c r="F24" s="648"/>
      <c r="G24" s="464"/>
      <c r="H24" s="110"/>
      <c r="I24" s="648"/>
      <c r="J24" s="464"/>
      <c r="K24" s="110"/>
      <c r="L24" s="109"/>
      <c r="M24" s="517"/>
      <c r="N24" s="520"/>
      <c r="O24" s="520"/>
      <c r="P24" s="514"/>
      <c r="Q24" s="463"/>
      <c r="R24" s="463"/>
      <c r="S24" s="463"/>
      <c r="T24" s="463"/>
      <c r="U24" s="515"/>
      <c r="V24" s="112"/>
      <c r="W24" s="463"/>
      <c r="X24" s="463"/>
      <c r="Y24" s="463"/>
      <c r="Z24" s="463"/>
      <c r="AA24" s="463"/>
      <c r="AB24" s="691"/>
      <c r="AC24" s="691"/>
      <c r="AD24" s="691"/>
      <c r="AE24" s="682"/>
      <c r="AF24" s="683"/>
      <c r="AG24" s="112"/>
      <c r="AH24" s="463"/>
      <c r="AI24" s="495"/>
      <c r="AJ24" s="469"/>
      <c r="AK24" s="464"/>
      <c r="AL24" s="465"/>
      <c r="AM24" s="376"/>
      <c r="AN24" s="376"/>
      <c r="AO24" s="465"/>
      <c r="AP24" s="466"/>
      <c r="AQ24" s="113" t="str">
        <f t="shared" si="17"/>
        <v/>
      </c>
      <c r="AR24" s="114">
        <v>1</v>
      </c>
      <c r="AU24" s="115">
        <f t="shared" si="18"/>
        <v>0</v>
      </c>
      <c r="AV24" s="116" t="b">
        <f t="shared" si="2"/>
        <v>1</v>
      </c>
      <c r="AW24" s="73">
        <f t="shared" si="19"/>
        <v>0</v>
      </c>
      <c r="AX24" s="117">
        <f t="shared" si="3"/>
        <v>1</v>
      </c>
      <c r="AY24" s="118">
        <f t="shared" si="20"/>
        <v>0</v>
      </c>
      <c r="BA24" s="377">
        <f t="shared" si="58"/>
        <v>2012</v>
      </c>
      <c r="BB24" s="378" t="s">
        <v>312</v>
      </c>
      <c r="BD24" s="120">
        <f>ROUND(Import!F17,2)</f>
        <v>0</v>
      </c>
      <c r="BE24" s="120">
        <f>ROUND(Import!P17,2)</f>
        <v>0</v>
      </c>
      <c r="BG24" s="121">
        <f t="shared" si="21"/>
        <v>0</v>
      </c>
      <c r="BH24" s="122">
        <f t="shared" si="22"/>
        <v>0</v>
      </c>
      <c r="BI24" s="114">
        <f t="shared" si="23"/>
        <v>0</v>
      </c>
      <c r="BJ24" s="121">
        <f t="shared" si="24"/>
        <v>0</v>
      </c>
      <c r="BK24" s="122">
        <f t="shared" si="25"/>
        <v>0</v>
      </c>
      <c r="BL24" s="114">
        <f t="shared" si="26"/>
        <v>0</v>
      </c>
      <c r="BN24" s="123">
        <f t="shared" si="4"/>
        <v>0</v>
      </c>
      <c r="BO24" s="123">
        <f t="shared" si="5"/>
        <v>0</v>
      </c>
      <c r="BP24" s="123">
        <f t="shared" si="6"/>
        <v>0</v>
      </c>
      <c r="BQ24" s="123">
        <f t="shared" si="7"/>
        <v>0</v>
      </c>
      <c r="BR24" s="123">
        <f t="shared" si="8"/>
        <v>0</v>
      </c>
      <c r="BS24" s="123">
        <f t="shared" si="9"/>
        <v>0</v>
      </c>
      <c r="BT24" s="124">
        <f t="shared" si="27"/>
        <v>0</v>
      </c>
      <c r="BZ24" s="125"/>
      <c r="CA24" s="62"/>
      <c r="CB24" s="126" t="str">
        <f t="shared" si="10"/>
        <v/>
      </c>
      <c r="CC24" s="127" t="str">
        <f t="shared" si="28"/>
        <v/>
      </c>
      <c r="CD24" s="128" t="str">
        <f t="shared" si="35"/>
        <v/>
      </c>
      <c r="CE24" s="146"/>
      <c r="CF24" s="147"/>
      <c r="CG24" s="147"/>
      <c r="CH24" s="147"/>
      <c r="CI24" s="145"/>
      <c r="CJ24" s="62"/>
      <c r="CU24" s="132" t="b">
        <f t="shared" si="11"/>
        <v>0</v>
      </c>
      <c r="CV24" s="133" t="b">
        <f t="shared" si="12"/>
        <v>1</v>
      </c>
      <c r="CW24" s="116" t="b">
        <f t="shared" si="56"/>
        <v>1</v>
      </c>
      <c r="CX24" s="73">
        <f t="shared" si="29"/>
        <v>0</v>
      </c>
      <c r="CZ24" s="73">
        <f t="shared" si="30"/>
        <v>0</v>
      </c>
      <c r="DA24" s="134">
        <f t="shared" si="57"/>
        <v>1</v>
      </c>
      <c r="DB24" s="106">
        <f t="shared" si="31"/>
        <v>1</v>
      </c>
      <c r="DC24" s="148"/>
      <c r="DD24" s="134">
        <f t="shared" si="32"/>
        <v>1</v>
      </c>
      <c r="DE24" s="135">
        <f t="shared" si="13"/>
        <v>0</v>
      </c>
      <c r="DF24" s="135">
        <f t="shared" si="14"/>
        <v>0</v>
      </c>
      <c r="DG24" s="136"/>
      <c r="DH24" s="79"/>
      <c r="DI24" s="137"/>
      <c r="DJ24" s="81"/>
      <c r="DK24" s="107">
        <f t="shared" si="15"/>
        <v>0</v>
      </c>
      <c r="DL24" s="138">
        <f t="shared" si="33"/>
        <v>1</v>
      </c>
      <c r="DM24" s="73">
        <f t="shared" si="36"/>
        <v>1</v>
      </c>
      <c r="DN24" s="73">
        <f t="shared" si="37"/>
        <v>1</v>
      </c>
      <c r="DO24" s="73">
        <f t="shared" si="38"/>
        <v>1</v>
      </c>
      <c r="DP24" s="73">
        <f t="shared" si="39"/>
        <v>1</v>
      </c>
      <c r="DQ24" s="73">
        <f t="shared" si="40"/>
        <v>1</v>
      </c>
      <c r="DR24" s="73">
        <f t="shared" si="41"/>
        <v>1</v>
      </c>
      <c r="DS24" s="73">
        <f t="shared" si="42"/>
        <v>1</v>
      </c>
      <c r="DT24" s="73">
        <f t="shared" si="43"/>
        <v>1</v>
      </c>
      <c r="DU24" s="73">
        <f t="shared" si="44"/>
        <v>1</v>
      </c>
      <c r="DV24" s="73">
        <f t="shared" si="45"/>
        <v>1</v>
      </c>
      <c r="DW24" s="73">
        <f t="shared" si="46"/>
        <v>1</v>
      </c>
      <c r="DX24" s="73">
        <f t="shared" si="47"/>
        <v>1</v>
      </c>
      <c r="DY24" s="73">
        <f t="shared" si="48"/>
        <v>1</v>
      </c>
      <c r="DZ24" s="73">
        <f t="shared" si="49"/>
        <v>1</v>
      </c>
      <c r="EA24" s="92">
        <f t="shared" si="50"/>
        <v>1</v>
      </c>
      <c r="EB24" s="92">
        <f t="shared" si="51"/>
        <v>1</v>
      </c>
      <c r="EC24" s="139">
        <f t="shared" si="52"/>
        <v>1</v>
      </c>
      <c r="ED24" s="140">
        <f t="shared" si="53"/>
        <v>0</v>
      </c>
      <c r="EE24" s="141">
        <f t="shared" si="54"/>
        <v>0</v>
      </c>
      <c r="EF24" s="141">
        <f t="shared" si="55"/>
        <v>0</v>
      </c>
      <c r="EG24" s="142">
        <f t="shared" si="34"/>
        <v>0</v>
      </c>
      <c r="EH24" s="141"/>
      <c r="EI24" s="142"/>
      <c r="EJ24" s="82">
        <f t="shared" si="16"/>
        <v>0</v>
      </c>
      <c r="EK24" s="82"/>
      <c r="EM24" s="149"/>
      <c r="EN24" s="83"/>
    </row>
    <row r="25" spans="2:144" ht="27" customHeight="1" thickBot="1">
      <c r="B25" s="365" t="s">
        <v>103</v>
      </c>
      <c r="C25" s="649" t="str">
        <f>IF(AU25=1,SUM(AU$10:AU25),"")</f>
        <v/>
      </c>
      <c r="D25" s="526"/>
      <c r="E25" s="524"/>
      <c r="F25" s="648"/>
      <c r="G25" s="464"/>
      <c r="H25" s="110"/>
      <c r="I25" s="648"/>
      <c r="J25" s="464"/>
      <c r="K25" s="110"/>
      <c r="L25" s="109"/>
      <c r="M25" s="517"/>
      <c r="N25" s="520"/>
      <c r="O25" s="520"/>
      <c r="P25" s="514"/>
      <c r="Q25" s="463"/>
      <c r="R25" s="463"/>
      <c r="S25" s="463"/>
      <c r="T25" s="463"/>
      <c r="U25" s="515"/>
      <c r="V25" s="112"/>
      <c r="W25" s="463"/>
      <c r="X25" s="463"/>
      <c r="Y25" s="463"/>
      <c r="Z25" s="463"/>
      <c r="AA25" s="463"/>
      <c r="AB25" s="691"/>
      <c r="AC25" s="691"/>
      <c r="AD25" s="691"/>
      <c r="AE25" s="682"/>
      <c r="AF25" s="683"/>
      <c r="AG25" s="112"/>
      <c r="AH25" s="463"/>
      <c r="AI25" s="495"/>
      <c r="AJ25" s="469"/>
      <c r="AK25" s="464"/>
      <c r="AL25" s="465"/>
      <c r="AM25" s="376"/>
      <c r="AN25" s="376"/>
      <c r="AO25" s="465"/>
      <c r="AP25" s="466"/>
      <c r="AQ25" s="113" t="str">
        <f t="shared" si="17"/>
        <v/>
      </c>
      <c r="AR25" s="114">
        <v>1</v>
      </c>
      <c r="AU25" s="115">
        <f t="shared" si="18"/>
        <v>0</v>
      </c>
      <c r="AV25" s="116" t="b">
        <f t="shared" si="2"/>
        <v>1</v>
      </c>
      <c r="AW25" s="73">
        <f t="shared" si="19"/>
        <v>0</v>
      </c>
      <c r="AX25" s="117">
        <f t="shared" si="3"/>
        <v>1</v>
      </c>
      <c r="AY25" s="118">
        <f t="shared" si="20"/>
        <v>0</v>
      </c>
      <c r="BA25" s="377">
        <f t="shared" si="58"/>
        <v>2011</v>
      </c>
      <c r="BB25" s="378" t="s">
        <v>313</v>
      </c>
      <c r="BD25" s="120">
        <f>ROUND(Import!F18,2)</f>
        <v>0</v>
      </c>
      <c r="BE25" s="120">
        <f>ROUND(Import!P18,2)</f>
        <v>0</v>
      </c>
      <c r="BG25" s="121">
        <f t="shared" si="21"/>
        <v>0</v>
      </c>
      <c r="BH25" s="122">
        <f t="shared" si="22"/>
        <v>0</v>
      </c>
      <c r="BI25" s="114">
        <f t="shared" si="23"/>
        <v>0</v>
      </c>
      <c r="BJ25" s="121">
        <f t="shared" si="24"/>
        <v>0</v>
      </c>
      <c r="BK25" s="122">
        <f t="shared" si="25"/>
        <v>0</v>
      </c>
      <c r="BL25" s="114">
        <f t="shared" si="26"/>
        <v>0</v>
      </c>
      <c r="BN25" s="123">
        <f t="shared" si="4"/>
        <v>0</v>
      </c>
      <c r="BO25" s="123">
        <f t="shared" si="5"/>
        <v>0</v>
      </c>
      <c r="BP25" s="123">
        <f t="shared" si="6"/>
        <v>0</v>
      </c>
      <c r="BQ25" s="123">
        <f t="shared" si="7"/>
        <v>0</v>
      </c>
      <c r="BR25" s="123">
        <f t="shared" si="8"/>
        <v>0</v>
      </c>
      <c r="BS25" s="123">
        <f t="shared" si="9"/>
        <v>0</v>
      </c>
      <c r="BT25" s="124">
        <f t="shared" si="27"/>
        <v>0</v>
      </c>
      <c r="BZ25" s="125"/>
      <c r="CA25" s="62"/>
      <c r="CB25" s="126" t="str">
        <f t="shared" si="10"/>
        <v/>
      </c>
      <c r="CC25" s="127" t="str">
        <f t="shared" si="28"/>
        <v/>
      </c>
      <c r="CD25" s="128" t="str">
        <f t="shared" si="35"/>
        <v/>
      </c>
      <c r="CE25" s="146"/>
      <c r="CF25" s="147"/>
      <c r="CG25" s="147"/>
      <c r="CH25" s="147"/>
      <c r="CI25" s="145"/>
      <c r="CJ25" s="62"/>
      <c r="CU25" s="132" t="b">
        <f t="shared" si="11"/>
        <v>0</v>
      </c>
      <c r="CV25" s="133" t="b">
        <f t="shared" si="12"/>
        <v>1</v>
      </c>
      <c r="CW25" s="116" t="b">
        <f t="shared" si="56"/>
        <v>1</v>
      </c>
      <c r="CX25" s="73">
        <f t="shared" si="29"/>
        <v>0</v>
      </c>
      <c r="CZ25" s="73">
        <f t="shared" si="30"/>
        <v>0</v>
      </c>
      <c r="DA25" s="134">
        <f t="shared" si="57"/>
        <v>1</v>
      </c>
      <c r="DB25" s="106">
        <f t="shared" si="31"/>
        <v>1</v>
      </c>
      <c r="DC25" s="148"/>
      <c r="DD25" s="134">
        <f t="shared" si="32"/>
        <v>1</v>
      </c>
      <c r="DE25" s="135">
        <f t="shared" si="13"/>
        <v>0</v>
      </c>
      <c r="DF25" s="135">
        <f t="shared" si="14"/>
        <v>0</v>
      </c>
      <c r="DG25" s="136"/>
      <c r="DH25" s="79"/>
      <c r="DI25" s="137"/>
      <c r="DJ25" s="81"/>
      <c r="DK25" s="107">
        <f t="shared" si="15"/>
        <v>0</v>
      </c>
      <c r="DL25" s="138">
        <f t="shared" si="33"/>
        <v>1</v>
      </c>
      <c r="DM25" s="73">
        <f t="shared" si="36"/>
        <v>1</v>
      </c>
      <c r="DN25" s="73">
        <f t="shared" si="37"/>
        <v>1</v>
      </c>
      <c r="DO25" s="73">
        <f t="shared" si="38"/>
        <v>1</v>
      </c>
      <c r="DP25" s="73">
        <f t="shared" si="39"/>
        <v>1</v>
      </c>
      <c r="DQ25" s="73">
        <f t="shared" si="40"/>
        <v>1</v>
      </c>
      <c r="DR25" s="73">
        <f t="shared" si="41"/>
        <v>1</v>
      </c>
      <c r="DS25" s="73">
        <f t="shared" si="42"/>
        <v>1</v>
      </c>
      <c r="DT25" s="73">
        <f t="shared" si="43"/>
        <v>1</v>
      </c>
      <c r="DU25" s="73">
        <f t="shared" si="44"/>
        <v>1</v>
      </c>
      <c r="DV25" s="73">
        <f t="shared" si="45"/>
        <v>1</v>
      </c>
      <c r="DW25" s="73">
        <f t="shared" si="46"/>
        <v>1</v>
      </c>
      <c r="DX25" s="73">
        <f t="shared" si="47"/>
        <v>1</v>
      </c>
      <c r="DY25" s="73">
        <f t="shared" si="48"/>
        <v>1</v>
      </c>
      <c r="DZ25" s="73">
        <f t="shared" si="49"/>
        <v>1</v>
      </c>
      <c r="EA25" s="92">
        <f t="shared" si="50"/>
        <v>1</v>
      </c>
      <c r="EB25" s="92">
        <f t="shared" si="51"/>
        <v>1</v>
      </c>
      <c r="EC25" s="139">
        <f t="shared" si="52"/>
        <v>1</v>
      </c>
      <c r="ED25" s="140">
        <f t="shared" si="53"/>
        <v>0</v>
      </c>
      <c r="EE25" s="141">
        <f t="shared" si="54"/>
        <v>0</v>
      </c>
      <c r="EF25" s="141">
        <f t="shared" si="55"/>
        <v>0</v>
      </c>
      <c r="EG25" s="142">
        <f t="shared" si="34"/>
        <v>0</v>
      </c>
      <c r="EH25" s="141"/>
      <c r="EI25" s="142"/>
      <c r="EJ25" s="82">
        <f t="shared" si="16"/>
        <v>0</v>
      </c>
      <c r="EK25" s="82"/>
      <c r="EM25" s="149"/>
      <c r="EN25" s="83"/>
    </row>
    <row r="26" spans="2:144" ht="27" customHeight="1" thickBot="1">
      <c r="B26" s="365" t="s">
        <v>103</v>
      </c>
      <c r="C26" s="649" t="str">
        <f>IF(AU26=1,SUM(AU$10:AU26),"")</f>
        <v/>
      </c>
      <c r="D26" s="526"/>
      <c r="E26" s="524"/>
      <c r="F26" s="648"/>
      <c r="G26" s="464"/>
      <c r="H26" s="110"/>
      <c r="I26" s="648"/>
      <c r="J26" s="464"/>
      <c r="K26" s="110"/>
      <c r="L26" s="109"/>
      <c r="M26" s="517"/>
      <c r="N26" s="520"/>
      <c r="O26" s="520"/>
      <c r="P26" s="514"/>
      <c r="Q26" s="463"/>
      <c r="R26" s="463"/>
      <c r="S26" s="463"/>
      <c r="T26" s="463"/>
      <c r="U26" s="515"/>
      <c r="V26" s="112"/>
      <c r="W26" s="463"/>
      <c r="X26" s="463"/>
      <c r="Y26" s="463"/>
      <c r="Z26" s="463"/>
      <c r="AA26" s="463"/>
      <c r="AB26" s="691"/>
      <c r="AC26" s="691"/>
      <c r="AD26" s="691"/>
      <c r="AE26" s="682"/>
      <c r="AF26" s="683"/>
      <c r="AG26" s="112"/>
      <c r="AH26" s="463"/>
      <c r="AI26" s="495"/>
      <c r="AJ26" s="469"/>
      <c r="AK26" s="464"/>
      <c r="AL26" s="465"/>
      <c r="AM26" s="376"/>
      <c r="AN26" s="376"/>
      <c r="AO26" s="465"/>
      <c r="AP26" s="466"/>
      <c r="AQ26" s="113" t="str">
        <f t="shared" si="17"/>
        <v/>
      </c>
      <c r="AR26" s="114">
        <v>1</v>
      </c>
      <c r="AU26" s="115">
        <f t="shared" si="18"/>
        <v>0</v>
      </c>
      <c r="AV26" s="116" t="b">
        <f t="shared" si="2"/>
        <v>1</v>
      </c>
      <c r="AW26" s="73">
        <f t="shared" si="19"/>
        <v>0</v>
      </c>
      <c r="AX26" s="117">
        <f t="shared" si="3"/>
        <v>1</v>
      </c>
      <c r="AY26" s="118">
        <f t="shared" si="20"/>
        <v>0</v>
      </c>
      <c r="BA26" s="377">
        <f t="shared" si="58"/>
        <v>2010</v>
      </c>
      <c r="BB26" s="378" t="s">
        <v>315</v>
      </c>
      <c r="BD26" s="120">
        <f>ROUND(Import!F19,2)</f>
        <v>0</v>
      </c>
      <c r="BE26" s="120">
        <f>ROUND(Import!P19,2)</f>
        <v>0</v>
      </c>
      <c r="BG26" s="121">
        <f t="shared" si="21"/>
        <v>0</v>
      </c>
      <c r="BH26" s="122">
        <f t="shared" si="22"/>
        <v>0</v>
      </c>
      <c r="BI26" s="114">
        <f t="shared" si="23"/>
        <v>0</v>
      </c>
      <c r="BJ26" s="121">
        <f t="shared" si="24"/>
        <v>0</v>
      </c>
      <c r="BK26" s="122">
        <f t="shared" si="25"/>
        <v>0</v>
      </c>
      <c r="BL26" s="114">
        <f t="shared" si="26"/>
        <v>0</v>
      </c>
      <c r="BN26" s="123">
        <f t="shared" si="4"/>
        <v>0</v>
      </c>
      <c r="BO26" s="123">
        <f t="shared" si="5"/>
        <v>0</v>
      </c>
      <c r="BP26" s="123">
        <f t="shared" si="6"/>
        <v>0</v>
      </c>
      <c r="BQ26" s="123">
        <f t="shared" si="7"/>
        <v>0</v>
      </c>
      <c r="BR26" s="123">
        <f t="shared" si="8"/>
        <v>0</v>
      </c>
      <c r="BS26" s="123">
        <f t="shared" si="9"/>
        <v>0</v>
      </c>
      <c r="BT26" s="124">
        <f t="shared" si="27"/>
        <v>0</v>
      </c>
      <c r="BZ26" s="125"/>
      <c r="CA26" s="62"/>
      <c r="CB26" s="126" t="str">
        <f t="shared" si="10"/>
        <v/>
      </c>
      <c r="CC26" s="127" t="str">
        <f t="shared" si="28"/>
        <v/>
      </c>
      <c r="CD26" s="128" t="str">
        <f t="shared" si="35"/>
        <v/>
      </c>
      <c r="CE26" s="146"/>
      <c r="CF26" s="147"/>
      <c r="CG26" s="147"/>
      <c r="CH26" s="147"/>
      <c r="CI26" s="145"/>
      <c r="CJ26" s="62"/>
      <c r="CU26" s="132" t="b">
        <f t="shared" si="11"/>
        <v>0</v>
      </c>
      <c r="CV26" s="133" t="b">
        <f t="shared" si="12"/>
        <v>1</v>
      </c>
      <c r="CW26" s="116" t="b">
        <f t="shared" si="56"/>
        <v>1</v>
      </c>
      <c r="CX26" s="73">
        <f t="shared" si="29"/>
        <v>0</v>
      </c>
      <c r="CZ26" s="73">
        <f t="shared" si="30"/>
        <v>0</v>
      </c>
      <c r="DA26" s="134">
        <f t="shared" si="57"/>
        <v>1</v>
      </c>
      <c r="DB26" s="106">
        <f t="shared" si="31"/>
        <v>1</v>
      </c>
      <c r="DC26" s="148"/>
      <c r="DD26" s="134">
        <f t="shared" si="32"/>
        <v>1</v>
      </c>
      <c r="DE26" s="135">
        <f t="shared" si="13"/>
        <v>0</v>
      </c>
      <c r="DF26" s="135">
        <f t="shared" si="14"/>
        <v>0</v>
      </c>
      <c r="DG26" s="136"/>
      <c r="DH26" s="79"/>
      <c r="DI26" s="137"/>
      <c r="DJ26" s="81"/>
      <c r="DK26" s="107">
        <f t="shared" si="15"/>
        <v>0</v>
      </c>
      <c r="DL26" s="138">
        <f t="shared" si="33"/>
        <v>1</v>
      </c>
      <c r="DM26" s="73">
        <f t="shared" si="36"/>
        <v>1</v>
      </c>
      <c r="DN26" s="73">
        <f t="shared" si="37"/>
        <v>1</v>
      </c>
      <c r="DO26" s="73">
        <f t="shared" si="38"/>
        <v>1</v>
      </c>
      <c r="DP26" s="73">
        <f t="shared" si="39"/>
        <v>1</v>
      </c>
      <c r="DQ26" s="73">
        <f t="shared" si="40"/>
        <v>1</v>
      </c>
      <c r="DR26" s="73">
        <f t="shared" si="41"/>
        <v>1</v>
      </c>
      <c r="DS26" s="73">
        <f t="shared" si="42"/>
        <v>1</v>
      </c>
      <c r="DT26" s="73">
        <f t="shared" si="43"/>
        <v>1</v>
      </c>
      <c r="DU26" s="73">
        <f t="shared" si="44"/>
        <v>1</v>
      </c>
      <c r="DV26" s="73">
        <f t="shared" si="45"/>
        <v>1</v>
      </c>
      <c r="DW26" s="73">
        <f t="shared" si="46"/>
        <v>1</v>
      </c>
      <c r="DX26" s="73">
        <f t="shared" si="47"/>
        <v>1</v>
      </c>
      <c r="DY26" s="73">
        <f t="shared" si="48"/>
        <v>1</v>
      </c>
      <c r="DZ26" s="73">
        <f t="shared" si="49"/>
        <v>1</v>
      </c>
      <c r="EA26" s="92">
        <f t="shared" si="50"/>
        <v>1</v>
      </c>
      <c r="EB26" s="92">
        <f t="shared" si="51"/>
        <v>1</v>
      </c>
      <c r="EC26" s="139">
        <f t="shared" si="52"/>
        <v>1</v>
      </c>
      <c r="ED26" s="140">
        <f t="shared" si="53"/>
        <v>0</v>
      </c>
      <c r="EE26" s="141">
        <f t="shared" si="54"/>
        <v>0</v>
      </c>
      <c r="EF26" s="141">
        <f t="shared" si="55"/>
        <v>0</v>
      </c>
      <c r="EG26" s="142">
        <f t="shared" si="34"/>
        <v>0</v>
      </c>
      <c r="EH26" s="141"/>
      <c r="EI26" s="142"/>
      <c r="EJ26" s="82">
        <f t="shared" si="16"/>
        <v>0</v>
      </c>
      <c r="EK26" s="82"/>
      <c r="EM26" s="149"/>
      <c r="EN26" s="83"/>
    </row>
    <row r="27" spans="2:144" ht="27" customHeight="1" thickBot="1">
      <c r="B27" s="365" t="s">
        <v>103</v>
      </c>
      <c r="C27" s="649" t="str">
        <f>IF(AU27=1,SUM(AU$10:AU27),"")</f>
        <v/>
      </c>
      <c r="D27" s="526"/>
      <c r="E27" s="524"/>
      <c r="F27" s="648"/>
      <c r="G27" s="464"/>
      <c r="H27" s="110"/>
      <c r="I27" s="648"/>
      <c r="J27" s="464"/>
      <c r="K27" s="110"/>
      <c r="L27" s="109"/>
      <c r="M27" s="517"/>
      <c r="N27" s="520"/>
      <c r="O27" s="520"/>
      <c r="P27" s="514"/>
      <c r="Q27" s="463"/>
      <c r="R27" s="463"/>
      <c r="S27" s="463"/>
      <c r="T27" s="463"/>
      <c r="U27" s="515"/>
      <c r="V27" s="112"/>
      <c r="W27" s="463"/>
      <c r="X27" s="463"/>
      <c r="Y27" s="463"/>
      <c r="Z27" s="463"/>
      <c r="AA27" s="463"/>
      <c r="AB27" s="691"/>
      <c r="AC27" s="691"/>
      <c r="AD27" s="691"/>
      <c r="AE27" s="682"/>
      <c r="AF27" s="683"/>
      <c r="AG27" s="112"/>
      <c r="AH27" s="463"/>
      <c r="AI27" s="495"/>
      <c r="AJ27" s="469"/>
      <c r="AK27" s="464"/>
      <c r="AL27" s="465"/>
      <c r="AM27" s="376"/>
      <c r="AN27" s="376"/>
      <c r="AO27" s="465"/>
      <c r="AP27" s="466"/>
      <c r="AQ27" s="113" t="str">
        <f t="shared" si="17"/>
        <v/>
      </c>
      <c r="AR27" s="114">
        <v>1</v>
      </c>
      <c r="AU27" s="115">
        <f t="shared" si="18"/>
        <v>0</v>
      </c>
      <c r="AV27" s="116" t="b">
        <f t="shared" si="2"/>
        <v>1</v>
      </c>
      <c r="AW27" s="73">
        <f t="shared" si="19"/>
        <v>0</v>
      </c>
      <c r="AX27" s="117">
        <f t="shared" si="3"/>
        <v>1</v>
      </c>
      <c r="AY27" s="118">
        <f t="shared" si="20"/>
        <v>0</v>
      </c>
      <c r="BA27" s="377">
        <f t="shared" si="58"/>
        <v>2009</v>
      </c>
      <c r="BB27" s="378" t="s">
        <v>570</v>
      </c>
      <c r="BD27" s="120">
        <f>ROUND(Import!F20,2)</f>
        <v>0</v>
      </c>
      <c r="BE27" s="120">
        <f>ROUND(Import!P20,2)</f>
        <v>0</v>
      </c>
      <c r="BG27" s="121">
        <f t="shared" si="21"/>
        <v>0</v>
      </c>
      <c r="BH27" s="122">
        <f t="shared" si="22"/>
        <v>0</v>
      </c>
      <c r="BI27" s="114">
        <f t="shared" si="23"/>
        <v>0</v>
      </c>
      <c r="BJ27" s="121">
        <f t="shared" si="24"/>
        <v>0</v>
      </c>
      <c r="BK27" s="122">
        <f t="shared" si="25"/>
        <v>0</v>
      </c>
      <c r="BL27" s="114">
        <f t="shared" si="26"/>
        <v>0</v>
      </c>
      <c r="BN27" s="123">
        <f t="shared" si="4"/>
        <v>0</v>
      </c>
      <c r="BO27" s="123">
        <f t="shared" si="5"/>
        <v>0</v>
      </c>
      <c r="BP27" s="123">
        <f t="shared" si="6"/>
        <v>0</v>
      </c>
      <c r="BQ27" s="123">
        <f t="shared" si="7"/>
        <v>0</v>
      </c>
      <c r="BR27" s="123">
        <f t="shared" si="8"/>
        <v>0</v>
      </c>
      <c r="BS27" s="123">
        <f t="shared" si="9"/>
        <v>0</v>
      </c>
      <c r="BT27" s="124">
        <f t="shared" si="27"/>
        <v>0</v>
      </c>
      <c r="BZ27" s="125"/>
      <c r="CA27" s="62"/>
      <c r="CB27" s="126" t="str">
        <f t="shared" si="10"/>
        <v/>
      </c>
      <c r="CC27" s="127" t="str">
        <f t="shared" si="28"/>
        <v/>
      </c>
      <c r="CD27" s="128" t="str">
        <f t="shared" si="35"/>
        <v/>
      </c>
      <c r="CE27" s="146"/>
      <c r="CF27" s="147"/>
      <c r="CG27" s="147"/>
      <c r="CH27" s="147"/>
      <c r="CI27" s="145"/>
      <c r="CJ27" s="62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132" t="b">
        <f t="shared" si="11"/>
        <v>0</v>
      </c>
      <c r="CV27" s="133" t="b">
        <f t="shared" si="12"/>
        <v>1</v>
      </c>
      <c r="CW27" s="116" t="b">
        <f t="shared" si="56"/>
        <v>1</v>
      </c>
      <c r="CX27" s="73">
        <f t="shared" si="29"/>
        <v>0</v>
      </c>
      <c r="CZ27" s="73">
        <f t="shared" si="30"/>
        <v>0</v>
      </c>
      <c r="DA27" s="134">
        <f t="shared" si="57"/>
        <v>1</v>
      </c>
      <c r="DB27" s="106">
        <f t="shared" si="31"/>
        <v>1</v>
      </c>
      <c r="DC27" s="148"/>
      <c r="DD27" s="134">
        <f t="shared" si="32"/>
        <v>1</v>
      </c>
      <c r="DE27" s="135">
        <f t="shared" si="13"/>
        <v>0</v>
      </c>
      <c r="DF27" s="135">
        <f t="shared" si="14"/>
        <v>0</v>
      </c>
      <c r="DG27" s="136"/>
      <c r="DH27" s="79"/>
      <c r="DI27" s="137"/>
      <c r="DJ27" s="81"/>
      <c r="DK27" s="107">
        <f t="shared" si="15"/>
        <v>0</v>
      </c>
      <c r="DL27" s="138">
        <f t="shared" si="33"/>
        <v>1</v>
      </c>
      <c r="DM27" s="73">
        <f t="shared" si="36"/>
        <v>1</v>
      </c>
      <c r="DN27" s="73">
        <f t="shared" si="37"/>
        <v>1</v>
      </c>
      <c r="DO27" s="73">
        <f t="shared" si="38"/>
        <v>1</v>
      </c>
      <c r="DP27" s="73">
        <f t="shared" si="39"/>
        <v>1</v>
      </c>
      <c r="DQ27" s="73">
        <f t="shared" si="40"/>
        <v>1</v>
      </c>
      <c r="DR27" s="73">
        <f t="shared" si="41"/>
        <v>1</v>
      </c>
      <c r="DS27" s="73">
        <f t="shared" si="42"/>
        <v>1</v>
      </c>
      <c r="DT27" s="73">
        <f t="shared" si="43"/>
        <v>1</v>
      </c>
      <c r="DU27" s="73">
        <f t="shared" si="44"/>
        <v>1</v>
      </c>
      <c r="DV27" s="73">
        <f t="shared" si="45"/>
        <v>1</v>
      </c>
      <c r="DW27" s="73">
        <f t="shared" si="46"/>
        <v>1</v>
      </c>
      <c r="DX27" s="73">
        <f t="shared" si="47"/>
        <v>1</v>
      </c>
      <c r="DY27" s="73">
        <f t="shared" si="48"/>
        <v>1</v>
      </c>
      <c r="DZ27" s="73">
        <f t="shared" si="49"/>
        <v>1</v>
      </c>
      <c r="EA27" s="92">
        <f t="shared" si="50"/>
        <v>1</v>
      </c>
      <c r="EB27" s="92">
        <f t="shared" si="51"/>
        <v>1</v>
      </c>
      <c r="EC27" s="139">
        <f t="shared" si="52"/>
        <v>1</v>
      </c>
      <c r="ED27" s="140">
        <f t="shared" si="53"/>
        <v>0</v>
      </c>
      <c r="EE27" s="141">
        <f t="shared" si="54"/>
        <v>0</v>
      </c>
      <c r="EF27" s="141">
        <f t="shared" si="55"/>
        <v>0</v>
      </c>
      <c r="EG27" s="142">
        <f t="shared" si="34"/>
        <v>0</v>
      </c>
      <c r="EH27" s="141"/>
      <c r="EI27" s="142"/>
      <c r="EJ27" s="82">
        <f t="shared" si="16"/>
        <v>0</v>
      </c>
      <c r="EK27" s="82"/>
      <c r="EM27" s="149"/>
      <c r="EN27" s="83"/>
    </row>
    <row r="28" spans="2:144" ht="27" customHeight="1" thickBot="1">
      <c r="B28" s="365" t="s">
        <v>103</v>
      </c>
      <c r="C28" s="649" t="str">
        <f>IF(AU28=1,SUM(AU$10:AU28),"")</f>
        <v/>
      </c>
      <c r="D28" s="526"/>
      <c r="E28" s="524"/>
      <c r="F28" s="648"/>
      <c r="G28" s="464"/>
      <c r="H28" s="110"/>
      <c r="I28" s="648"/>
      <c r="J28" s="464"/>
      <c r="K28" s="110"/>
      <c r="L28" s="109"/>
      <c r="M28" s="517"/>
      <c r="N28" s="520"/>
      <c r="O28" s="520"/>
      <c r="P28" s="514"/>
      <c r="Q28" s="463"/>
      <c r="R28" s="463"/>
      <c r="S28" s="463"/>
      <c r="T28" s="463"/>
      <c r="U28" s="515"/>
      <c r="V28" s="112"/>
      <c r="W28" s="463"/>
      <c r="X28" s="463"/>
      <c r="Y28" s="463"/>
      <c r="Z28" s="463"/>
      <c r="AA28" s="463"/>
      <c r="AB28" s="691"/>
      <c r="AC28" s="691"/>
      <c r="AD28" s="691"/>
      <c r="AE28" s="682"/>
      <c r="AF28" s="683"/>
      <c r="AG28" s="112"/>
      <c r="AH28" s="463"/>
      <c r="AI28" s="495"/>
      <c r="AJ28" s="469"/>
      <c r="AK28" s="464"/>
      <c r="AL28" s="465"/>
      <c r="AM28" s="376"/>
      <c r="AN28" s="376"/>
      <c r="AO28" s="465"/>
      <c r="AP28" s="466"/>
      <c r="AQ28" s="113" t="str">
        <f t="shared" si="17"/>
        <v/>
      </c>
      <c r="AR28" s="114">
        <v>1</v>
      </c>
      <c r="AU28" s="115">
        <f t="shared" si="18"/>
        <v>0</v>
      </c>
      <c r="AV28" s="116" t="b">
        <f t="shared" si="2"/>
        <v>1</v>
      </c>
      <c r="AW28" s="73">
        <f t="shared" si="19"/>
        <v>0</v>
      </c>
      <c r="AX28" s="117">
        <f t="shared" si="3"/>
        <v>1</v>
      </c>
      <c r="AY28" s="118">
        <f t="shared" si="20"/>
        <v>0</v>
      </c>
      <c r="BA28" s="377">
        <f t="shared" si="58"/>
        <v>2008</v>
      </c>
      <c r="BB28" s="378" t="s">
        <v>571</v>
      </c>
      <c r="BD28" s="120">
        <f>ROUND(Import!F21,2)</f>
        <v>0</v>
      </c>
      <c r="BE28" s="120">
        <f>ROUND(Import!P21,2)</f>
        <v>0</v>
      </c>
      <c r="BG28" s="121">
        <f t="shared" si="21"/>
        <v>0</v>
      </c>
      <c r="BH28" s="122">
        <f t="shared" si="22"/>
        <v>0</v>
      </c>
      <c r="BI28" s="114">
        <f t="shared" si="23"/>
        <v>0</v>
      </c>
      <c r="BJ28" s="121">
        <f t="shared" si="24"/>
        <v>0</v>
      </c>
      <c r="BK28" s="122">
        <f t="shared" si="25"/>
        <v>0</v>
      </c>
      <c r="BL28" s="114">
        <f t="shared" si="26"/>
        <v>0</v>
      </c>
      <c r="BN28" s="123">
        <f t="shared" si="4"/>
        <v>0</v>
      </c>
      <c r="BO28" s="123">
        <f t="shared" si="5"/>
        <v>0</v>
      </c>
      <c r="BP28" s="123">
        <f t="shared" si="6"/>
        <v>0</v>
      </c>
      <c r="BQ28" s="123">
        <f t="shared" si="7"/>
        <v>0</v>
      </c>
      <c r="BR28" s="123">
        <f t="shared" si="8"/>
        <v>0</v>
      </c>
      <c r="BS28" s="123">
        <f t="shared" si="9"/>
        <v>0</v>
      </c>
      <c r="BT28" s="124">
        <f t="shared" si="27"/>
        <v>0</v>
      </c>
      <c r="BZ28" s="125"/>
      <c r="CA28" s="62"/>
      <c r="CB28" s="126" t="str">
        <f t="shared" si="10"/>
        <v/>
      </c>
      <c r="CC28" s="127" t="str">
        <f t="shared" si="28"/>
        <v/>
      </c>
      <c r="CD28" s="128" t="str">
        <f t="shared" si="35"/>
        <v/>
      </c>
      <c r="CE28" s="146"/>
      <c r="CF28" s="147"/>
      <c r="CG28" s="147"/>
      <c r="CH28" s="147"/>
      <c r="CI28" s="145"/>
      <c r="CJ28" s="62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132" t="b">
        <f t="shared" si="11"/>
        <v>0</v>
      </c>
      <c r="CV28" s="133" t="b">
        <f t="shared" si="12"/>
        <v>1</v>
      </c>
      <c r="CW28" s="116" t="b">
        <f t="shared" si="56"/>
        <v>1</v>
      </c>
      <c r="CX28" s="73">
        <f t="shared" si="29"/>
        <v>0</v>
      </c>
      <c r="CZ28" s="73">
        <f t="shared" si="30"/>
        <v>0</v>
      </c>
      <c r="DA28" s="134">
        <f t="shared" si="57"/>
        <v>1</v>
      </c>
      <c r="DB28" s="106">
        <f t="shared" si="31"/>
        <v>1</v>
      </c>
      <c r="DC28" s="148"/>
      <c r="DD28" s="134">
        <f t="shared" si="32"/>
        <v>1</v>
      </c>
      <c r="DE28" s="135">
        <f t="shared" si="13"/>
        <v>0</v>
      </c>
      <c r="DF28" s="135">
        <f t="shared" si="14"/>
        <v>0</v>
      </c>
      <c r="DG28" s="136"/>
      <c r="DH28" s="79"/>
      <c r="DI28" s="137"/>
      <c r="DJ28" s="81"/>
      <c r="DK28" s="107">
        <f t="shared" si="15"/>
        <v>0</v>
      </c>
      <c r="DL28" s="138">
        <f t="shared" si="33"/>
        <v>1</v>
      </c>
      <c r="DM28" s="73">
        <f t="shared" si="36"/>
        <v>1</v>
      </c>
      <c r="DN28" s="73">
        <f t="shared" si="37"/>
        <v>1</v>
      </c>
      <c r="DO28" s="73">
        <f t="shared" si="38"/>
        <v>1</v>
      </c>
      <c r="DP28" s="73">
        <f t="shared" si="39"/>
        <v>1</v>
      </c>
      <c r="DQ28" s="73">
        <f t="shared" si="40"/>
        <v>1</v>
      </c>
      <c r="DR28" s="73">
        <f t="shared" si="41"/>
        <v>1</v>
      </c>
      <c r="DS28" s="73">
        <f t="shared" si="42"/>
        <v>1</v>
      </c>
      <c r="DT28" s="73">
        <f t="shared" si="43"/>
        <v>1</v>
      </c>
      <c r="DU28" s="73">
        <f t="shared" si="44"/>
        <v>1</v>
      </c>
      <c r="DV28" s="73">
        <f t="shared" si="45"/>
        <v>1</v>
      </c>
      <c r="DW28" s="73">
        <f t="shared" si="46"/>
        <v>1</v>
      </c>
      <c r="DX28" s="73">
        <f t="shared" si="47"/>
        <v>1</v>
      </c>
      <c r="DY28" s="73">
        <f t="shared" si="48"/>
        <v>1</v>
      </c>
      <c r="DZ28" s="73">
        <f t="shared" si="49"/>
        <v>1</v>
      </c>
      <c r="EA28" s="92">
        <f t="shared" si="50"/>
        <v>1</v>
      </c>
      <c r="EB28" s="92">
        <f t="shared" si="51"/>
        <v>1</v>
      </c>
      <c r="EC28" s="139">
        <f t="shared" si="52"/>
        <v>1</v>
      </c>
      <c r="ED28" s="140">
        <f t="shared" si="53"/>
        <v>0</v>
      </c>
      <c r="EE28" s="141">
        <f t="shared" si="54"/>
        <v>0</v>
      </c>
      <c r="EF28" s="141">
        <f t="shared" si="55"/>
        <v>0</v>
      </c>
      <c r="EG28" s="142">
        <f t="shared" si="34"/>
        <v>0</v>
      </c>
      <c r="EH28" s="141"/>
      <c r="EI28" s="142"/>
      <c r="EJ28" s="82">
        <f t="shared" si="16"/>
        <v>0</v>
      </c>
      <c r="EK28" s="82"/>
      <c r="EM28" s="149"/>
      <c r="EN28" s="83"/>
    </row>
    <row r="29" spans="2:144" ht="27" customHeight="1" thickBot="1">
      <c r="B29" s="365" t="str">
        <f t="shared" ref="B29:B75" si="59">IF(OR(M29&gt;0,AB29&gt;0,AE29&gt;0),"Wypełnione","")</f>
        <v/>
      </c>
      <c r="C29" s="649" t="str">
        <f>IF(AU29=1,SUM(AU$10:AU29),"")</f>
        <v/>
      </c>
      <c r="D29" s="526"/>
      <c r="E29" s="524"/>
      <c r="F29" s="648"/>
      <c r="G29" s="464"/>
      <c r="H29" s="110"/>
      <c r="I29" s="648"/>
      <c r="J29" s="464"/>
      <c r="K29" s="110"/>
      <c r="L29" s="109"/>
      <c r="M29" s="517"/>
      <c r="N29" s="520"/>
      <c r="O29" s="520"/>
      <c r="P29" s="514"/>
      <c r="Q29" s="463"/>
      <c r="R29" s="463"/>
      <c r="S29" s="463"/>
      <c r="T29" s="463"/>
      <c r="U29" s="515"/>
      <c r="V29" s="112"/>
      <c r="W29" s="463"/>
      <c r="X29" s="463"/>
      <c r="Y29" s="463"/>
      <c r="Z29" s="463"/>
      <c r="AA29" s="463"/>
      <c r="AB29" s="691"/>
      <c r="AC29" s="691"/>
      <c r="AD29" s="691"/>
      <c r="AE29" s="682"/>
      <c r="AF29" s="683"/>
      <c r="AG29" s="112"/>
      <c r="AH29" s="463"/>
      <c r="AI29" s="495"/>
      <c r="AJ29" s="469"/>
      <c r="AK29" s="464"/>
      <c r="AL29" s="465"/>
      <c r="AM29" s="376"/>
      <c r="AN29" s="376"/>
      <c r="AO29" s="465"/>
      <c r="AP29" s="466"/>
      <c r="AQ29" s="113" t="str">
        <f t="shared" si="17"/>
        <v/>
      </c>
      <c r="AR29" s="114">
        <v>1</v>
      </c>
      <c r="AU29" s="115">
        <f t="shared" si="18"/>
        <v>0</v>
      </c>
      <c r="AV29" s="116" t="b">
        <f t="shared" si="2"/>
        <v>1</v>
      </c>
      <c r="AW29" s="73">
        <f t="shared" si="19"/>
        <v>0</v>
      </c>
      <c r="AX29" s="117">
        <f t="shared" si="3"/>
        <v>1</v>
      </c>
      <c r="AY29" s="118">
        <f t="shared" si="20"/>
        <v>0</v>
      </c>
      <c r="BA29" s="377">
        <f t="shared" si="58"/>
        <v>2007</v>
      </c>
      <c r="BB29" s="378" t="s">
        <v>572</v>
      </c>
      <c r="BD29" s="120">
        <f>ROUND(Import!F22,2)</f>
        <v>0</v>
      </c>
      <c r="BE29" s="120">
        <f>ROUND(Import!P22,2)</f>
        <v>0</v>
      </c>
      <c r="BG29" s="121">
        <f t="shared" si="21"/>
        <v>0</v>
      </c>
      <c r="BH29" s="122">
        <f t="shared" si="22"/>
        <v>0</v>
      </c>
      <c r="BI29" s="114">
        <f t="shared" si="23"/>
        <v>0</v>
      </c>
      <c r="BJ29" s="121">
        <f t="shared" si="24"/>
        <v>0</v>
      </c>
      <c r="BK29" s="122">
        <f t="shared" si="25"/>
        <v>0</v>
      </c>
      <c r="BL29" s="114">
        <f t="shared" si="26"/>
        <v>0</v>
      </c>
      <c r="BN29" s="123">
        <f t="shared" si="4"/>
        <v>0</v>
      </c>
      <c r="BO29" s="123">
        <f t="shared" si="5"/>
        <v>0</v>
      </c>
      <c r="BP29" s="123">
        <f t="shared" si="6"/>
        <v>0</v>
      </c>
      <c r="BQ29" s="123">
        <f t="shared" si="7"/>
        <v>0</v>
      </c>
      <c r="BR29" s="123">
        <f t="shared" si="8"/>
        <v>0</v>
      </c>
      <c r="BS29" s="123">
        <f t="shared" si="9"/>
        <v>0</v>
      </c>
      <c r="BT29" s="124">
        <f t="shared" si="27"/>
        <v>0</v>
      </c>
      <c r="BZ29" s="125"/>
      <c r="CA29" s="62"/>
      <c r="CB29" s="126" t="str">
        <f t="shared" si="10"/>
        <v/>
      </c>
      <c r="CC29" s="127" t="str">
        <f t="shared" si="28"/>
        <v/>
      </c>
      <c r="CD29" s="128" t="str">
        <f t="shared" si="35"/>
        <v/>
      </c>
      <c r="CE29" s="146"/>
      <c r="CF29" s="147"/>
      <c r="CG29" s="147"/>
      <c r="CH29" s="147"/>
      <c r="CI29" s="145"/>
      <c r="CJ29" s="62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132" t="b">
        <f t="shared" si="11"/>
        <v>0</v>
      </c>
      <c r="CV29" s="133" t="b">
        <f t="shared" si="12"/>
        <v>1</v>
      </c>
      <c r="CW29" s="116" t="b">
        <f t="shared" si="56"/>
        <v>1</v>
      </c>
      <c r="CX29" s="73">
        <f t="shared" si="29"/>
        <v>0</v>
      </c>
      <c r="CZ29" s="73">
        <f t="shared" si="30"/>
        <v>0</v>
      </c>
      <c r="DA29" s="134">
        <f t="shared" si="57"/>
        <v>1</v>
      </c>
      <c r="DB29" s="106">
        <f t="shared" si="31"/>
        <v>1</v>
      </c>
      <c r="DC29" s="148"/>
      <c r="DD29" s="134">
        <f t="shared" si="32"/>
        <v>1</v>
      </c>
      <c r="DE29" s="135">
        <f t="shared" si="13"/>
        <v>0</v>
      </c>
      <c r="DF29" s="135">
        <f t="shared" si="14"/>
        <v>0</v>
      </c>
      <c r="DG29" s="136"/>
      <c r="DH29" s="79"/>
      <c r="DI29" s="137"/>
      <c r="DJ29" s="81"/>
      <c r="DK29" s="107">
        <f t="shared" si="15"/>
        <v>0</v>
      </c>
      <c r="DL29" s="138">
        <f t="shared" si="33"/>
        <v>1</v>
      </c>
      <c r="DM29" s="73">
        <f t="shared" si="36"/>
        <v>1</v>
      </c>
      <c r="DN29" s="73">
        <f t="shared" si="37"/>
        <v>1</v>
      </c>
      <c r="DO29" s="73">
        <f t="shared" si="38"/>
        <v>1</v>
      </c>
      <c r="DP29" s="73">
        <f t="shared" si="39"/>
        <v>1</v>
      </c>
      <c r="DQ29" s="73">
        <f t="shared" si="40"/>
        <v>1</v>
      </c>
      <c r="DR29" s="73">
        <f t="shared" si="41"/>
        <v>1</v>
      </c>
      <c r="DS29" s="73">
        <f t="shared" si="42"/>
        <v>1</v>
      </c>
      <c r="DT29" s="73">
        <f t="shared" si="43"/>
        <v>1</v>
      </c>
      <c r="DU29" s="73">
        <f t="shared" si="44"/>
        <v>1</v>
      </c>
      <c r="DV29" s="73">
        <f t="shared" si="45"/>
        <v>1</v>
      </c>
      <c r="DW29" s="73">
        <f t="shared" si="46"/>
        <v>1</v>
      </c>
      <c r="DX29" s="73">
        <f t="shared" si="47"/>
        <v>1</v>
      </c>
      <c r="DY29" s="73">
        <f t="shared" si="48"/>
        <v>1</v>
      </c>
      <c r="DZ29" s="73">
        <f t="shared" si="49"/>
        <v>1</v>
      </c>
      <c r="EA29" s="92">
        <f t="shared" si="50"/>
        <v>1</v>
      </c>
      <c r="EB29" s="92">
        <f t="shared" si="51"/>
        <v>1</v>
      </c>
      <c r="EC29" s="139">
        <f t="shared" si="52"/>
        <v>1</v>
      </c>
      <c r="ED29" s="140">
        <f t="shared" si="53"/>
        <v>0</v>
      </c>
      <c r="EE29" s="141">
        <f t="shared" si="54"/>
        <v>0</v>
      </c>
      <c r="EF29" s="141">
        <f t="shared" si="55"/>
        <v>0</v>
      </c>
      <c r="EG29" s="142">
        <f t="shared" si="34"/>
        <v>0</v>
      </c>
      <c r="EH29" s="141"/>
      <c r="EI29" s="142"/>
      <c r="EJ29" s="82">
        <f t="shared" si="16"/>
        <v>0</v>
      </c>
      <c r="EK29" s="82"/>
      <c r="EM29" s="149"/>
      <c r="EN29" s="83"/>
    </row>
    <row r="30" spans="2:144" ht="27" customHeight="1" thickBot="1">
      <c r="B30" s="365" t="str">
        <f t="shared" si="59"/>
        <v/>
      </c>
      <c r="C30" s="649" t="str">
        <f>IF(AU30=1,SUM(AU$10:AU30),"")</f>
        <v/>
      </c>
      <c r="D30" s="526"/>
      <c r="E30" s="524"/>
      <c r="F30" s="648"/>
      <c r="G30" s="464"/>
      <c r="H30" s="110"/>
      <c r="I30" s="648"/>
      <c r="J30" s="464"/>
      <c r="K30" s="110"/>
      <c r="L30" s="109"/>
      <c r="M30" s="517"/>
      <c r="N30" s="520"/>
      <c r="O30" s="520"/>
      <c r="P30" s="514"/>
      <c r="Q30" s="463"/>
      <c r="R30" s="463"/>
      <c r="S30" s="463"/>
      <c r="T30" s="463"/>
      <c r="U30" s="515"/>
      <c r="V30" s="112"/>
      <c r="W30" s="463"/>
      <c r="X30" s="463"/>
      <c r="Y30" s="463"/>
      <c r="Z30" s="463"/>
      <c r="AA30" s="463"/>
      <c r="AB30" s="691"/>
      <c r="AC30" s="691"/>
      <c r="AD30" s="691"/>
      <c r="AE30" s="682"/>
      <c r="AF30" s="683"/>
      <c r="AG30" s="112"/>
      <c r="AH30" s="463"/>
      <c r="AI30" s="495"/>
      <c r="AJ30" s="469"/>
      <c r="AK30" s="464"/>
      <c r="AL30" s="465"/>
      <c r="AM30" s="376"/>
      <c r="AN30" s="376"/>
      <c r="AO30" s="465"/>
      <c r="AP30" s="466"/>
      <c r="AQ30" s="113" t="str">
        <f t="shared" si="17"/>
        <v/>
      </c>
      <c r="AR30" s="114">
        <v>1</v>
      </c>
      <c r="AU30" s="115">
        <f t="shared" si="18"/>
        <v>0</v>
      </c>
      <c r="AV30" s="116" t="b">
        <f t="shared" si="2"/>
        <v>1</v>
      </c>
      <c r="AW30" s="73">
        <f t="shared" si="19"/>
        <v>0</v>
      </c>
      <c r="AX30" s="117">
        <f t="shared" si="3"/>
        <v>1</v>
      </c>
      <c r="AY30" s="118">
        <f t="shared" si="20"/>
        <v>0</v>
      </c>
      <c r="BA30" s="377">
        <f t="shared" si="58"/>
        <v>2006</v>
      </c>
      <c r="BB30" s="378" t="s">
        <v>573</v>
      </c>
      <c r="BD30" s="120">
        <f>ROUND(Import!F23,2)</f>
        <v>0</v>
      </c>
      <c r="BE30" s="120">
        <f>ROUND(Import!P23,2)</f>
        <v>0</v>
      </c>
      <c r="BG30" s="121">
        <f t="shared" si="21"/>
        <v>0</v>
      </c>
      <c r="BH30" s="122">
        <f t="shared" si="22"/>
        <v>0</v>
      </c>
      <c r="BI30" s="114">
        <f t="shared" si="23"/>
        <v>0</v>
      </c>
      <c r="BJ30" s="121">
        <f t="shared" si="24"/>
        <v>0</v>
      </c>
      <c r="BK30" s="122">
        <f t="shared" si="25"/>
        <v>0</v>
      </c>
      <c r="BL30" s="114">
        <f t="shared" si="26"/>
        <v>0</v>
      </c>
      <c r="BN30" s="123">
        <f t="shared" si="4"/>
        <v>0</v>
      </c>
      <c r="BO30" s="123">
        <f t="shared" si="5"/>
        <v>0</v>
      </c>
      <c r="BP30" s="123">
        <f t="shared" si="6"/>
        <v>0</v>
      </c>
      <c r="BQ30" s="123">
        <f t="shared" si="7"/>
        <v>0</v>
      </c>
      <c r="BR30" s="123">
        <f t="shared" si="8"/>
        <v>0</v>
      </c>
      <c r="BS30" s="123">
        <f t="shared" si="9"/>
        <v>0</v>
      </c>
      <c r="BT30" s="124">
        <f t="shared" si="27"/>
        <v>0</v>
      </c>
      <c r="BZ30" s="125"/>
      <c r="CA30" s="62"/>
      <c r="CB30" s="126" t="str">
        <f t="shared" si="10"/>
        <v/>
      </c>
      <c r="CC30" s="127" t="str">
        <f t="shared" si="28"/>
        <v/>
      </c>
      <c r="CD30" s="128" t="str">
        <f t="shared" si="35"/>
        <v/>
      </c>
      <c r="CE30" s="146"/>
      <c r="CF30" s="147"/>
      <c r="CG30" s="147"/>
      <c r="CH30" s="147"/>
      <c r="CI30" s="145"/>
      <c r="CJ30" s="62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132" t="b">
        <f t="shared" si="11"/>
        <v>0</v>
      </c>
      <c r="CV30" s="133" t="b">
        <f t="shared" si="12"/>
        <v>1</v>
      </c>
      <c r="CW30" s="116" t="b">
        <f t="shared" si="56"/>
        <v>1</v>
      </c>
      <c r="CX30" s="73">
        <f t="shared" si="29"/>
        <v>0</v>
      </c>
      <c r="CZ30" s="73">
        <f t="shared" si="30"/>
        <v>0</v>
      </c>
      <c r="DA30" s="134">
        <f t="shared" si="57"/>
        <v>1</v>
      </c>
      <c r="DB30" s="106">
        <f t="shared" si="31"/>
        <v>1</v>
      </c>
      <c r="DC30" s="148"/>
      <c r="DD30" s="134">
        <f t="shared" si="32"/>
        <v>1</v>
      </c>
      <c r="DE30" s="135">
        <f t="shared" si="13"/>
        <v>0</v>
      </c>
      <c r="DF30" s="135">
        <f t="shared" si="14"/>
        <v>0</v>
      </c>
      <c r="DG30" s="136"/>
      <c r="DH30" s="79"/>
      <c r="DI30" s="137"/>
      <c r="DJ30" s="81"/>
      <c r="DK30" s="107">
        <f t="shared" si="15"/>
        <v>0</v>
      </c>
      <c r="DL30" s="138">
        <f t="shared" si="33"/>
        <v>1</v>
      </c>
      <c r="DM30" s="73">
        <f t="shared" si="36"/>
        <v>1</v>
      </c>
      <c r="DN30" s="73">
        <f t="shared" si="37"/>
        <v>1</v>
      </c>
      <c r="DO30" s="73">
        <f t="shared" si="38"/>
        <v>1</v>
      </c>
      <c r="DP30" s="73">
        <f t="shared" si="39"/>
        <v>1</v>
      </c>
      <c r="DQ30" s="73">
        <f t="shared" si="40"/>
        <v>1</v>
      </c>
      <c r="DR30" s="73">
        <f t="shared" si="41"/>
        <v>1</v>
      </c>
      <c r="DS30" s="73">
        <f t="shared" si="42"/>
        <v>1</v>
      </c>
      <c r="DT30" s="73">
        <f t="shared" si="43"/>
        <v>1</v>
      </c>
      <c r="DU30" s="73">
        <f t="shared" si="44"/>
        <v>1</v>
      </c>
      <c r="DV30" s="73">
        <f t="shared" si="45"/>
        <v>1</v>
      </c>
      <c r="DW30" s="73">
        <f t="shared" si="46"/>
        <v>1</v>
      </c>
      <c r="DX30" s="73">
        <f t="shared" si="47"/>
        <v>1</v>
      </c>
      <c r="DY30" s="73">
        <f t="shared" si="48"/>
        <v>1</v>
      </c>
      <c r="DZ30" s="73">
        <f t="shared" si="49"/>
        <v>1</v>
      </c>
      <c r="EA30" s="92">
        <f t="shared" si="50"/>
        <v>1</v>
      </c>
      <c r="EB30" s="92">
        <f t="shared" si="51"/>
        <v>1</v>
      </c>
      <c r="EC30" s="139">
        <f t="shared" si="52"/>
        <v>1</v>
      </c>
      <c r="ED30" s="140">
        <f t="shared" si="53"/>
        <v>0</v>
      </c>
      <c r="EE30" s="141">
        <f t="shared" si="54"/>
        <v>0</v>
      </c>
      <c r="EF30" s="141">
        <f t="shared" si="55"/>
        <v>0</v>
      </c>
      <c r="EG30" s="142">
        <f t="shared" si="34"/>
        <v>0</v>
      </c>
      <c r="EH30" s="141"/>
      <c r="EI30" s="142"/>
      <c r="EJ30" s="82">
        <f t="shared" si="16"/>
        <v>0</v>
      </c>
      <c r="EK30" s="82"/>
      <c r="EM30" s="149"/>
      <c r="EN30" s="83"/>
    </row>
    <row r="31" spans="2:144" ht="27" customHeight="1" thickBot="1">
      <c r="B31" s="365" t="str">
        <f t="shared" si="59"/>
        <v/>
      </c>
      <c r="C31" s="649" t="str">
        <f>IF(AU31=1,SUM(AU$10:AU31),"")</f>
        <v/>
      </c>
      <c r="D31" s="526"/>
      <c r="E31" s="524"/>
      <c r="F31" s="648"/>
      <c r="G31" s="464"/>
      <c r="H31" s="110"/>
      <c r="I31" s="648"/>
      <c r="J31" s="464"/>
      <c r="K31" s="110"/>
      <c r="L31" s="109"/>
      <c r="M31" s="517"/>
      <c r="N31" s="520"/>
      <c r="O31" s="520"/>
      <c r="P31" s="514"/>
      <c r="Q31" s="463"/>
      <c r="R31" s="463"/>
      <c r="S31" s="463"/>
      <c r="T31" s="463"/>
      <c r="U31" s="515"/>
      <c r="V31" s="112"/>
      <c r="W31" s="463"/>
      <c r="X31" s="463"/>
      <c r="Y31" s="463"/>
      <c r="Z31" s="463"/>
      <c r="AA31" s="463"/>
      <c r="AB31" s="691"/>
      <c r="AC31" s="691"/>
      <c r="AD31" s="691"/>
      <c r="AE31" s="682"/>
      <c r="AF31" s="683"/>
      <c r="AG31" s="112"/>
      <c r="AH31" s="463"/>
      <c r="AI31" s="495"/>
      <c r="AJ31" s="469"/>
      <c r="AK31" s="464"/>
      <c r="AL31" s="465"/>
      <c r="AM31" s="376"/>
      <c r="AN31" s="376"/>
      <c r="AO31" s="465"/>
      <c r="AP31" s="466"/>
      <c r="AQ31" s="113" t="str">
        <f t="shared" si="17"/>
        <v/>
      </c>
      <c r="AR31" s="114">
        <v>1</v>
      </c>
      <c r="AU31" s="115">
        <f t="shared" si="18"/>
        <v>0</v>
      </c>
      <c r="AV31" s="116" t="b">
        <f t="shared" si="2"/>
        <v>1</v>
      </c>
      <c r="AW31" s="73">
        <f t="shared" si="19"/>
        <v>0</v>
      </c>
      <c r="AX31" s="117">
        <f t="shared" si="3"/>
        <v>1</v>
      </c>
      <c r="AY31" s="118">
        <f t="shared" si="20"/>
        <v>0</v>
      </c>
      <c r="BA31" s="377">
        <f t="shared" si="58"/>
        <v>2005</v>
      </c>
      <c r="BB31" s="378" t="s">
        <v>574</v>
      </c>
      <c r="BD31" s="120">
        <f>ROUND(Import!F24,2)</f>
        <v>0</v>
      </c>
      <c r="BE31" s="120">
        <f>ROUND(Import!P24,2)</f>
        <v>0</v>
      </c>
      <c r="BG31" s="121">
        <f t="shared" si="21"/>
        <v>0</v>
      </c>
      <c r="BH31" s="122">
        <f t="shared" si="22"/>
        <v>0</v>
      </c>
      <c r="BI31" s="114">
        <f t="shared" si="23"/>
        <v>0</v>
      </c>
      <c r="BJ31" s="121">
        <f t="shared" si="24"/>
        <v>0</v>
      </c>
      <c r="BK31" s="122">
        <f t="shared" si="25"/>
        <v>0</v>
      </c>
      <c r="BL31" s="114">
        <f t="shared" si="26"/>
        <v>0</v>
      </c>
      <c r="BN31" s="123">
        <f t="shared" si="4"/>
        <v>0</v>
      </c>
      <c r="BO31" s="123">
        <f t="shared" si="5"/>
        <v>0</v>
      </c>
      <c r="BP31" s="123">
        <f t="shared" si="6"/>
        <v>0</v>
      </c>
      <c r="BQ31" s="123">
        <f t="shared" si="7"/>
        <v>0</v>
      </c>
      <c r="BR31" s="123">
        <f t="shared" si="8"/>
        <v>0</v>
      </c>
      <c r="BS31" s="123">
        <f t="shared" si="9"/>
        <v>0</v>
      </c>
      <c r="BT31" s="124">
        <f t="shared" si="27"/>
        <v>0</v>
      </c>
      <c r="BZ31" s="125"/>
      <c r="CA31" s="62"/>
      <c r="CB31" s="126" t="str">
        <f t="shared" si="10"/>
        <v/>
      </c>
      <c r="CC31" s="127" t="str">
        <f t="shared" si="28"/>
        <v/>
      </c>
      <c r="CD31" s="128" t="str">
        <f t="shared" si="35"/>
        <v/>
      </c>
      <c r="CE31" s="146"/>
      <c r="CF31" s="147"/>
      <c r="CG31" s="147"/>
      <c r="CH31" s="147"/>
      <c r="CI31" s="145"/>
      <c r="CJ31" s="62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132" t="b">
        <f t="shared" si="11"/>
        <v>0</v>
      </c>
      <c r="CV31" s="133" t="b">
        <f t="shared" si="12"/>
        <v>1</v>
      </c>
      <c r="CW31" s="116" t="b">
        <f t="shared" si="56"/>
        <v>1</v>
      </c>
      <c r="CX31" s="73">
        <f t="shared" si="29"/>
        <v>0</v>
      </c>
      <c r="CZ31" s="73">
        <f t="shared" si="30"/>
        <v>0</v>
      </c>
      <c r="DA31" s="134">
        <f t="shared" si="57"/>
        <v>1</v>
      </c>
      <c r="DB31" s="106">
        <f t="shared" si="31"/>
        <v>1</v>
      </c>
      <c r="DC31" s="148"/>
      <c r="DD31" s="134">
        <f t="shared" si="32"/>
        <v>1</v>
      </c>
      <c r="DE31" s="135">
        <f t="shared" si="13"/>
        <v>0</v>
      </c>
      <c r="DF31" s="135">
        <f t="shared" si="14"/>
        <v>0</v>
      </c>
      <c r="DG31" s="136"/>
      <c r="DH31" s="79"/>
      <c r="DI31" s="137"/>
      <c r="DJ31" s="81"/>
      <c r="DK31" s="107">
        <f t="shared" si="15"/>
        <v>0</v>
      </c>
      <c r="DL31" s="138">
        <f t="shared" si="33"/>
        <v>1</v>
      </c>
      <c r="DM31" s="73">
        <f t="shared" si="36"/>
        <v>1</v>
      </c>
      <c r="DN31" s="73">
        <f t="shared" si="37"/>
        <v>1</v>
      </c>
      <c r="DO31" s="73">
        <f t="shared" si="38"/>
        <v>1</v>
      </c>
      <c r="DP31" s="73">
        <f t="shared" si="39"/>
        <v>1</v>
      </c>
      <c r="DQ31" s="73">
        <f t="shared" si="40"/>
        <v>1</v>
      </c>
      <c r="DR31" s="73">
        <f t="shared" si="41"/>
        <v>1</v>
      </c>
      <c r="DS31" s="73">
        <f t="shared" si="42"/>
        <v>1</v>
      </c>
      <c r="DT31" s="73">
        <f t="shared" si="43"/>
        <v>1</v>
      </c>
      <c r="DU31" s="73">
        <f t="shared" si="44"/>
        <v>1</v>
      </c>
      <c r="DV31" s="73">
        <f t="shared" si="45"/>
        <v>1</v>
      </c>
      <c r="DW31" s="73">
        <f t="shared" si="46"/>
        <v>1</v>
      </c>
      <c r="DX31" s="73">
        <f t="shared" si="47"/>
        <v>1</v>
      </c>
      <c r="DY31" s="73">
        <f t="shared" si="48"/>
        <v>1</v>
      </c>
      <c r="DZ31" s="73">
        <f t="shared" si="49"/>
        <v>1</v>
      </c>
      <c r="EA31" s="92">
        <f t="shared" si="50"/>
        <v>1</v>
      </c>
      <c r="EB31" s="92">
        <f t="shared" si="51"/>
        <v>1</v>
      </c>
      <c r="EC31" s="139">
        <f t="shared" si="52"/>
        <v>1</v>
      </c>
      <c r="ED31" s="140">
        <f t="shared" si="53"/>
        <v>0</v>
      </c>
      <c r="EE31" s="141">
        <f t="shared" si="54"/>
        <v>0</v>
      </c>
      <c r="EF31" s="141">
        <f t="shared" si="55"/>
        <v>0</v>
      </c>
      <c r="EG31" s="142">
        <f t="shared" si="34"/>
        <v>0</v>
      </c>
      <c r="EH31" s="141"/>
      <c r="EI31" s="142"/>
      <c r="EJ31" s="82">
        <f t="shared" si="16"/>
        <v>0</v>
      </c>
      <c r="EK31" s="82"/>
      <c r="EM31" s="149"/>
      <c r="EN31" s="83"/>
    </row>
    <row r="32" spans="2:144" ht="27" customHeight="1" thickBot="1">
      <c r="B32" s="365" t="str">
        <f t="shared" si="59"/>
        <v/>
      </c>
      <c r="C32" s="649" t="str">
        <f>IF(AU32=1,SUM(AU$10:AU32),"")</f>
        <v/>
      </c>
      <c r="D32" s="526"/>
      <c r="E32" s="524"/>
      <c r="F32" s="648"/>
      <c r="G32" s="464"/>
      <c r="H32" s="110"/>
      <c r="I32" s="648"/>
      <c r="J32" s="464"/>
      <c r="K32" s="110"/>
      <c r="L32" s="109"/>
      <c r="M32" s="517"/>
      <c r="N32" s="520"/>
      <c r="O32" s="520"/>
      <c r="P32" s="514"/>
      <c r="Q32" s="463"/>
      <c r="R32" s="463"/>
      <c r="S32" s="463"/>
      <c r="T32" s="463"/>
      <c r="U32" s="515"/>
      <c r="V32" s="112"/>
      <c r="W32" s="463"/>
      <c r="X32" s="463"/>
      <c r="Y32" s="463"/>
      <c r="Z32" s="463"/>
      <c r="AA32" s="463"/>
      <c r="AB32" s="691"/>
      <c r="AC32" s="691"/>
      <c r="AD32" s="691"/>
      <c r="AE32" s="682"/>
      <c r="AF32" s="683"/>
      <c r="AG32" s="112"/>
      <c r="AH32" s="463"/>
      <c r="AI32" s="495"/>
      <c r="AJ32" s="469"/>
      <c r="AK32" s="464"/>
      <c r="AL32" s="465"/>
      <c r="AM32" s="376"/>
      <c r="AN32" s="376"/>
      <c r="AO32" s="465"/>
      <c r="AP32" s="466"/>
      <c r="AQ32" s="113" t="str">
        <f t="shared" si="17"/>
        <v/>
      </c>
      <c r="AR32" s="114">
        <v>1</v>
      </c>
      <c r="AU32" s="115">
        <f t="shared" si="18"/>
        <v>0</v>
      </c>
      <c r="AV32" s="116" t="b">
        <f t="shared" si="2"/>
        <v>1</v>
      </c>
      <c r="AW32" s="73">
        <f t="shared" si="19"/>
        <v>0</v>
      </c>
      <c r="AX32" s="117">
        <f t="shared" si="3"/>
        <v>1</v>
      </c>
      <c r="AY32" s="118">
        <f t="shared" si="20"/>
        <v>0</v>
      </c>
      <c r="BA32" s="377">
        <f t="shared" si="58"/>
        <v>2004</v>
      </c>
      <c r="BB32" s="378" t="s">
        <v>575</v>
      </c>
      <c r="BD32" s="120">
        <f>ROUND(Import!F25,2)</f>
        <v>0</v>
      </c>
      <c r="BE32" s="120">
        <f>ROUND(Import!P25,2)</f>
        <v>0</v>
      </c>
      <c r="BG32" s="121">
        <f t="shared" si="21"/>
        <v>0</v>
      </c>
      <c r="BH32" s="122">
        <f t="shared" si="22"/>
        <v>0</v>
      </c>
      <c r="BI32" s="114">
        <f t="shared" si="23"/>
        <v>0</v>
      </c>
      <c r="BJ32" s="121">
        <f t="shared" si="24"/>
        <v>0</v>
      </c>
      <c r="BK32" s="122">
        <f t="shared" si="25"/>
        <v>0</v>
      </c>
      <c r="BL32" s="114">
        <f t="shared" si="26"/>
        <v>0</v>
      </c>
      <c r="BN32" s="123">
        <f t="shared" si="4"/>
        <v>0</v>
      </c>
      <c r="BO32" s="123">
        <f t="shared" si="5"/>
        <v>0</v>
      </c>
      <c r="BP32" s="123">
        <f t="shared" si="6"/>
        <v>0</v>
      </c>
      <c r="BQ32" s="123">
        <f t="shared" si="7"/>
        <v>0</v>
      </c>
      <c r="BR32" s="123">
        <f t="shared" si="8"/>
        <v>0</v>
      </c>
      <c r="BS32" s="123">
        <f t="shared" si="9"/>
        <v>0</v>
      </c>
      <c r="BT32" s="124">
        <f t="shared" si="27"/>
        <v>0</v>
      </c>
      <c r="BZ32" s="125"/>
      <c r="CA32" s="62"/>
      <c r="CB32" s="126" t="str">
        <f t="shared" si="10"/>
        <v/>
      </c>
      <c r="CC32" s="127" t="str">
        <f t="shared" si="28"/>
        <v/>
      </c>
      <c r="CD32" s="128" t="str">
        <f t="shared" si="35"/>
        <v/>
      </c>
      <c r="CE32" s="146"/>
      <c r="CF32" s="147"/>
      <c r="CG32" s="147"/>
      <c r="CH32" s="147"/>
      <c r="CI32" s="145"/>
      <c r="CJ32" s="62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132" t="b">
        <f t="shared" si="11"/>
        <v>0</v>
      </c>
      <c r="CV32" s="133" t="b">
        <f t="shared" si="12"/>
        <v>1</v>
      </c>
      <c r="CW32" s="116" t="b">
        <f t="shared" si="56"/>
        <v>1</v>
      </c>
      <c r="CX32" s="73">
        <f t="shared" si="29"/>
        <v>0</v>
      </c>
      <c r="CZ32" s="73">
        <f t="shared" si="30"/>
        <v>0</v>
      </c>
      <c r="DA32" s="134">
        <f t="shared" si="57"/>
        <v>1</v>
      </c>
      <c r="DB32" s="106">
        <f t="shared" si="31"/>
        <v>1</v>
      </c>
      <c r="DC32" s="148"/>
      <c r="DD32" s="134">
        <f t="shared" si="32"/>
        <v>1</v>
      </c>
      <c r="DE32" s="135">
        <f t="shared" si="13"/>
        <v>0</v>
      </c>
      <c r="DF32" s="135">
        <f t="shared" si="14"/>
        <v>0</v>
      </c>
      <c r="DG32" s="136"/>
      <c r="DH32" s="79"/>
      <c r="DI32" s="137"/>
      <c r="DJ32" s="81"/>
      <c r="DK32" s="107">
        <f t="shared" si="15"/>
        <v>0</v>
      </c>
      <c r="DL32" s="138">
        <f t="shared" si="33"/>
        <v>1</v>
      </c>
      <c r="DM32" s="73">
        <f t="shared" si="36"/>
        <v>1</v>
      </c>
      <c r="DN32" s="73">
        <f t="shared" si="37"/>
        <v>1</v>
      </c>
      <c r="DO32" s="73">
        <f t="shared" si="38"/>
        <v>1</v>
      </c>
      <c r="DP32" s="73">
        <f t="shared" si="39"/>
        <v>1</v>
      </c>
      <c r="DQ32" s="73">
        <f t="shared" si="40"/>
        <v>1</v>
      </c>
      <c r="DR32" s="73">
        <f t="shared" si="41"/>
        <v>1</v>
      </c>
      <c r="DS32" s="73">
        <f t="shared" si="42"/>
        <v>1</v>
      </c>
      <c r="DT32" s="73">
        <f t="shared" si="43"/>
        <v>1</v>
      </c>
      <c r="DU32" s="73">
        <f t="shared" si="44"/>
        <v>1</v>
      </c>
      <c r="DV32" s="73">
        <f t="shared" si="45"/>
        <v>1</v>
      </c>
      <c r="DW32" s="73">
        <f t="shared" si="46"/>
        <v>1</v>
      </c>
      <c r="DX32" s="73">
        <f t="shared" si="47"/>
        <v>1</v>
      </c>
      <c r="DY32" s="73">
        <f t="shared" si="48"/>
        <v>1</v>
      </c>
      <c r="DZ32" s="73">
        <f t="shared" si="49"/>
        <v>1</v>
      </c>
      <c r="EA32" s="92">
        <f t="shared" si="50"/>
        <v>1</v>
      </c>
      <c r="EB32" s="92">
        <f t="shared" si="51"/>
        <v>1</v>
      </c>
      <c r="EC32" s="139">
        <f t="shared" si="52"/>
        <v>1</v>
      </c>
      <c r="ED32" s="140">
        <f t="shared" si="53"/>
        <v>0</v>
      </c>
      <c r="EE32" s="141">
        <f t="shared" si="54"/>
        <v>0</v>
      </c>
      <c r="EF32" s="141">
        <f t="shared" si="55"/>
        <v>0</v>
      </c>
      <c r="EG32" s="142">
        <f t="shared" si="34"/>
        <v>0</v>
      </c>
      <c r="EH32" s="141"/>
      <c r="EI32" s="142"/>
      <c r="EJ32" s="82">
        <f t="shared" si="16"/>
        <v>0</v>
      </c>
      <c r="EK32" s="82"/>
      <c r="EM32" s="149"/>
      <c r="EN32" s="83"/>
    </row>
    <row r="33" spans="2:144" ht="27" customHeight="1" thickBot="1">
      <c r="B33" s="365" t="str">
        <f t="shared" si="59"/>
        <v/>
      </c>
      <c r="C33" s="649" t="str">
        <f>IF(AU33=1,SUM(AU$10:AU33),"")</f>
        <v/>
      </c>
      <c r="D33" s="526"/>
      <c r="E33" s="524"/>
      <c r="F33" s="648"/>
      <c r="G33" s="464"/>
      <c r="H33" s="110"/>
      <c r="I33" s="648"/>
      <c r="J33" s="464"/>
      <c r="K33" s="110"/>
      <c r="L33" s="109"/>
      <c r="M33" s="517"/>
      <c r="N33" s="520"/>
      <c r="O33" s="520"/>
      <c r="P33" s="514"/>
      <c r="Q33" s="463"/>
      <c r="R33" s="463"/>
      <c r="S33" s="463"/>
      <c r="T33" s="463"/>
      <c r="U33" s="515"/>
      <c r="V33" s="112"/>
      <c r="W33" s="463"/>
      <c r="X33" s="463"/>
      <c r="Y33" s="463"/>
      <c r="Z33" s="463"/>
      <c r="AA33" s="463"/>
      <c r="AB33" s="691"/>
      <c r="AC33" s="691"/>
      <c r="AD33" s="691"/>
      <c r="AE33" s="682"/>
      <c r="AF33" s="683"/>
      <c r="AG33" s="112"/>
      <c r="AH33" s="463"/>
      <c r="AI33" s="495"/>
      <c r="AJ33" s="469"/>
      <c r="AK33" s="464"/>
      <c r="AL33" s="465"/>
      <c r="AM33" s="376"/>
      <c r="AN33" s="376"/>
      <c r="AO33" s="465"/>
      <c r="AP33" s="466"/>
      <c r="AQ33" s="113" t="str">
        <f t="shared" si="17"/>
        <v/>
      </c>
      <c r="AR33" s="114">
        <v>1</v>
      </c>
      <c r="AU33" s="115">
        <f t="shared" si="18"/>
        <v>0</v>
      </c>
      <c r="AV33" s="116" t="b">
        <f t="shared" si="2"/>
        <v>1</v>
      </c>
      <c r="AW33" s="73">
        <f t="shared" si="19"/>
        <v>0</v>
      </c>
      <c r="AX33" s="117">
        <f t="shared" si="3"/>
        <v>1</v>
      </c>
      <c r="AY33" s="118">
        <f t="shared" si="20"/>
        <v>0</v>
      </c>
      <c r="BA33" s="377">
        <f t="shared" si="58"/>
        <v>2003</v>
      </c>
      <c r="BB33" s="378" t="s">
        <v>576</v>
      </c>
      <c r="BD33" s="120">
        <f>ROUND(Import!F26,2)</f>
        <v>0</v>
      </c>
      <c r="BE33" s="120">
        <f>ROUND(Import!P26,2)</f>
        <v>0</v>
      </c>
      <c r="BG33" s="121">
        <f t="shared" si="21"/>
        <v>0</v>
      </c>
      <c r="BH33" s="122">
        <f t="shared" si="22"/>
        <v>0</v>
      </c>
      <c r="BI33" s="114">
        <f t="shared" si="23"/>
        <v>0</v>
      </c>
      <c r="BJ33" s="121">
        <f t="shared" si="24"/>
        <v>0</v>
      </c>
      <c r="BK33" s="122">
        <f t="shared" si="25"/>
        <v>0</v>
      </c>
      <c r="BL33" s="114">
        <f t="shared" si="26"/>
        <v>0</v>
      </c>
      <c r="BN33" s="123">
        <f t="shared" si="4"/>
        <v>0</v>
      </c>
      <c r="BO33" s="123">
        <f t="shared" si="5"/>
        <v>0</v>
      </c>
      <c r="BP33" s="123">
        <f t="shared" si="6"/>
        <v>0</v>
      </c>
      <c r="BQ33" s="123">
        <f t="shared" si="7"/>
        <v>0</v>
      </c>
      <c r="BR33" s="123">
        <f t="shared" si="8"/>
        <v>0</v>
      </c>
      <c r="BS33" s="123">
        <f t="shared" si="9"/>
        <v>0</v>
      </c>
      <c r="BT33" s="124">
        <f t="shared" si="27"/>
        <v>0</v>
      </c>
      <c r="BZ33" s="125"/>
      <c r="CA33" s="62"/>
      <c r="CB33" s="126" t="str">
        <f t="shared" si="10"/>
        <v/>
      </c>
      <c r="CC33" s="127" t="str">
        <f t="shared" si="28"/>
        <v/>
      </c>
      <c r="CD33" s="128" t="str">
        <f t="shared" si="35"/>
        <v/>
      </c>
      <c r="CE33" s="146"/>
      <c r="CF33" s="147"/>
      <c r="CG33" s="147"/>
      <c r="CH33" s="147"/>
      <c r="CI33" s="145"/>
      <c r="CJ33" s="62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132" t="b">
        <f t="shared" si="11"/>
        <v>0</v>
      </c>
      <c r="CV33" s="133" t="b">
        <f t="shared" si="12"/>
        <v>1</v>
      </c>
      <c r="CW33" s="116" t="b">
        <f t="shared" si="56"/>
        <v>1</v>
      </c>
      <c r="CX33" s="73">
        <f t="shared" si="29"/>
        <v>0</v>
      </c>
      <c r="CZ33" s="73">
        <f t="shared" si="30"/>
        <v>0</v>
      </c>
      <c r="DA33" s="134">
        <f t="shared" si="57"/>
        <v>1</v>
      </c>
      <c r="DB33" s="106">
        <f t="shared" si="31"/>
        <v>1</v>
      </c>
      <c r="DC33" s="148"/>
      <c r="DD33" s="134">
        <f t="shared" si="32"/>
        <v>1</v>
      </c>
      <c r="DE33" s="135">
        <f t="shared" si="13"/>
        <v>0</v>
      </c>
      <c r="DF33" s="135">
        <f t="shared" si="14"/>
        <v>0</v>
      </c>
      <c r="DG33" s="136"/>
      <c r="DH33" s="79"/>
      <c r="DI33" s="137"/>
      <c r="DJ33" s="81"/>
      <c r="DK33" s="107">
        <f t="shared" si="15"/>
        <v>0</v>
      </c>
      <c r="DL33" s="138">
        <f t="shared" si="33"/>
        <v>1</v>
      </c>
      <c r="DM33" s="73">
        <f t="shared" si="36"/>
        <v>1</v>
      </c>
      <c r="DN33" s="73">
        <f t="shared" si="37"/>
        <v>1</v>
      </c>
      <c r="DO33" s="73">
        <f t="shared" si="38"/>
        <v>1</v>
      </c>
      <c r="DP33" s="73">
        <f t="shared" si="39"/>
        <v>1</v>
      </c>
      <c r="DQ33" s="73">
        <f t="shared" si="40"/>
        <v>1</v>
      </c>
      <c r="DR33" s="73">
        <f t="shared" si="41"/>
        <v>1</v>
      </c>
      <c r="DS33" s="73">
        <f t="shared" si="42"/>
        <v>1</v>
      </c>
      <c r="DT33" s="73">
        <f t="shared" si="43"/>
        <v>1</v>
      </c>
      <c r="DU33" s="73">
        <f t="shared" si="44"/>
        <v>1</v>
      </c>
      <c r="DV33" s="73">
        <f t="shared" si="45"/>
        <v>1</v>
      </c>
      <c r="DW33" s="73">
        <f t="shared" si="46"/>
        <v>1</v>
      </c>
      <c r="DX33" s="73">
        <f t="shared" si="47"/>
        <v>1</v>
      </c>
      <c r="DY33" s="73">
        <f t="shared" si="48"/>
        <v>1</v>
      </c>
      <c r="DZ33" s="73">
        <f t="shared" si="49"/>
        <v>1</v>
      </c>
      <c r="EA33" s="92">
        <f t="shared" si="50"/>
        <v>1</v>
      </c>
      <c r="EB33" s="92">
        <f t="shared" si="51"/>
        <v>1</v>
      </c>
      <c r="EC33" s="139">
        <f t="shared" si="52"/>
        <v>1</v>
      </c>
      <c r="ED33" s="140">
        <f t="shared" si="53"/>
        <v>0</v>
      </c>
      <c r="EE33" s="141">
        <f t="shared" si="54"/>
        <v>0</v>
      </c>
      <c r="EF33" s="141">
        <f t="shared" si="55"/>
        <v>0</v>
      </c>
      <c r="EG33" s="142">
        <f t="shared" si="34"/>
        <v>0</v>
      </c>
      <c r="EH33" s="141"/>
      <c r="EI33" s="142"/>
      <c r="EJ33" s="82">
        <f t="shared" si="16"/>
        <v>0</v>
      </c>
      <c r="EK33" s="82"/>
      <c r="EM33" s="149"/>
      <c r="EN33" s="83"/>
    </row>
    <row r="34" spans="2:144" ht="27" customHeight="1" thickBot="1">
      <c r="B34" s="365" t="str">
        <f t="shared" si="59"/>
        <v/>
      </c>
      <c r="C34" s="649" t="str">
        <f>IF(AU34=1,SUM(AU$10:AU34),"")</f>
        <v/>
      </c>
      <c r="D34" s="526"/>
      <c r="E34" s="524"/>
      <c r="F34" s="648"/>
      <c r="G34" s="464"/>
      <c r="H34" s="110"/>
      <c r="I34" s="648"/>
      <c r="J34" s="464"/>
      <c r="K34" s="110"/>
      <c r="L34" s="109"/>
      <c r="M34" s="517"/>
      <c r="N34" s="520"/>
      <c r="O34" s="520"/>
      <c r="P34" s="514"/>
      <c r="Q34" s="463"/>
      <c r="R34" s="463"/>
      <c r="S34" s="463"/>
      <c r="T34" s="463"/>
      <c r="U34" s="515"/>
      <c r="V34" s="112"/>
      <c r="W34" s="463"/>
      <c r="X34" s="463"/>
      <c r="Y34" s="463"/>
      <c r="Z34" s="463"/>
      <c r="AA34" s="463"/>
      <c r="AB34" s="691"/>
      <c r="AC34" s="691"/>
      <c r="AD34" s="691"/>
      <c r="AE34" s="682"/>
      <c r="AF34" s="683"/>
      <c r="AG34" s="112"/>
      <c r="AH34" s="463"/>
      <c r="AI34" s="495"/>
      <c r="AJ34" s="469"/>
      <c r="AK34" s="464"/>
      <c r="AL34" s="465"/>
      <c r="AM34" s="376"/>
      <c r="AN34" s="376"/>
      <c r="AO34" s="465"/>
      <c r="AP34" s="466"/>
      <c r="AQ34" s="113" t="str">
        <f t="shared" si="17"/>
        <v/>
      </c>
      <c r="AR34" s="114">
        <v>1</v>
      </c>
      <c r="AU34" s="115">
        <f t="shared" si="18"/>
        <v>0</v>
      </c>
      <c r="AV34" s="116" t="b">
        <f t="shared" si="2"/>
        <v>1</v>
      </c>
      <c r="AW34" s="73">
        <f t="shared" si="19"/>
        <v>0</v>
      </c>
      <c r="AX34" s="117">
        <f t="shared" si="3"/>
        <v>1</v>
      </c>
      <c r="AY34" s="118">
        <f t="shared" si="20"/>
        <v>0</v>
      </c>
      <c r="BA34" s="377">
        <f t="shared" si="58"/>
        <v>2002</v>
      </c>
      <c r="BB34" s="378" t="s">
        <v>577</v>
      </c>
      <c r="BD34" s="120">
        <f>ROUND(Import!F27,2)</f>
        <v>0</v>
      </c>
      <c r="BE34" s="120">
        <f>ROUND(Import!P27,2)</f>
        <v>0</v>
      </c>
      <c r="BG34" s="121">
        <f t="shared" si="21"/>
        <v>0</v>
      </c>
      <c r="BH34" s="122">
        <f t="shared" si="22"/>
        <v>0</v>
      </c>
      <c r="BI34" s="114">
        <f t="shared" si="23"/>
        <v>0</v>
      </c>
      <c r="BJ34" s="121">
        <f t="shared" si="24"/>
        <v>0</v>
      </c>
      <c r="BK34" s="122">
        <f t="shared" si="25"/>
        <v>0</v>
      </c>
      <c r="BL34" s="114">
        <f t="shared" si="26"/>
        <v>0</v>
      </c>
      <c r="BN34" s="123">
        <f t="shared" si="4"/>
        <v>0</v>
      </c>
      <c r="BO34" s="123">
        <f t="shared" si="5"/>
        <v>0</v>
      </c>
      <c r="BP34" s="123">
        <f t="shared" si="6"/>
        <v>0</v>
      </c>
      <c r="BQ34" s="123">
        <f t="shared" si="7"/>
        <v>0</v>
      </c>
      <c r="BR34" s="123">
        <f t="shared" si="8"/>
        <v>0</v>
      </c>
      <c r="BS34" s="123">
        <f t="shared" si="9"/>
        <v>0</v>
      </c>
      <c r="BT34" s="124">
        <f t="shared" si="27"/>
        <v>0</v>
      </c>
      <c r="BZ34" s="125"/>
      <c r="CA34" s="62"/>
      <c r="CB34" s="126" t="str">
        <f t="shared" si="10"/>
        <v/>
      </c>
      <c r="CC34" s="127" t="str">
        <f t="shared" si="28"/>
        <v/>
      </c>
      <c r="CD34" s="128" t="str">
        <f t="shared" si="35"/>
        <v/>
      </c>
      <c r="CE34" s="146"/>
      <c r="CF34" s="147"/>
      <c r="CG34" s="147"/>
      <c r="CH34" s="147"/>
      <c r="CI34" s="145"/>
      <c r="CJ34" s="62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132" t="b">
        <f t="shared" si="11"/>
        <v>0</v>
      </c>
      <c r="CV34" s="133" t="b">
        <f t="shared" si="12"/>
        <v>1</v>
      </c>
      <c r="CW34" s="116" t="b">
        <f t="shared" si="56"/>
        <v>1</v>
      </c>
      <c r="CX34" s="73">
        <f t="shared" si="29"/>
        <v>0</v>
      </c>
      <c r="CZ34" s="73">
        <f t="shared" si="30"/>
        <v>0</v>
      </c>
      <c r="DA34" s="134">
        <f t="shared" si="57"/>
        <v>1</v>
      </c>
      <c r="DB34" s="106">
        <f t="shared" si="31"/>
        <v>1</v>
      </c>
      <c r="DC34" s="148"/>
      <c r="DD34" s="134">
        <f t="shared" si="32"/>
        <v>1</v>
      </c>
      <c r="DE34" s="135">
        <f t="shared" si="13"/>
        <v>0</v>
      </c>
      <c r="DF34" s="135">
        <f t="shared" si="14"/>
        <v>0</v>
      </c>
      <c r="DG34" s="136"/>
      <c r="DH34" s="79"/>
      <c r="DI34" s="137"/>
      <c r="DJ34" s="81"/>
      <c r="DK34" s="107">
        <f t="shared" si="15"/>
        <v>0</v>
      </c>
      <c r="DL34" s="138">
        <f t="shared" si="33"/>
        <v>1</v>
      </c>
      <c r="DM34" s="73">
        <f t="shared" si="36"/>
        <v>1</v>
      </c>
      <c r="DN34" s="73">
        <f t="shared" si="37"/>
        <v>1</v>
      </c>
      <c r="DO34" s="73">
        <f t="shared" si="38"/>
        <v>1</v>
      </c>
      <c r="DP34" s="73">
        <f t="shared" si="39"/>
        <v>1</v>
      </c>
      <c r="DQ34" s="73">
        <f t="shared" si="40"/>
        <v>1</v>
      </c>
      <c r="DR34" s="73">
        <f t="shared" si="41"/>
        <v>1</v>
      </c>
      <c r="DS34" s="73">
        <f t="shared" si="42"/>
        <v>1</v>
      </c>
      <c r="DT34" s="73">
        <f t="shared" si="43"/>
        <v>1</v>
      </c>
      <c r="DU34" s="73">
        <f t="shared" si="44"/>
        <v>1</v>
      </c>
      <c r="DV34" s="73">
        <f t="shared" si="45"/>
        <v>1</v>
      </c>
      <c r="DW34" s="73">
        <f t="shared" si="46"/>
        <v>1</v>
      </c>
      <c r="DX34" s="73">
        <f t="shared" si="47"/>
        <v>1</v>
      </c>
      <c r="DY34" s="73">
        <f t="shared" si="48"/>
        <v>1</v>
      </c>
      <c r="DZ34" s="73">
        <f t="shared" si="49"/>
        <v>1</v>
      </c>
      <c r="EA34" s="92">
        <f t="shared" si="50"/>
        <v>1</v>
      </c>
      <c r="EB34" s="92">
        <f t="shared" si="51"/>
        <v>1</v>
      </c>
      <c r="EC34" s="139">
        <f t="shared" si="52"/>
        <v>1</v>
      </c>
      <c r="ED34" s="140">
        <f t="shared" si="53"/>
        <v>0</v>
      </c>
      <c r="EE34" s="141">
        <f t="shared" si="54"/>
        <v>0</v>
      </c>
      <c r="EF34" s="141">
        <f t="shared" si="55"/>
        <v>0</v>
      </c>
      <c r="EG34" s="142">
        <f t="shared" si="34"/>
        <v>0</v>
      </c>
      <c r="EH34" s="141"/>
      <c r="EI34" s="142"/>
      <c r="EJ34" s="82">
        <f t="shared" si="16"/>
        <v>0</v>
      </c>
      <c r="EK34" s="82"/>
      <c r="EM34" s="149"/>
      <c r="EN34" s="83"/>
    </row>
    <row r="35" spans="2:144" ht="27" customHeight="1" thickBot="1">
      <c r="B35" s="365" t="str">
        <f t="shared" si="59"/>
        <v/>
      </c>
      <c r="C35" s="649" t="str">
        <f>IF(AU35=1,SUM(AU$10:AU35),"")</f>
        <v/>
      </c>
      <c r="D35" s="526"/>
      <c r="E35" s="524"/>
      <c r="F35" s="648"/>
      <c r="G35" s="464"/>
      <c r="H35" s="110"/>
      <c r="I35" s="648"/>
      <c r="J35" s="464"/>
      <c r="K35" s="110"/>
      <c r="L35" s="109"/>
      <c r="M35" s="517"/>
      <c r="N35" s="520"/>
      <c r="O35" s="520"/>
      <c r="P35" s="514"/>
      <c r="Q35" s="463"/>
      <c r="R35" s="463"/>
      <c r="S35" s="463"/>
      <c r="T35" s="463"/>
      <c r="U35" s="515"/>
      <c r="V35" s="112"/>
      <c r="W35" s="463"/>
      <c r="X35" s="463"/>
      <c r="Y35" s="463"/>
      <c r="Z35" s="463"/>
      <c r="AA35" s="463"/>
      <c r="AB35" s="691"/>
      <c r="AC35" s="691"/>
      <c r="AD35" s="691"/>
      <c r="AE35" s="682"/>
      <c r="AF35" s="683"/>
      <c r="AG35" s="112"/>
      <c r="AH35" s="463"/>
      <c r="AI35" s="495"/>
      <c r="AJ35" s="469"/>
      <c r="AK35" s="464"/>
      <c r="AL35" s="465"/>
      <c r="AM35" s="376"/>
      <c r="AN35" s="376"/>
      <c r="AO35" s="465"/>
      <c r="AP35" s="466"/>
      <c r="AQ35" s="113" t="str">
        <f t="shared" si="17"/>
        <v/>
      </c>
      <c r="AR35" s="114">
        <v>1</v>
      </c>
      <c r="AU35" s="115">
        <f t="shared" si="18"/>
        <v>0</v>
      </c>
      <c r="AV35" s="116" t="b">
        <f t="shared" si="2"/>
        <v>1</v>
      </c>
      <c r="AW35" s="73">
        <f t="shared" si="19"/>
        <v>0</v>
      </c>
      <c r="AX35" s="117">
        <f t="shared" si="3"/>
        <v>1</v>
      </c>
      <c r="AY35" s="118">
        <f t="shared" si="20"/>
        <v>0</v>
      </c>
      <c r="BA35" s="377">
        <f t="shared" si="58"/>
        <v>2001</v>
      </c>
      <c r="BB35" s="378" t="s">
        <v>578</v>
      </c>
      <c r="BD35" s="120">
        <f>ROUND(Import!F28,2)</f>
        <v>0</v>
      </c>
      <c r="BE35" s="120">
        <f>ROUND(Import!P28,2)</f>
        <v>0</v>
      </c>
      <c r="BG35" s="121">
        <f t="shared" si="21"/>
        <v>0</v>
      </c>
      <c r="BH35" s="122">
        <f t="shared" si="22"/>
        <v>0</v>
      </c>
      <c r="BI35" s="114">
        <f t="shared" si="23"/>
        <v>0</v>
      </c>
      <c r="BJ35" s="121">
        <f t="shared" si="24"/>
        <v>0</v>
      </c>
      <c r="BK35" s="122">
        <f t="shared" si="25"/>
        <v>0</v>
      </c>
      <c r="BL35" s="114">
        <f t="shared" si="26"/>
        <v>0</v>
      </c>
      <c r="BN35" s="123">
        <f t="shared" si="4"/>
        <v>0</v>
      </c>
      <c r="BO35" s="123">
        <f t="shared" si="5"/>
        <v>0</v>
      </c>
      <c r="BP35" s="123">
        <f t="shared" si="6"/>
        <v>0</v>
      </c>
      <c r="BQ35" s="123">
        <f t="shared" si="7"/>
        <v>0</v>
      </c>
      <c r="BR35" s="123">
        <f t="shared" si="8"/>
        <v>0</v>
      </c>
      <c r="BS35" s="123">
        <f t="shared" si="9"/>
        <v>0</v>
      </c>
      <c r="BT35" s="124">
        <f t="shared" si="27"/>
        <v>0</v>
      </c>
      <c r="BZ35" s="125"/>
      <c r="CA35" s="62"/>
      <c r="CB35" s="126" t="str">
        <f t="shared" si="10"/>
        <v/>
      </c>
      <c r="CC35" s="127" t="str">
        <f t="shared" si="28"/>
        <v/>
      </c>
      <c r="CD35" s="128" t="str">
        <f t="shared" si="35"/>
        <v/>
      </c>
      <c r="CE35" s="146"/>
      <c r="CF35" s="147"/>
      <c r="CG35" s="147"/>
      <c r="CH35" s="147"/>
      <c r="CI35" s="145"/>
      <c r="CJ35" s="62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132" t="b">
        <f t="shared" si="11"/>
        <v>0</v>
      </c>
      <c r="CV35" s="133" t="b">
        <f t="shared" si="12"/>
        <v>1</v>
      </c>
      <c r="CW35" s="116" t="b">
        <f t="shared" si="56"/>
        <v>1</v>
      </c>
      <c r="CX35" s="73">
        <f t="shared" si="29"/>
        <v>0</v>
      </c>
      <c r="CZ35" s="73">
        <f t="shared" si="30"/>
        <v>0</v>
      </c>
      <c r="DA35" s="134">
        <f t="shared" si="57"/>
        <v>1</v>
      </c>
      <c r="DB35" s="106">
        <f t="shared" si="31"/>
        <v>1</v>
      </c>
      <c r="DC35" s="148"/>
      <c r="DD35" s="134">
        <f t="shared" si="32"/>
        <v>1</v>
      </c>
      <c r="DE35" s="135">
        <f t="shared" si="13"/>
        <v>0</v>
      </c>
      <c r="DF35" s="135">
        <f t="shared" si="14"/>
        <v>0</v>
      </c>
      <c r="DG35" s="136"/>
      <c r="DH35" s="79"/>
      <c r="DI35" s="137"/>
      <c r="DJ35" s="81"/>
      <c r="DK35" s="107">
        <f t="shared" si="15"/>
        <v>0</v>
      </c>
      <c r="DL35" s="138">
        <f t="shared" si="33"/>
        <v>1</v>
      </c>
      <c r="DM35" s="73">
        <f t="shared" si="36"/>
        <v>1</v>
      </c>
      <c r="DN35" s="73">
        <f t="shared" si="37"/>
        <v>1</v>
      </c>
      <c r="DO35" s="73">
        <f t="shared" si="38"/>
        <v>1</v>
      </c>
      <c r="DP35" s="73">
        <f t="shared" si="39"/>
        <v>1</v>
      </c>
      <c r="DQ35" s="73">
        <f t="shared" si="40"/>
        <v>1</v>
      </c>
      <c r="DR35" s="73">
        <f t="shared" si="41"/>
        <v>1</v>
      </c>
      <c r="DS35" s="73">
        <f t="shared" si="42"/>
        <v>1</v>
      </c>
      <c r="DT35" s="73">
        <f t="shared" si="43"/>
        <v>1</v>
      </c>
      <c r="DU35" s="73">
        <f t="shared" si="44"/>
        <v>1</v>
      </c>
      <c r="DV35" s="73">
        <f t="shared" si="45"/>
        <v>1</v>
      </c>
      <c r="DW35" s="73">
        <f t="shared" si="46"/>
        <v>1</v>
      </c>
      <c r="DX35" s="73">
        <f t="shared" si="47"/>
        <v>1</v>
      </c>
      <c r="DY35" s="73">
        <f t="shared" si="48"/>
        <v>1</v>
      </c>
      <c r="DZ35" s="73">
        <f t="shared" si="49"/>
        <v>1</v>
      </c>
      <c r="EA35" s="92">
        <f t="shared" si="50"/>
        <v>1</v>
      </c>
      <c r="EB35" s="92">
        <f t="shared" si="51"/>
        <v>1</v>
      </c>
      <c r="EC35" s="139">
        <f t="shared" si="52"/>
        <v>1</v>
      </c>
      <c r="ED35" s="140">
        <f t="shared" si="53"/>
        <v>0</v>
      </c>
      <c r="EE35" s="141">
        <f t="shared" si="54"/>
        <v>0</v>
      </c>
      <c r="EF35" s="141">
        <f t="shared" si="55"/>
        <v>0</v>
      </c>
      <c r="EG35" s="142">
        <f t="shared" si="34"/>
        <v>0</v>
      </c>
      <c r="EH35" s="141"/>
      <c r="EI35" s="142"/>
      <c r="EJ35" s="82">
        <f t="shared" si="16"/>
        <v>0</v>
      </c>
      <c r="EK35" s="82"/>
      <c r="EM35" s="149"/>
      <c r="EN35" s="83"/>
    </row>
    <row r="36" spans="2:144" ht="27" customHeight="1" thickBot="1">
      <c r="B36" s="365" t="str">
        <f t="shared" si="59"/>
        <v/>
      </c>
      <c r="C36" s="649" t="str">
        <f>IF(AU36=1,SUM(AU$10:AU36),"")</f>
        <v/>
      </c>
      <c r="D36" s="526"/>
      <c r="E36" s="524"/>
      <c r="F36" s="648"/>
      <c r="G36" s="464"/>
      <c r="H36" s="110"/>
      <c r="I36" s="648"/>
      <c r="J36" s="464"/>
      <c r="K36" s="110"/>
      <c r="L36" s="109"/>
      <c r="M36" s="517"/>
      <c r="N36" s="520"/>
      <c r="O36" s="520"/>
      <c r="P36" s="514"/>
      <c r="Q36" s="463"/>
      <c r="R36" s="463"/>
      <c r="S36" s="463"/>
      <c r="T36" s="463"/>
      <c r="U36" s="515"/>
      <c r="V36" s="112"/>
      <c r="W36" s="463"/>
      <c r="X36" s="463"/>
      <c r="Y36" s="463"/>
      <c r="Z36" s="463"/>
      <c r="AA36" s="463"/>
      <c r="AB36" s="691"/>
      <c r="AC36" s="691"/>
      <c r="AD36" s="691"/>
      <c r="AE36" s="682"/>
      <c r="AF36" s="683"/>
      <c r="AG36" s="112"/>
      <c r="AH36" s="463"/>
      <c r="AI36" s="495"/>
      <c r="AJ36" s="469"/>
      <c r="AK36" s="464"/>
      <c r="AL36" s="465"/>
      <c r="AM36" s="376"/>
      <c r="AN36" s="376"/>
      <c r="AO36" s="465"/>
      <c r="AP36" s="466"/>
      <c r="AQ36" s="113" t="str">
        <f t="shared" si="17"/>
        <v/>
      </c>
      <c r="AR36" s="114">
        <v>1</v>
      </c>
      <c r="AU36" s="115">
        <f t="shared" si="18"/>
        <v>0</v>
      </c>
      <c r="AV36" s="116" t="b">
        <f t="shared" si="2"/>
        <v>1</v>
      </c>
      <c r="AW36" s="73">
        <f t="shared" si="19"/>
        <v>0</v>
      </c>
      <c r="AX36" s="117">
        <f t="shared" si="3"/>
        <v>1</v>
      </c>
      <c r="AY36" s="118">
        <f t="shared" si="20"/>
        <v>0</v>
      </c>
      <c r="BA36" s="377">
        <f t="shared" si="58"/>
        <v>2000</v>
      </c>
      <c r="BB36" s="378" t="s">
        <v>579</v>
      </c>
      <c r="BD36" s="120">
        <f>ROUND(Import!F29,2)</f>
        <v>0</v>
      </c>
      <c r="BE36" s="120">
        <f>ROUND(Import!P29,2)</f>
        <v>0</v>
      </c>
      <c r="BG36" s="121">
        <f t="shared" si="21"/>
        <v>0</v>
      </c>
      <c r="BH36" s="122">
        <f t="shared" si="22"/>
        <v>0</v>
      </c>
      <c r="BI36" s="114">
        <f t="shared" si="23"/>
        <v>0</v>
      </c>
      <c r="BJ36" s="121">
        <f t="shared" si="24"/>
        <v>0</v>
      </c>
      <c r="BK36" s="122">
        <f t="shared" si="25"/>
        <v>0</v>
      </c>
      <c r="BL36" s="114">
        <f t="shared" si="26"/>
        <v>0</v>
      </c>
      <c r="BN36" s="123">
        <f t="shared" si="4"/>
        <v>0</v>
      </c>
      <c r="BO36" s="123">
        <f t="shared" si="5"/>
        <v>0</v>
      </c>
      <c r="BP36" s="123">
        <f t="shared" si="6"/>
        <v>0</v>
      </c>
      <c r="BQ36" s="123">
        <f t="shared" si="7"/>
        <v>0</v>
      </c>
      <c r="BR36" s="123">
        <f t="shared" si="8"/>
        <v>0</v>
      </c>
      <c r="BS36" s="123">
        <f t="shared" si="9"/>
        <v>0</v>
      </c>
      <c r="BT36" s="124">
        <f t="shared" si="27"/>
        <v>0</v>
      </c>
      <c r="BZ36" s="125"/>
      <c r="CA36" s="62"/>
      <c r="CB36" s="126" t="str">
        <f t="shared" si="10"/>
        <v/>
      </c>
      <c r="CC36" s="127" t="str">
        <f t="shared" si="28"/>
        <v/>
      </c>
      <c r="CD36" s="128" t="str">
        <f t="shared" si="35"/>
        <v/>
      </c>
      <c r="CE36" s="146"/>
      <c r="CF36" s="147"/>
      <c r="CG36" s="147"/>
      <c r="CH36" s="147"/>
      <c r="CI36" s="145"/>
      <c r="CJ36" s="62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132" t="b">
        <f t="shared" si="11"/>
        <v>0</v>
      </c>
      <c r="CV36" s="133" t="b">
        <f t="shared" si="12"/>
        <v>1</v>
      </c>
      <c r="CW36" s="116" t="b">
        <f t="shared" si="56"/>
        <v>1</v>
      </c>
      <c r="CX36" s="73">
        <f t="shared" si="29"/>
        <v>0</v>
      </c>
      <c r="CZ36" s="73">
        <f t="shared" si="30"/>
        <v>0</v>
      </c>
      <c r="DA36" s="134">
        <f t="shared" si="57"/>
        <v>1</v>
      </c>
      <c r="DB36" s="106">
        <f t="shared" si="31"/>
        <v>1</v>
      </c>
      <c r="DC36" s="148"/>
      <c r="DD36" s="134">
        <f t="shared" si="32"/>
        <v>1</v>
      </c>
      <c r="DE36" s="135">
        <f t="shared" si="13"/>
        <v>0</v>
      </c>
      <c r="DF36" s="135">
        <f t="shared" si="14"/>
        <v>0</v>
      </c>
      <c r="DG36" s="136"/>
      <c r="DH36" s="79"/>
      <c r="DI36" s="137"/>
      <c r="DJ36" s="81"/>
      <c r="DK36" s="107">
        <f t="shared" si="15"/>
        <v>0</v>
      </c>
      <c r="DL36" s="138">
        <f t="shared" si="33"/>
        <v>1</v>
      </c>
      <c r="DM36" s="73">
        <f t="shared" si="36"/>
        <v>1</v>
      </c>
      <c r="DN36" s="73">
        <f t="shared" si="37"/>
        <v>1</v>
      </c>
      <c r="DO36" s="73">
        <f t="shared" si="38"/>
        <v>1</v>
      </c>
      <c r="DP36" s="73">
        <f t="shared" si="39"/>
        <v>1</v>
      </c>
      <c r="DQ36" s="73">
        <f t="shared" si="40"/>
        <v>1</v>
      </c>
      <c r="DR36" s="73">
        <f t="shared" si="41"/>
        <v>1</v>
      </c>
      <c r="DS36" s="73">
        <f t="shared" si="42"/>
        <v>1</v>
      </c>
      <c r="DT36" s="73">
        <f t="shared" si="43"/>
        <v>1</v>
      </c>
      <c r="DU36" s="73">
        <f t="shared" si="44"/>
        <v>1</v>
      </c>
      <c r="DV36" s="73">
        <f t="shared" si="45"/>
        <v>1</v>
      </c>
      <c r="DW36" s="73">
        <f t="shared" si="46"/>
        <v>1</v>
      </c>
      <c r="DX36" s="73">
        <f t="shared" si="47"/>
        <v>1</v>
      </c>
      <c r="DY36" s="73">
        <f t="shared" si="48"/>
        <v>1</v>
      </c>
      <c r="DZ36" s="73">
        <f t="shared" si="49"/>
        <v>1</v>
      </c>
      <c r="EA36" s="92">
        <f t="shared" si="50"/>
        <v>1</v>
      </c>
      <c r="EB36" s="92">
        <f t="shared" si="51"/>
        <v>1</v>
      </c>
      <c r="EC36" s="139">
        <f t="shared" si="52"/>
        <v>1</v>
      </c>
      <c r="ED36" s="140">
        <f t="shared" si="53"/>
        <v>0</v>
      </c>
      <c r="EE36" s="141">
        <f t="shared" si="54"/>
        <v>0</v>
      </c>
      <c r="EF36" s="141">
        <f t="shared" si="55"/>
        <v>0</v>
      </c>
      <c r="EG36" s="142">
        <f t="shared" si="34"/>
        <v>0</v>
      </c>
      <c r="EH36" s="141"/>
      <c r="EI36" s="142"/>
      <c r="EJ36" s="82">
        <f t="shared" si="16"/>
        <v>0</v>
      </c>
      <c r="EK36" s="82"/>
      <c r="EM36" s="149"/>
      <c r="EN36" s="83"/>
    </row>
    <row r="37" spans="2:144" ht="27" customHeight="1" thickBot="1">
      <c r="B37" s="365" t="str">
        <f t="shared" si="59"/>
        <v/>
      </c>
      <c r="C37" s="649" t="str">
        <f>IF(AU37=1,SUM(AU$10:AU37),"")</f>
        <v/>
      </c>
      <c r="D37" s="526"/>
      <c r="E37" s="524"/>
      <c r="F37" s="648"/>
      <c r="G37" s="464"/>
      <c r="H37" s="110"/>
      <c r="I37" s="648"/>
      <c r="J37" s="464"/>
      <c r="K37" s="110"/>
      <c r="L37" s="109"/>
      <c r="M37" s="517"/>
      <c r="N37" s="520"/>
      <c r="O37" s="520"/>
      <c r="P37" s="514"/>
      <c r="Q37" s="463"/>
      <c r="R37" s="463"/>
      <c r="S37" s="463"/>
      <c r="T37" s="463"/>
      <c r="U37" s="515"/>
      <c r="V37" s="112"/>
      <c r="W37" s="463"/>
      <c r="X37" s="463"/>
      <c r="Y37" s="463"/>
      <c r="Z37" s="463"/>
      <c r="AA37" s="463"/>
      <c r="AB37" s="691"/>
      <c r="AC37" s="691"/>
      <c r="AD37" s="691"/>
      <c r="AE37" s="682"/>
      <c r="AF37" s="683"/>
      <c r="AG37" s="112"/>
      <c r="AH37" s="463"/>
      <c r="AI37" s="495"/>
      <c r="AJ37" s="469"/>
      <c r="AK37" s="464"/>
      <c r="AL37" s="465"/>
      <c r="AM37" s="376"/>
      <c r="AN37" s="376"/>
      <c r="AO37" s="465"/>
      <c r="AP37" s="466"/>
      <c r="AQ37" s="113" t="str">
        <f t="shared" si="17"/>
        <v/>
      </c>
      <c r="AR37" s="114">
        <v>1</v>
      </c>
      <c r="AU37" s="115">
        <f t="shared" si="18"/>
        <v>0</v>
      </c>
      <c r="AV37" s="116" t="b">
        <f t="shared" si="2"/>
        <v>1</v>
      </c>
      <c r="AW37" s="73">
        <f t="shared" si="19"/>
        <v>0</v>
      </c>
      <c r="AX37" s="117">
        <f t="shared" si="3"/>
        <v>1</v>
      </c>
      <c r="AY37" s="118">
        <f t="shared" si="20"/>
        <v>0</v>
      </c>
      <c r="BA37" s="377">
        <f t="shared" si="58"/>
        <v>1999</v>
      </c>
      <c r="BB37" s="378" t="s">
        <v>580</v>
      </c>
      <c r="BD37" s="120">
        <f>ROUND(Import!F30,2)</f>
        <v>0</v>
      </c>
      <c r="BE37" s="120">
        <f>ROUND(Import!P30,2)</f>
        <v>0</v>
      </c>
      <c r="BG37" s="121">
        <f t="shared" si="21"/>
        <v>0</v>
      </c>
      <c r="BH37" s="122">
        <f t="shared" si="22"/>
        <v>0</v>
      </c>
      <c r="BI37" s="114">
        <f t="shared" si="23"/>
        <v>0</v>
      </c>
      <c r="BJ37" s="121">
        <f t="shared" si="24"/>
        <v>0</v>
      </c>
      <c r="BK37" s="122">
        <f t="shared" si="25"/>
        <v>0</v>
      </c>
      <c r="BL37" s="114">
        <f t="shared" si="26"/>
        <v>0</v>
      </c>
      <c r="BN37" s="123">
        <f t="shared" si="4"/>
        <v>0</v>
      </c>
      <c r="BO37" s="123">
        <f t="shared" si="5"/>
        <v>0</v>
      </c>
      <c r="BP37" s="123">
        <f t="shared" si="6"/>
        <v>0</v>
      </c>
      <c r="BQ37" s="123">
        <f t="shared" si="7"/>
        <v>0</v>
      </c>
      <c r="BR37" s="123">
        <f t="shared" si="8"/>
        <v>0</v>
      </c>
      <c r="BS37" s="123">
        <f t="shared" si="9"/>
        <v>0</v>
      </c>
      <c r="BT37" s="124">
        <f t="shared" si="27"/>
        <v>0</v>
      </c>
      <c r="BZ37" s="125"/>
      <c r="CA37" s="62"/>
      <c r="CB37" s="126" t="str">
        <f t="shared" si="10"/>
        <v/>
      </c>
      <c r="CC37" s="127" t="str">
        <f t="shared" si="28"/>
        <v/>
      </c>
      <c r="CD37" s="128" t="str">
        <f t="shared" si="35"/>
        <v/>
      </c>
      <c r="CE37" s="146"/>
      <c r="CF37" s="147"/>
      <c r="CG37" s="147"/>
      <c r="CH37" s="147"/>
      <c r="CI37" s="145"/>
      <c r="CJ37" s="62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132" t="b">
        <f t="shared" si="11"/>
        <v>0</v>
      </c>
      <c r="CV37" s="133" t="b">
        <f t="shared" si="12"/>
        <v>1</v>
      </c>
      <c r="CW37" s="116" t="b">
        <f t="shared" si="56"/>
        <v>1</v>
      </c>
      <c r="CX37" s="73">
        <f t="shared" si="29"/>
        <v>0</v>
      </c>
      <c r="CZ37" s="73">
        <f t="shared" si="30"/>
        <v>0</v>
      </c>
      <c r="DA37" s="134">
        <f t="shared" si="57"/>
        <v>1</v>
      </c>
      <c r="DB37" s="106">
        <f t="shared" si="31"/>
        <v>1</v>
      </c>
      <c r="DC37" s="148"/>
      <c r="DD37" s="134">
        <f t="shared" si="32"/>
        <v>1</v>
      </c>
      <c r="DE37" s="135">
        <f t="shared" si="13"/>
        <v>0</v>
      </c>
      <c r="DF37" s="135">
        <f t="shared" si="14"/>
        <v>0</v>
      </c>
      <c r="DG37" s="136"/>
      <c r="DH37" s="79"/>
      <c r="DI37" s="137"/>
      <c r="DJ37" s="81"/>
      <c r="DK37" s="107">
        <f t="shared" si="15"/>
        <v>0</v>
      </c>
      <c r="DL37" s="138">
        <f t="shared" si="33"/>
        <v>1</v>
      </c>
      <c r="DM37" s="73">
        <f t="shared" si="36"/>
        <v>1</v>
      </c>
      <c r="DN37" s="73">
        <f t="shared" si="37"/>
        <v>1</v>
      </c>
      <c r="DO37" s="73">
        <f t="shared" si="38"/>
        <v>1</v>
      </c>
      <c r="DP37" s="73">
        <f t="shared" si="39"/>
        <v>1</v>
      </c>
      <c r="DQ37" s="73">
        <f t="shared" si="40"/>
        <v>1</v>
      </c>
      <c r="DR37" s="73">
        <f t="shared" si="41"/>
        <v>1</v>
      </c>
      <c r="DS37" s="73">
        <f t="shared" si="42"/>
        <v>1</v>
      </c>
      <c r="DT37" s="73">
        <f t="shared" si="43"/>
        <v>1</v>
      </c>
      <c r="DU37" s="73">
        <f t="shared" si="44"/>
        <v>1</v>
      </c>
      <c r="DV37" s="73">
        <f t="shared" si="45"/>
        <v>1</v>
      </c>
      <c r="DW37" s="73">
        <f t="shared" si="46"/>
        <v>1</v>
      </c>
      <c r="DX37" s="73">
        <f t="shared" si="47"/>
        <v>1</v>
      </c>
      <c r="DY37" s="73">
        <f t="shared" si="48"/>
        <v>1</v>
      </c>
      <c r="DZ37" s="73">
        <f t="shared" si="49"/>
        <v>1</v>
      </c>
      <c r="EA37" s="92">
        <f t="shared" si="50"/>
        <v>1</v>
      </c>
      <c r="EB37" s="92">
        <f t="shared" si="51"/>
        <v>1</v>
      </c>
      <c r="EC37" s="139">
        <f t="shared" si="52"/>
        <v>1</v>
      </c>
      <c r="ED37" s="140">
        <f t="shared" si="53"/>
        <v>0</v>
      </c>
      <c r="EE37" s="141">
        <f t="shared" si="54"/>
        <v>0</v>
      </c>
      <c r="EF37" s="141">
        <f t="shared" si="55"/>
        <v>0</v>
      </c>
      <c r="EG37" s="142">
        <f t="shared" si="34"/>
        <v>0</v>
      </c>
      <c r="EH37" s="141"/>
      <c r="EI37" s="142"/>
      <c r="EJ37" s="82">
        <f t="shared" si="16"/>
        <v>0</v>
      </c>
      <c r="EK37" s="82"/>
      <c r="EM37" s="149"/>
      <c r="EN37" s="83"/>
    </row>
    <row r="38" spans="2:144" ht="27" customHeight="1" thickBot="1">
      <c r="B38" s="365" t="str">
        <f t="shared" si="59"/>
        <v/>
      </c>
      <c r="C38" s="649" t="str">
        <f>IF(AU38=1,SUM(AU$10:AU38),"")</f>
        <v/>
      </c>
      <c r="D38" s="526"/>
      <c r="E38" s="524"/>
      <c r="F38" s="648"/>
      <c r="G38" s="464"/>
      <c r="H38" s="110"/>
      <c r="I38" s="648"/>
      <c r="J38" s="464"/>
      <c r="K38" s="110"/>
      <c r="L38" s="109"/>
      <c r="M38" s="517"/>
      <c r="N38" s="520"/>
      <c r="O38" s="520"/>
      <c r="P38" s="514"/>
      <c r="Q38" s="463"/>
      <c r="R38" s="463"/>
      <c r="S38" s="463"/>
      <c r="T38" s="463"/>
      <c r="U38" s="515"/>
      <c r="V38" s="112"/>
      <c r="W38" s="463"/>
      <c r="X38" s="463"/>
      <c r="Y38" s="463"/>
      <c r="Z38" s="463"/>
      <c r="AA38" s="463"/>
      <c r="AB38" s="691"/>
      <c r="AC38" s="691"/>
      <c r="AD38" s="691"/>
      <c r="AE38" s="682"/>
      <c r="AF38" s="683"/>
      <c r="AG38" s="112"/>
      <c r="AH38" s="463"/>
      <c r="AI38" s="495"/>
      <c r="AJ38" s="469"/>
      <c r="AK38" s="464"/>
      <c r="AL38" s="465"/>
      <c r="AM38" s="376"/>
      <c r="AN38" s="376"/>
      <c r="AO38" s="465"/>
      <c r="AP38" s="466"/>
      <c r="AQ38" s="113" t="str">
        <f t="shared" si="17"/>
        <v/>
      </c>
      <c r="AR38" s="114">
        <v>1</v>
      </c>
      <c r="AU38" s="115">
        <f t="shared" si="18"/>
        <v>0</v>
      </c>
      <c r="AV38" s="116" t="b">
        <f t="shared" si="2"/>
        <v>1</v>
      </c>
      <c r="AW38" s="73">
        <f t="shared" si="19"/>
        <v>0</v>
      </c>
      <c r="AX38" s="117">
        <f t="shared" si="3"/>
        <v>1</v>
      </c>
      <c r="AY38" s="118">
        <f t="shared" si="20"/>
        <v>0</v>
      </c>
      <c r="BA38" s="377">
        <f t="shared" si="58"/>
        <v>1998</v>
      </c>
      <c r="BB38" s="378" t="s">
        <v>581</v>
      </c>
      <c r="BD38" s="120">
        <f>ROUND(Import!F31,2)</f>
        <v>0</v>
      </c>
      <c r="BE38" s="120">
        <f>ROUND(Import!P31,2)</f>
        <v>0</v>
      </c>
      <c r="BG38" s="121">
        <f t="shared" si="21"/>
        <v>0</v>
      </c>
      <c r="BH38" s="122">
        <f t="shared" si="22"/>
        <v>0</v>
      </c>
      <c r="BI38" s="114">
        <f t="shared" si="23"/>
        <v>0</v>
      </c>
      <c r="BJ38" s="121">
        <f t="shared" si="24"/>
        <v>0</v>
      </c>
      <c r="BK38" s="122">
        <f t="shared" si="25"/>
        <v>0</v>
      </c>
      <c r="BL38" s="114">
        <f t="shared" si="26"/>
        <v>0</v>
      </c>
      <c r="BN38" s="123">
        <f t="shared" si="4"/>
        <v>0</v>
      </c>
      <c r="BO38" s="123">
        <f t="shared" si="5"/>
        <v>0</v>
      </c>
      <c r="BP38" s="123">
        <f t="shared" si="6"/>
        <v>0</v>
      </c>
      <c r="BQ38" s="123">
        <f t="shared" si="7"/>
        <v>0</v>
      </c>
      <c r="BR38" s="123">
        <f t="shared" si="8"/>
        <v>0</v>
      </c>
      <c r="BS38" s="123">
        <f t="shared" si="9"/>
        <v>0</v>
      </c>
      <c r="BT38" s="124">
        <f t="shared" si="27"/>
        <v>0</v>
      </c>
      <c r="BZ38" s="125"/>
      <c r="CA38" s="62"/>
      <c r="CB38" s="126" t="str">
        <f t="shared" si="10"/>
        <v/>
      </c>
      <c r="CC38" s="127" t="str">
        <f t="shared" si="28"/>
        <v/>
      </c>
      <c r="CD38" s="128" t="str">
        <f t="shared" si="35"/>
        <v/>
      </c>
      <c r="CE38" s="146"/>
      <c r="CF38" s="147"/>
      <c r="CG38" s="147"/>
      <c r="CH38" s="147"/>
      <c r="CI38" s="145"/>
      <c r="CJ38" s="62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132" t="b">
        <f t="shared" si="11"/>
        <v>0</v>
      </c>
      <c r="CV38" s="133" t="b">
        <f t="shared" si="12"/>
        <v>1</v>
      </c>
      <c r="CW38" s="116" t="b">
        <f t="shared" si="56"/>
        <v>1</v>
      </c>
      <c r="CX38" s="73">
        <f t="shared" si="29"/>
        <v>0</v>
      </c>
      <c r="CZ38" s="73">
        <f t="shared" si="30"/>
        <v>0</v>
      </c>
      <c r="DA38" s="134">
        <f t="shared" si="57"/>
        <v>1</v>
      </c>
      <c r="DB38" s="106">
        <f t="shared" si="31"/>
        <v>1</v>
      </c>
      <c r="DC38" s="148"/>
      <c r="DD38" s="134">
        <f t="shared" si="32"/>
        <v>1</v>
      </c>
      <c r="DE38" s="135">
        <f t="shared" si="13"/>
        <v>0</v>
      </c>
      <c r="DF38" s="135">
        <f t="shared" si="14"/>
        <v>0</v>
      </c>
      <c r="DG38" s="136"/>
      <c r="DH38" s="79"/>
      <c r="DI38" s="137"/>
      <c r="DJ38" s="81"/>
      <c r="DK38" s="107">
        <f t="shared" si="15"/>
        <v>0</v>
      </c>
      <c r="DL38" s="138">
        <f t="shared" si="33"/>
        <v>1</v>
      </c>
      <c r="DM38" s="73">
        <f t="shared" si="36"/>
        <v>1</v>
      </c>
      <c r="DN38" s="73">
        <f t="shared" si="37"/>
        <v>1</v>
      </c>
      <c r="DO38" s="73">
        <f t="shared" si="38"/>
        <v>1</v>
      </c>
      <c r="DP38" s="73">
        <f t="shared" si="39"/>
        <v>1</v>
      </c>
      <c r="DQ38" s="73">
        <f t="shared" si="40"/>
        <v>1</v>
      </c>
      <c r="DR38" s="73">
        <f t="shared" si="41"/>
        <v>1</v>
      </c>
      <c r="DS38" s="73">
        <f t="shared" si="42"/>
        <v>1</v>
      </c>
      <c r="DT38" s="73">
        <f t="shared" si="43"/>
        <v>1</v>
      </c>
      <c r="DU38" s="73">
        <f t="shared" si="44"/>
        <v>1</v>
      </c>
      <c r="DV38" s="73">
        <f t="shared" si="45"/>
        <v>1</v>
      </c>
      <c r="DW38" s="73">
        <f t="shared" si="46"/>
        <v>1</v>
      </c>
      <c r="DX38" s="73">
        <f t="shared" si="47"/>
        <v>1</v>
      </c>
      <c r="DY38" s="73">
        <f t="shared" si="48"/>
        <v>1</v>
      </c>
      <c r="DZ38" s="73">
        <f t="shared" si="49"/>
        <v>1</v>
      </c>
      <c r="EA38" s="92">
        <f t="shared" si="50"/>
        <v>1</v>
      </c>
      <c r="EB38" s="92">
        <f t="shared" si="51"/>
        <v>1</v>
      </c>
      <c r="EC38" s="139">
        <f t="shared" si="52"/>
        <v>1</v>
      </c>
      <c r="ED38" s="140">
        <f t="shared" si="53"/>
        <v>0</v>
      </c>
      <c r="EE38" s="141">
        <f t="shared" si="54"/>
        <v>0</v>
      </c>
      <c r="EF38" s="141">
        <f t="shared" si="55"/>
        <v>0</v>
      </c>
      <c r="EG38" s="142">
        <f t="shared" si="34"/>
        <v>0</v>
      </c>
      <c r="EH38" s="141"/>
      <c r="EI38" s="142"/>
      <c r="EJ38" s="82">
        <f t="shared" si="16"/>
        <v>0</v>
      </c>
      <c r="EK38" s="82"/>
      <c r="EM38" s="149"/>
      <c r="EN38" s="83"/>
    </row>
    <row r="39" spans="2:144" ht="27" customHeight="1" thickBot="1">
      <c r="B39" s="365" t="str">
        <f t="shared" si="59"/>
        <v/>
      </c>
      <c r="C39" s="649" t="str">
        <f>IF(AU39=1,SUM(AU$10:AU39),"")</f>
        <v/>
      </c>
      <c r="D39" s="526"/>
      <c r="E39" s="524"/>
      <c r="F39" s="648"/>
      <c r="G39" s="464"/>
      <c r="H39" s="110"/>
      <c r="I39" s="648"/>
      <c r="J39" s="464"/>
      <c r="K39" s="110"/>
      <c r="L39" s="109"/>
      <c r="M39" s="517"/>
      <c r="N39" s="520"/>
      <c r="O39" s="520"/>
      <c r="P39" s="514"/>
      <c r="Q39" s="463"/>
      <c r="R39" s="463"/>
      <c r="S39" s="463"/>
      <c r="T39" s="463"/>
      <c r="U39" s="515"/>
      <c r="V39" s="112"/>
      <c r="W39" s="463"/>
      <c r="X39" s="463"/>
      <c r="Y39" s="463"/>
      <c r="Z39" s="463"/>
      <c r="AA39" s="463"/>
      <c r="AB39" s="691"/>
      <c r="AC39" s="691"/>
      <c r="AD39" s="691"/>
      <c r="AE39" s="682"/>
      <c r="AF39" s="683"/>
      <c r="AG39" s="112"/>
      <c r="AH39" s="463"/>
      <c r="AI39" s="495"/>
      <c r="AJ39" s="469"/>
      <c r="AK39" s="464"/>
      <c r="AL39" s="465"/>
      <c r="AM39" s="376"/>
      <c r="AN39" s="376"/>
      <c r="AO39" s="465"/>
      <c r="AP39" s="466"/>
      <c r="AQ39" s="113" t="str">
        <f t="shared" si="17"/>
        <v/>
      </c>
      <c r="AR39" s="114">
        <v>1</v>
      </c>
      <c r="AU39" s="115">
        <f t="shared" si="18"/>
        <v>0</v>
      </c>
      <c r="AV39" s="116" t="b">
        <f t="shared" si="2"/>
        <v>1</v>
      </c>
      <c r="AW39" s="73">
        <f t="shared" si="19"/>
        <v>0</v>
      </c>
      <c r="AX39" s="117">
        <f t="shared" si="3"/>
        <v>1</v>
      </c>
      <c r="AY39" s="118">
        <f t="shared" si="20"/>
        <v>0</v>
      </c>
      <c r="BA39" s="377">
        <f t="shared" si="58"/>
        <v>1997</v>
      </c>
      <c r="BB39" s="378" t="s">
        <v>582</v>
      </c>
      <c r="BD39" s="120">
        <f>ROUND(Import!F32,2)</f>
        <v>0</v>
      </c>
      <c r="BE39" s="120">
        <f>ROUND(Import!P32,2)</f>
        <v>0</v>
      </c>
      <c r="BG39" s="121">
        <f t="shared" si="21"/>
        <v>0</v>
      </c>
      <c r="BH39" s="122">
        <f t="shared" si="22"/>
        <v>0</v>
      </c>
      <c r="BI39" s="114">
        <f t="shared" si="23"/>
        <v>0</v>
      </c>
      <c r="BJ39" s="121">
        <f t="shared" si="24"/>
        <v>0</v>
      </c>
      <c r="BK39" s="122">
        <f t="shared" si="25"/>
        <v>0</v>
      </c>
      <c r="BL39" s="114">
        <f t="shared" si="26"/>
        <v>0</v>
      </c>
      <c r="BN39" s="123">
        <f t="shared" si="4"/>
        <v>0</v>
      </c>
      <c r="BO39" s="123">
        <f t="shared" si="5"/>
        <v>0</v>
      </c>
      <c r="BP39" s="123">
        <f t="shared" si="6"/>
        <v>0</v>
      </c>
      <c r="BQ39" s="123">
        <f t="shared" si="7"/>
        <v>0</v>
      </c>
      <c r="BR39" s="123">
        <f t="shared" si="8"/>
        <v>0</v>
      </c>
      <c r="BS39" s="123">
        <f t="shared" si="9"/>
        <v>0</v>
      </c>
      <c r="BT39" s="124">
        <f t="shared" si="27"/>
        <v>0</v>
      </c>
      <c r="BZ39" s="125"/>
      <c r="CA39" s="62"/>
      <c r="CB39" s="126" t="str">
        <f t="shared" si="10"/>
        <v/>
      </c>
      <c r="CC39" s="127" t="str">
        <f t="shared" si="28"/>
        <v/>
      </c>
      <c r="CD39" s="128" t="str">
        <f t="shared" si="35"/>
        <v/>
      </c>
      <c r="CE39" s="146"/>
      <c r="CF39" s="147"/>
      <c r="CG39" s="147"/>
      <c r="CH39" s="147"/>
      <c r="CI39" s="145"/>
      <c r="CJ39" s="62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132" t="b">
        <f t="shared" si="11"/>
        <v>0</v>
      </c>
      <c r="CV39" s="133" t="b">
        <f t="shared" si="12"/>
        <v>1</v>
      </c>
      <c r="CW39" s="116" t="b">
        <f t="shared" si="56"/>
        <v>1</v>
      </c>
      <c r="CX39" s="73">
        <f t="shared" si="29"/>
        <v>0</v>
      </c>
      <c r="CZ39" s="73">
        <f t="shared" si="30"/>
        <v>0</v>
      </c>
      <c r="DA39" s="134">
        <f t="shared" si="57"/>
        <v>1</v>
      </c>
      <c r="DB39" s="106">
        <f t="shared" si="31"/>
        <v>1</v>
      </c>
      <c r="DC39" s="148"/>
      <c r="DD39" s="134">
        <f t="shared" si="32"/>
        <v>1</v>
      </c>
      <c r="DE39" s="135">
        <f t="shared" si="13"/>
        <v>0</v>
      </c>
      <c r="DF39" s="135">
        <f t="shared" si="14"/>
        <v>0</v>
      </c>
      <c r="DG39" s="136"/>
      <c r="DH39" s="79"/>
      <c r="DI39" s="137"/>
      <c r="DJ39" s="81"/>
      <c r="DK39" s="107">
        <f t="shared" si="15"/>
        <v>0</v>
      </c>
      <c r="DL39" s="138">
        <f t="shared" si="33"/>
        <v>1</v>
      </c>
      <c r="DM39" s="73">
        <f t="shared" si="36"/>
        <v>1</v>
      </c>
      <c r="DN39" s="73">
        <f t="shared" si="37"/>
        <v>1</v>
      </c>
      <c r="DO39" s="73">
        <f t="shared" si="38"/>
        <v>1</v>
      </c>
      <c r="DP39" s="73">
        <f t="shared" si="39"/>
        <v>1</v>
      </c>
      <c r="DQ39" s="73">
        <f t="shared" si="40"/>
        <v>1</v>
      </c>
      <c r="DR39" s="73">
        <f t="shared" si="41"/>
        <v>1</v>
      </c>
      <c r="DS39" s="73">
        <f t="shared" si="42"/>
        <v>1</v>
      </c>
      <c r="DT39" s="73">
        <f t="shared" si="43"/>
        <v>1</v>
      </c>
      <c r="DU39" s="73">
        <f t="shared" si="44"/>
        <v>1</v>
      </c>
      <c r="DV39" s="73">
        <f t="shared" si="45"/>
        <v>1</v>
      </c>
      <c r="DW39" s="73">
        <f t="shared" si="46"/>
        <v>1</v>
      </c>
      <c r="DX39" s="73">
        <f t="shared" si="47"/>
        <v>1</v>
      </c>
      <c r="DY39" s="73">
        <f t="shared" si="48"/>
        <v>1</v>
      </c>
      <c r="DZ39" s="73">
        <f t="shared" si="49"/>
        <v>1</v>
      </c>
      <c r="EA39" s="92">
        <f t="shared" si="50"/>
        <v>1</v>
      </c>
      <c r="EB39" s="92">
        <f t="shared" si="51"/>
        <v>1</v>
      </c>
      <c r="EC39" s="139">
        <f t="shared" si="52"/>
        <v>1</v>
      </c>
      <c r="ED39" s="140">
        <f t="shared" si="53"/>
        <v>0</v>
      </c>
      <c r="EE39" s="141">
        <f t="shared" si="54"/>
        <v>0</v>
      </c>
      <c r="EF39" s="141">
        <f t="shared" si="55"/>
        <v>0</v>
      </c>
      <c r="EG39" s="142">
        <f t="shared" si="34"/>
        <v>0</v>
      </c>
      <c r="EH39" s="141"/>
      <c r="EI39" s="142"/>
      <c r="EJ39" s="82">
        <f t="shared" si="16"/>
        <v>0</v>
      </c>
      <c r="EK39" s="82"/>
      <c r="EM39" s="149"/>
      <c r="EN39" s="83"/>
    </row>
    <row r="40" spans="2:144" ht="27" customHeight="1">
      <c r="B40" s="365" t="str">
        <f t="shared" si="59"/>
        <v/>
      </c>
      <c r="C40" s="649" t="str">
        <f>IF(AU40=1,SUM(AU$10:AU40),"")</f>
        <v/>
      </c>
      <c r="D40" s="526"/>
      <c r="E40" s="524"/>
      <c r="F40" s="648"/>
      <c r="G40" s="464"/>
      <c r="H40" s="110"/>
      <c r="I40" s="648"/>
      <c r="J40" s="464"/>
      <c r="K40" s="110"/>
      <c r="L40" s="109"/>
      <c r="M40" s="517"/>
      <c r="N40" s="520"/>
      <c r="O40" s="520"/>
      <c r="P40" s="514"/>
      <c r="Q40" s="463"/>
      <c r="R40" s="463"/>
      <c r="S40" s="463"/>
      <c r="T40" s="463"/>
      <c r="U40" s="515"/>
      <c r="V40" s="112"/>
      <c r="W40" s="463"/>
      <c r="X40" s="463"/>
      <c r="Y40" s="463"/>
      <c r="Z40" s="463"/>
      <c r="AA40" s="463"/>
      <c r="AB40" s="691"/>
      <c r="AC40" s="691"/>
      <c r="AD40" s="691"/>
      <c r="AE40" s="682"/>
      <c r="AF40" s="683"/>
      <c r="AG40" s="112"/>
      <c r="AH40" s="463"/>
      <c r="AI40" s="495"/>
      <c r="AJ40" s="469"/>
      <c r="AK40" s="464"/>
      <c r="AL40" s="465"/>
      <c r="AM40" s="376"/>
      <c r="AN40" s="376"/>
      <c r="AO40" s="465"/>
      <c r="AP40" s="466"/>
      <c r="AQ40" s="113" t="str">
        <f t="shared" si="17"/>
        <v/>
      </c>
      <c r="AR40" s="114">
        <v>1</v>
      </c>
      <c r="AU40" s="115">
        <f t="shared" si="18"/>
        <v>0</v>
      </c>
      <c r="AV40" s="116" t="b">
        <f t="shared" si="2"/>
        <v>1</v>
      </c>
      <c r="AW40" s="73">
        <f t="shared" si="19"/>
        <v>0</v>
      </c>
      <c r="AX40" s="117">
        <f t="shared" si="3"/>
        <v>1</v>
      </c>
      <c r="AY40" s="118">
        <f t="shared" si="20"/>
        <v>0</v>
      </c>
      <c r="BA40" s="377">
        <f t="shared" si="58"/>
        <v>1996</v>
      </c>
      <c r="BD40" s="120">
        <f>ROUND(Import!F33,2)</f>
        <v>0</v>
      </c>
      <c r="BE40" s="120">
        <f>ROUND(Import!P33,2)</f>
        <v>0</v>
      </c>
      <c r="BG40" s="121">
        <f t="shared" si="21"/>
        <v>0</v>
      </c>
      <c r="BH40" s="122">
        <f t="shared" si="22"/>
        <v>0</v>
      </c>
      <c r="BI40" s="114">
        <f t="shared" si="23"/>
        <v>0</v>
      </c>
      <c r="BJ40" s="121">
        <f t="shared" si="24"/>
        <v>0</v>
      </c>
      <c r="BK40" s="122">
        <f t="shared" si="25"/>
        <v>0</v>
      </c>
      <c r="BL40" s="114">
        <f t="shared" si="26"/>
        <v>0</v>
      </c>
      <c r="BN40" s="123">
        <f t="shared" si="4"/>
        <v>0</v>
      </c>
      <c r="BO40" s="123">
        <f t="shared" si="5"/>
        <v>0</v>
      </c>
      <c r="BP40" s="123">
        <f t="shared" si="6"/>
        <v>0</v>
      </c>
      <c r="BQ40" s="123">
        <f t="shared" si="7"/>
        <v>0</v>
      </c>
      <c r="BR40" s="123">
        <f t="shared" si="8"/>
        <v>0</v>
      </c>
      <c r="BS40" s="123">
        <f t="shared" si="9"/>
        <v>0</v>
      </c>
      <c r="BT40" s="124">
        <f t="shared" si="27"/>
        <v>0</v>
      </c>
      <c r="BZ40" s="125"/>
      <c r="CA40" s="62"/>
      <c r="CB40" s="126" t="str">
        <f t="shared" si="10"/>
        <v/>
      </c>
      <c r="CC40" s="127" t="str">
        <f t="shared" si="28"/>
        <v/>
      </c>
      <c r="CD40" s="128" t="str">
        <f t="shared" si="35"/>
        <v/>
      </c>
      <c r="CE40" s="146"/>
      <c r="CF40" s="147"/>
      <c r="CG40" s="147"/>
      <c r="CH40" s="147"/>
      <c r="CI40" s="145"/>
      <c r="CJ40" s="62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132" t="b">
        <f t="shared" si="11"/>
        <v>0</v>
      </c>
      <c r="CV40" s="133" t="b">
        <f t="shared" si="12"/>
        <v>1</v>
      </c>
      <c r="CW40" s="116" t="b">
        <f t="shared" si="56"/>
        <v>1</v>
      </c>
      <c r="CX40" s="73">
        <f t="shared" si="29"/>
        <v>0</v>
      </c>
      <c r="CZ40" s="73">
        <f t="shared" si="30"/>
        <v>0</v>
      </c>
      <c r="DA40" s="134">
        <f t="shared" si="57"/>
        <v>1</v>
      </c>
      <c r="DB40" s="106">
        <f t="shared" si="31"/>
        <v>1</v>
      </c>
      <c r="DC40" s="148"/>
      <c r="DD40" s="134">
        <f t="shared" si="32"/>
        <v>1</v>
      </c>
      <c r="DE40" s="135">
        <f t="shared" si="13"/>
        <v>0</v>
      </c>
      <c r="DF40" s="135">
        <f t="shared" si="14"/>
        <v>0</v>
      </c>
      <c r="DG40" s="136"/>
      <c r="DH40" s="79"/>
      <c r="DI40" s="137"/>
      <c r="DJ40" s="81"/>
      <c r="DK40" s="107">
        <f t="shared" si="15"/>
        <v>0</v>
      </c>
      <c r="DL40" s="138">
        <f t="shared" si="33"/>
        <v>1</v>
      </c>
      <c r="DM40" s="73">
        <f t="shared" si="36"/>
        <v>1</v>
      </c>
      <c r="DN40" s="73">
        <f t="shared" si="37"/>
        <v>1</v>
      </c>
      <c r="DO40" s="73">
        <f t="shared" si="38"/>
        <v>1</v>
      </c>
      <c r="DP40" s="73">
        <f t="shared" si="39"/>
        <v>1</v>
      </c>
      <c r="DQ40" s="73">
        <f t="shared" si="40"/>
        <v>1</v>
      </c>
      <c r="DR40" s="73">
        <f t="shared" si="41"/>
        <v>1</v>
      </c>
      <c r="DS40" s="73">
        <f t="shared" si="42"/>
        <v>1</v>
      </c>
      <c r="DT40" s="73">
        <f t="shared" si="43"/>
        <v>1</v>
      </c>
      <c r="DU40" s="73">
        <f t="shared" si="44"/>
        <v>1</v>
      </c>
      <c r="DV40" s="73">
        <f t="shared" si="45"/>
        <v>1</v>
      </c>
      <c r="DW40" s="73">
        <f t="shared" si="46"/>
        <v>1</v>
      </c>
      <c r="DX40" s="73">
        <f t="shared" si="47"/>
        <v>1</v>
      </c>
      <c r="DY40" s="73">
        <f t="shared" si="48"/>
        <v>1</v>
      </c>
      <c r="DZ40" s="73">
        <f t="shared" si="49"/>
        <v>1</v>
      </c>
      <c r="EA40" s="92">
        <f t="shared" si="50"/>
        <v>1</v>
      </c>
      <c r="EB40" s="92">
        <f t="shared" si="51"/>
        <v>1</v>
      </c>
      <c r="EC40" s="139">
        <f t="shared" si="52"/>
        <v>1</v>
      </c>
      <c r="ED40" s="140">
        <f t="shared" si="53"/>
        <v>0</v>
      </c>
      <c r="EE40" s="141">
        <f t="shared" si="54"/>
        <v>0</v>
      </c>
      <c r="EF40" s="141">
        <f t="shared" si="55"/>
        <v>0</v>
      </c>
      <c r="EG40" s="142">
        <f t="shared" si="34"/>
        <v>0</v>
      </c>
      <c r="EH40" s="141"/>
      <c r="EI40" s="142"/>
      <c r="EJ40" s="82">
        <f t="shared" si="16"/>
        <v>0</v>
      </c>
      <c r="EK40" s="82"/>
      <c r="EM40" s="149"/>
      <c r="EN40" s="83"/>
    </row>
    <row r="41" spans="2:144" ht="27" customHeight="1">
      <c r="B41" s="365" t="str">
        <f t="shared" si="59"/>
        <v/>
      </c>
      <c r="C41" s="649" t="str">
        <f>IF(AU41=1,SUM(AU$10:AU41),"")</f>
        <v/>
      </c>
      <c r="D41" s="526"/>
      <c r="E41" s="524"/>
      <c r="F41" s="648"/>
      <c r="G41" s="464"/>
      <c r="H41" s="110"/>
      <c r="I41" s="648"/>
      <c r="J41" s="464"/>
      <c r="K41" s="110"/>
      <c r="L41" s="109"/>
      <c r="M41" s="517"/>
      <c r="N41" s="520"/>
      <c r="O41" s="520"/>
      <c r="P41" s="514"/>
      <c r="Q41" s="463"/>
      <c r="R41" s="463"/>
      <c r="S41" s="463"/>
      <c r="T41" s="463"/>
      <c r="U41" s="515"/>
      <c r="V41" s="112"/>
      <c r="W41" s="463"/>
      <c r="X41" s="463"/>
      <c r="Y41" s="463"/>
      <c r="Z41" s="463"/>
      <c r="AA41" s="463"/>
      <c r="AB41" s="691"/>
      <c r="AC41" s="691"/>
      <c r="AD41" s="691"/>
      <c r="AE41" s="682"/>
      <c r="AF41" s="683"/>
      <c r="AG41" s="112"/>
      <c r="AH41" s="463"/>
      <c r="AI41" s="495"/>
      <c r="AJ41" s="469"/>
      <c r="AK41" s="464"/>
      <c r="AL41" s="465"/>
      <c r="AM41" s="376"/>
      <c r="AN41" s="376"/>
      <c r="AO41" s="465"/>
      <c r="AP41" s="466"/>
      <c r="AQ41" s="113" t="str">
        <f t="shared" si="17"/>
        <v/>
      </c>
      <c r="AR41" s="114">
        <v>1</v>
      </c>
      <c r="AU41" s="115">
        <f t="shared" si="18"/>
        <v>0</v>
      </c>
      <c r="AV41" s="116" t="b">
        <f t="shared" si="2"/>
        <v>1</v>
      </c>
      <c r="AW41" s="73">
        <f t="shared" si="19"/>
        <v>0</v>
      </c>
      <c r="AX41" s="117">
        <f t="shared" si="3"/>
        <v>1</v>
      </c>
      <c r="AY41" s="118">
        <f t="shared" si="20"/>
        <v>0</v>
      </c>
      <c r="BA41" s="377">
        <f t="shared" si="58"/>
        <v>1995</v>
      </c>
      <c r="BD41" s="120">
        <f>ROUND(Import!F34,2)</f>
        <v>0</v>
      </c>
      <c r="BE41" s="120">
        <f>ROUND(Import!P34,2)</f>
        <v>0</v>
      </c>
      <c r="BG41" s="121">
        <f t="shared" si="21"/>
        <v>0</v>
      </c>
      <c r="BH41" s="122">
        <f t="shared" si="22"/>
        <v>0</v>
      </c>
      <c r="BI41" s="114">
        <f t="shared" si="23"/>
        <v>0</v>
      </c>
      <c r="BJ41" s="121">
        <f t="shared" si="24"/>
        <v>0</v>
      </c>
      <c r="BK41" s="122">
        <f t="shared" si="25"/>
        <v>0</v>
      </c>
      <c r="BL41" s="114">
        <f t="shared" si="26"/>
        <v>0</v>
      </c>
      <c r="BN41" s="123">
        <f t="shared" si="4"/>
        <v>0</v>
      </c>
      <c r="BO41" s="123">
        <f t="shared" si="5"/>
        <v>0</v>
      </c>
      <c r="BP41" s="123">
        <f t="shared" si="6"/>
        <v>0</v>
      </c>
      <c r="BQ41" s="123">
        <f t="shared" si="7"/>
        <v>0</v>
      </c>
      <c r="BR41" s="123">
        <f t="shared" si="8"/>
        <v>0</v>
      </c>
      <c r="BS41" s="123">
        <f t="shared" si="9"/>
        <v>0</v>
      </c>
      <c r="BT41" s="124">
        <f t="shared" si="27"/>
        <v>0</v>
      </c>
      <c r="CA41" s="62"/>
      <c r="CB41" s="126" t="str">
        <f t="shared" si="10"/>
        <v/>
      </c>
      <c r="CC41" s="127" t="str">
        <f t="shared" si="28"/>
        <v/>
      </c>
      <c r="CD41" s="128" t="str">
        <f t="shared" si="35"/>
        <v/>
      </c>
      <c r="CE41" s="146"/>
      <c r="CF41" s="147"/>
      <c r="CG41" s="147"/>
      <c r="CH41" s="147"/>
      <c r="CI41" s="145"/>
      <c r="CJ41" s="62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132" t="b">
        <f t="shared" si="11"/>
        <v>0</v>
      </c>
      <c r="CV41" s="133" t="b">
        <f t="shared" si="12"/>
        <v>1</v>
      </c>
      <c r="CW41" s="116" t="b">
        <f t="shared" si="56"/>
        <v>1</v>
      </c>
      <c r="CX41" s="73">
        <f t="shared" si="29"/>
        <v>0</v>
      </c>
      <c r="CY41" s="62"/>
      <c r="CZ41" s="73">
        <f t="shared" si="30"/>
        <v>0</v>
      </c>
      <c r="DA41" s="134">
        <f t="shared" si="57"/>
        <v>1</v>
      </c>
      <c r="DB41" s="106">
        <f t="shared" si="31"/>
        <v>1</v>
      </c>
      <c r="DC41" s="62"/>
      <c r="DD41" s="134">
        <f t="shared" si="32"/>
        <v>1</v>
      </c>
      <c r="DE41" s="135">
        <f t="shared" si="13"/>
        <v>0</v>
      </c>
      <c r="DF41" s="135">
        <f t="shared" si="14"/>
        <v>0</v>
      </c>
      <c r="DG41" s="136"/>
      <c r="DH41" s="79"/>
      <c r="DI41" s="137"/>
      <c r="DJ41" s="81"/>
      <c r="DK41" s="107">
        <f t="shared" si="15"/>
        <v>0</v>
      </c>
      <c r="DL41" s="138">
        <f t="shared" si="33"/>
        <v>1</v>
      </c>
      <c r="DM41" s="73">
        <f t="shared" si="36"/>
        <v>1</v>
      </c>
      <c r="DN41" s="73">
        <f t="shared" si="37"/>
        <v>1</v>
      </c>
      <c r="DO41" s="73">
        <f t="shared" si="38"/>
        <v>1</v>
      </c>
      <c r="DP41" s="73">
        <f t="shared" si="39"/>
        <v>1</v>
      </c>
      <c r="DQ41" s="73">
        <f t="shared" si="40"/>
        <v>1</v>
      </c>
      <c r="DR41" s="73">
        <f t="shared" si="41"/>
        <v>1</v>
      </c>
      <c r="DS41" s="73">
        <f t="shared" si="42"/>
        <v>1</v>
      </c>
      <c r="DT41" s="73">
        <f t="shared" si="43"/>
        <v>1</v>
      </c>
      <c r="DU41" s="73">
        <f t="shared" si="44"/>
        <v>1</v>
      </c>
      <c r="DV41" s="73">
        <f t="shared" si="45"/>
        <v>1</v>
      </c>
      <c r="DW41" s="73">
        <f t="shared" si="46"/>
        <v>1</v>
      </c>
      <c r="DX41" s="73">
        <f t="shared" si="47"/>
        <v>1</v>
      </c>
      <c r="DY41" s="73">
        <f t="shared" si="48"/>
        <v>1</v>
      </c>
      <c r="DZ41" s="73">
        <f t="shared" si="49"/>
        <v>1</v>
      </c>
      <c r="EA41" s="92">
        <f t="shared" si="50"/>
        <v>1</v>
      </c>
      <c r="EB41" s="92">
        <f t="shared" si="51"/>
        <v>1</v>
      </c>
      <c r="EC41" s="139">
        <f t="shared" si="52"/>
        <v>1</v>
      </c>
      <c r="ED41" s="140">
        <f t="shared" si="53"/>
        <v>0</v>
      </c>
      <c r="EE41" s="141">
        <f t="shared" si="54"/>
        <v>0</v>
      </c>
      <c r="EF41" s="141">
        <f t="shared" si="55"/>
        <v>0</v>
      </c>
      <c r="EG41" s="142">
        <f t="shared" si="34"/>
        <v>0</v>
      </c>
      <c r="EH41" s="141"/>
      <c r="EI41" s="142"/>
      <c r="EJ41" s="82">
        <f t="shared" si="16"/>
        <v>0</v>
      </c>
      <c r="EK41" s="82"/>
      <c r="EM41" s="149"/>
      <c r="EN41" s="83"/>
    </row>
    <row r="42" spans="2:144" ht="27" customHeight="1">
      <c r="B42" s="365" t="str">
        <f t="shared" si="59"/>
        <v/>
      </c>
      <c r="C42" s="649" t="str">
        <f>IF(AU42=1,SUM(AU$10:AU42),"")</f>
        <v/>
      </c>
      <c r="D42" s="526"/>
      <c r="E42" s="524"/>
      <c r="F42" s="648"/>
      <c r="G42" s="464"/>
      <c r="H42" s="110"/>
      <c r="I42" s="648"/>
      <c r="J42" s="464"/>
      <c r="K42" s="110"/>
      <c r="L42" s="109"/>
      <c r="M42" s="517"/>
      <c r="N42" s="520"/>
      <c r="O42" s="520"/>
      <c r="P42" s="514"/>
      <c r="Q42" s="463"/>
      <c r="R42" s="463"/>
      <c r="S42" s="463"/>
      <c r="T42" s="463"/>
      <c r="U42" s="515"/>
      <c r="V42" s="112"/>
      <c r="W42" s="463"/>
      <c r="X42" s="463"/>
      <c r="Y42" s="463"/>
      <c r="Z42" s="463"/>
      <c r="AA42" s="463"/>
      <c r="AB42" s="691"/>
      <c r="AC42" s="691"/>
      <c r="AD42" s="691"/>
      <c r="AE42" s="682"/>
      <c r="AF42" s="683"/>
      <c r="AG42" s="112"/>
      <c r="AH42" s="463"/>
      <c r="AI42" s="495"/>
      <c r="AJ42" s="469"/>
      <c r="AK42" s="464"/>
      <c r="AL42" s="465"/>
      <c r="AM42" s="376"/>
      <c r="AN42" s="376"/>
      <c r="AO42" s="465"/>
      <c r="AP42" s="466"/>
      <c r="AQ42" s="113" t="str">
        <f t="shared" si="17"/>
        <v/>
      </c>
      <c r="AR42" s="114">
        <v>1</v>
      </c>
      <c r="AU42" s="115">
        <f t="shared" si="18"/>
        <v>0</v>
      </c>
      <c r="AV42" s="116" t="b">
        <f t="shared" si="2"/>
        <v>1</v>
      </c>
      <c r="AW42" s="73">
        <f t="shared" si="19"/>
        <v>0</v>
      </c>
      <c r="AX42" s="117">
        <f t="shared" si="3"/>
        <v>1</v>
      </c>
      <c r="AY42" s="118">
        <f t="shared" si="20"/>
        <v>0</v>
      </c>
      <c r="BA42" s="377">
        <f t="shared" si="58"/>
        <v>1994</v>
      </c>
      <c r="BD42" s="120">
        <f>ROUND(Import!F35,2)</f>
        <v>0</v>
      </c>
      <c r="BE42" s="120">
        <f>ROUND(Import!P35,2)</f>
        <v>0</v>
      </c>
      <c r="BG42" s="121">
        <f t="shared" si="21"/>
        <v>0</v>
      </c>
      <c r="BH42" s="122">
        <f t="shared" si="22"/>
        <v>0</v>
      </c>
      <c r="BI42" s="114">
        <f t="shared" si="23"/>
        <v>0</v>
      </c>
      <c r="BJ42" s="121">
        <f t="shared" si="24"/>
        <v>0</v>
      </c>
      <c r="BK42" s="122">
        <f t="shared" si="25"/>
        <v>0</v>
      </c>
      <c r="BL42" s="114">
        <f t="shared" si="26"/>
        <v>0</v>
      </c>
      <c r="BN42" s="123">
        <f t="shared" si="4"/>
        <v>0</v>
      </c>
      <c r="BO42" s="123">
        <f t="shared" si="5"/>
        <v>0</v>
      </c>
      <c r="BP42" s="123">
        <f t="shared" si="6"/>
        <v>0</v>
      </c>
      <c r="BQ42" s="123">
        <f t="shared" si="7"/>
        <v>0</v>
      </c>
      <c r="BR42" s="123">
        <f t="shared" si="8"/>
        <v>0</v>
      </c>
      <c r="BS42" s="123">
        <f t="shared" si="9"/>
        <v>0</v>
      </c>
      <c r="BT42" s="124">
        <f t="shared" si="27"/>
        <v>0</v>
      </c>
      <c r="CA42" s="62"/>
      <c r="CB42" s="126" t="str">
        <f t="shared" si="10"/>
        <v/>
      </c>
      <c r="CC42" s="127" t="str">
        <f t="shared" si="28"/>
        <v/>
      </c>
      <c r="CD42" s="128" t="str">
        <f t="shared" si="35"/>
        <v/>
      </c>
      <c r="CE42" s="146"/>
      <c r="CF42" s="147"/>
      <c r="CG42" s="147"/>
      <c r="CH42" s="147"/>
      <c r="CI42" s="145"/>
      <c r="CJ42" s="62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132" t="b">
        <f t="shared" si="11"/>
        <v>0</v>
      </c>
      <c r="CV42" s="133" t="b">
        <f t="shared" si="12"/>
        <v>1</v>
      </c>
      <c r="CW42" s="116" t="b">
        <f t="shared" si="56"/>
        <v>1</v>
      </c>
      <c r="CX42" s="73">
        <f t="shared" si="29"/>
        <v>0</v>
      </c>
      <c r="CY42" s="62"/>
      <c r="CZ42" s="73">
        <f t="shared" si="30"/>
        <v>0</v>
      </c>
      <c r="DA42" s="134">
        <f t="shared" si="57"/>
        <v>1</v>
      </c>
      <c r="DB42" s="106">
        <f t="shared" si="31"/>
        <v>1</v>
      </c>
      <c r="DC42" s="62"/>
      <c r="DD42" s="134">
        <f t="shared" si="32"/>
        <v>1</v>
      </c>
      <c r="DE42" s="135">
        <f t="shared" si="13"/>
        <v>0</v>
      </c>
      <c r="DF42" s="135">
        <f t="shared" si="14"/>
        <v>0</v>
      </c>
      <c r="DG42" s="136"/>
      <c r="DH42" s="79"/>
      <c r="DI42" s="137"/>
      <c r="DJ42" s="81"/>
      <c r="DK42" s="107">
        <f t="shared" si="15"/>
        <v>0</v>
      </c>
      <c r="DL42" s="138">
        <f t="shared" si="33"/>
        <v>1</v>
      </c>
      <c r="DM42" s="73">
        <f t="shared" si="36"/>
        <v>1</v>
      </c>
      <c r="DN42" s="73">
        <f t="shared" si="37"/>
        <v>1</v>
      </c>
      <c r="DO42" s="73">
        <f t="shared" si="38"/>
        <v>1</v>
      </c>
      <c r="DP42" s="73">
        <f t="shared" si="39"/>
        <v>1</v>
      </c>
      <c r="DQ42" s="73">
        <f t="shared" si="40"/>
        <v>1</v>
      </c>
      <c r="DR42" s="73">
        <f t="shared" si="41"/>
        <v>1</v>
      </c>
      <c r="DS42" s="73">
        <f t="shared" si="42"/>
        <v>1</v>
      </c>
      <c r="DT42" s="73">
        <f t="shared" si="43"/>
        <v>1</v>
      </c>
      <c r="DU42" s="73">
        <f t="shared" si="44"/>
        <v>1</v>
      </c>
      <c r="DV42" s="73">
        <f t="shared" si="45"/>
        <v>1</v>
      </c>
      <c r="DW42" s="73">
        <f t="shared" si="46"/>
        <v>1</v>
      </c>
      <c r="DX42" s="73">
        <f t="shared" si="47"/>
        <v>1</v>
      </c>
      <c r="DY42" s="73">
        <f t="shared" si="48"/>
        <v>1</v>
      </c>
      <c r="DZ42" s="73">
        <f t="shared" si="49"/>
        <v>1</v>
      </c>
      <c r="EA42" s="92">
        <f t="shared" si="50"/>
        <v>1</v>
      </c>
      <c r="EB42" s="92">
        <f t="shared" si="51"/>
        <v>1</v>
      </c>
      <c r="EC42" s="139">
        <f t="shared" si="52"/>
        <v>1</v>
      </c>
      <c r="ED42" s="140">
        <f t="shared" si="53"/>
        <v>0</v>
      </c>
      <c r="EE42" s="141">
        <f t="shared" si="54"/>
        <v>0</v>
      </c>
      <c r="EF42" s="141">
        <f t="shared" si="55"/>
        <v>0</v>
      </c>
      <c r="EG42" s="142">
        <f t="shared" si="34"/>
        <v>0</v>
      </c>
      <c r="EH42" s="141"/>
      <c r="EI42" s="142"/>
      <c r="EJ42" s="82">
        <f t="shared" si="16"/>
        <v>0</v>
      </c>
      <c r="EK42" s="82"/>
      <c r="EM42" s="149"/>
      <c r="EN42" s="83"/>
    </row>
    <row r="43" spans="2:144" ht="27" customHeight="1">
      <c r="B43" s="365" t="str">
        <f t="shared" si="59"/>
        <v/>
      </c>
      <c r="C43" s="649" t="str">
        <f>IF(AU43=1,SUM(AU$10:AU43),"")</f>
        <v/>
      </c>
      <c r="D43" s="526"/>
      <c r="E43" s="524"/>
      <c r="F43" s="648"/>
      <c r="G43" s="464"/>
      <c r="H43" s="110"/>
      <c r="I43" s="648"/>
      <c r="J43" s="464"/>
      <c r="K43" s="110"/>
      <c r="L43" s="109"/>
      <c r="M43" s="517"/>
      <c r="N43" s="520"/>
      <c r="O43" s="520"/>
      <c r="P43" s="514"/>
      <c r="Q43" s="463"/>
      <c r="R43" s="463"/>
      <c r="S43" s="463"/>
      <c r="T43" s="463"/>
      <c r="U43" s="515"/>
      <c r="V43" s="112"/>
      <c r="W43" s="463"/>
      <c r="X43" s="463"/>
      <c r="Y43" s="463"/>
      <c r="Z43" s="463"/>
      <c r="AA43" s="463"/>
      <c r="AB43" s="691"/>
      <c r="AC43" s="691"/>
      <c r="AD43" s="691"/>
      <c r="AE43" s="682"/>
      <c r="AF43" s="683"/>
      <c r="AG43" s="112"/>
      <c r="AH43" s="463"/>
      <c r="AI43" s="495"/>
      <c r="AJ43" s="469"/>
      <c r="AK43" s="464"/>
      <c r="AL43" s="465"/>
      <c r="AM43" s="376"/>
      <c r="AN43" s="376"/>
      <c r="AO43" s="465"/>
      <c r="AP43" s="466"/>
      <c r="AQ43" s="113" t="str">
        <f t="shared" si="17"/>
        <v/>
      </c>
      <c r="AR43" s="114">
        <v>1</v>
      </c>
      <c r="AU43" s="115">
        <f t="shared" si="18"/>
        <v>0</v>
      </c>
      <c r="AV43" s="116" t="b">
        <f t="shared" si="2"/>
        <v>1</v>
      </c>
      <c r="AW43" s="73">
        <f t="shared" si="19"/>
        <v>0</v>
      </c>
      <c r="AX43" s="117">
        <f t="shared" si="3"/>
        <v>1</v>
      </c>
      <c r="AY43" s="118">
        <f t="shared" si="20"/>
        <v>0</v>
      </c>
      <c r="BA43" s="377">
        <f t="shared" si="58"/>
        <v>1993</v>
      </c>
      <c r="BD43" s="120">
        <f>ROUND(Import!F36,2)</f>
        <v>0</v>
      </c>
      <c r="BE43" s="120">
        <f>ROUND(Import!P36,2)</f>
        <v>0</v>
      </c>
      <c r="BG43" s="121">
        <f t="shared" si="21"/>
        <v>0</v>
      </c>
      <c r="BH43" s="122">
        <f t="shared" si="22"/>
        <v>0</v>
      </c>
      <c r="BI43" s="114">
        <f t="shared" si="23"/>
        <v>0</v>
      </c>
      <c r="BJ43" s="121">
        <f t="shared" si="24"/>
        <v>0</v>
      </c>
      <c r="BK43" s="122">
        <f t="shared" si="25"/>
        <v>0</v>
      </c>
      <c r="BL43" s="114">
        <f t="shared" si="26"/>
        <v>0</v>
      </c>
      <c r="BN43" s="123">
        <f t="shared" si="4"/>
        <v>0</v>
      </c>
      <c r="BO43" s="123">
        <f t="shared" si="5"/>
        <v>0</v>
      </c>
      <c r="BP43" s="123">
        <f t="shared" si="6"/>
        <v>0</v>
      </c>
      <c r="BQ43" s="123">
        <f t="shared" si="7"/>
        <v>0</v>
      </c>
      <c r="BR43" s="123">
        <f t="shared" si="8"/>
        <v>0</v>
      </c>
      <c r="BS43" s="123">
        <f t="shared" si="9"/>
        <v>0</v>
      </c>
      <c r="BT43" s="124">
        <f t="shared" si="27"/>
        <v>0</v>
      </c>
      <c r="CA43" s="62"/>
      <c r="CB43" s="126" t="str">
        <f t="shared" si="10"/>
        <v/>
      </c>
      <c r="CC43" s="127" t="str">
        <f t="shared" si="28"/>
        <v/>
      </c>
      <c r="CD43" s="128" t="str">
        <f t="shared" si="35"/>
        <v/>
      </c>
      <c r="CE43" s="146"/>
      <c r="CF43" s="147"/>
      <c r="CG43" s="147"/>
      <c r="CH43" s="147"/>
      <c r="CI43" s="145"/>
      <c r="CJ43" s="62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132" t="b">
        <f t="shared" si="11"/>
        <v>0</v>
      </c>
      <c r="CV43" s="133" t="b">
        <f t="shared" si="12"/>
        <v>1</v>
      </c>
      <c r="CW43" s="116" t="b">
        <f t="shared" si="56"/>
        <v>1</v>
      </c>
      <c r="CX43" s="73">
        <f t="shared" si="29"/>
        <v>0</v>
      </c>
      <c r="CY43" s="62"/>
      <c r="CZ43" s="73">
        <f t="shared" si="30"/>
        <v>0</v>
      </c>
      <c r="DA43" s="134">
        <f t="shared" si="57"/>
        <v>1</v>
      </c>
      <c r="DB43" s="106">
        <f t="shared" si="31"/>
        <v>1</v>
      </c>
      <c r="DC43" s="62"/>
      <c r="DD43" s="134">
        <f t="shared" si="32"/>
        <v>1</v>
      </c>
      <c r="DE43" s="135">
        <f t="shared" si="13"/>
        <v>0</v>
      </c>
      <c r="DF43" s="135">
        <f t="shared" si="14"/>
        <v>0</v>
      </c>
      <c r="DG43" s="136"/>
      <c r="DH43" s="79"/>
      <c r="DI43" s="137"/>
      <c r="DJ43" s="81"/>
      <c r="DK43" s="107">
        <f t="shared" si="15"/>
        <v>0</v>
      </c>
      <c r="DL43" s="138">
        <f t="shared" si="33"/>
        <v>1</v>
      </c>
      <c r="DM43" s="73">
        <f t="shared" si="36"/>
        <v>1</v>
      </c>
      <c r="DN43" s="73">
        <f t="shared" si="37"/>
        <v>1</v>
      </c>
      <c r="DO43" s="73">
        <f t="shared" si="38"/>
        <v>1</v>
      </c>
      <c r="DP43" s="73">
        <f t="shared" si="39"/>
        <v>1</v>
      </c>
      <c r="DQ43" s="73">
        <f t="shared" si="40"/>
        <v>1</v>
      </c>
      <c r="DR43" s="73">
        <f t="shared" si="41"/>
        <v>1</v>
      </c>
      <c r="DS43" s="73">
        <f t="shared" si="42"/>
        <v>1</v>
      </c>
      <c r="DT43" s="73">
        <f t="shared" si="43"/>
        <v>1</v>
      </c>
      <c r="DU43" s="73">
        <f t="shared" si="44"/>
        <v>1</v>
      </c>
      <c r="DV43" s="73">
        <f t="shared" si="45"/>
        <v>1</v>
      </c>
      <c r="DW43" s="73">
        <f t="shared" si="46"/>
        <v>1</v>
      </c>
      <c r="DX43" s="73">
        <f t="shared" si="47"/>
        <v>1</v>
      </c>
      <c r="DY43" s="73">
        <f t="shared" si="48"/>
        <v>1</v>
      </c>
      <c r="DZ43" s="73">
        <f t="shared" si="49"/>
        <v>1</v>
      </c>
      <c r="EA43" s="92">
        <f t="shared" si="50"/>
        <v>1</v>
      </c>
      <c r="EB43" s="92">
        <f t="shared" si="51"/>
        <v>1</v>
      </c>
      <c r="EC43" s="139">
        <f t="shared" si="52"/>
        <v>1</v>
      </c>
      <c r="ED43" s="140">
        <f t="shared" si="53"/>
        <v>0</v>
      </c>
      <c r="EE43" s="141">
        <f t="shared" si="54"/>
        <v>0</v>
      </c>
      <c r="EF43" s="141">
        <f t="shared" si="55"/>
        <v>0</v>
      </c>
      <c r="EG43" s="142">
        <f t="shared" si="34"/>
        <v>0</v>
      </c>
      <c r="EH43" s="141"/>
      <c r="EI43" s="142"/>
      <c r="EJ43" s="82">
        <f t="shared" si="16"/>
        <v>0</v>
      </c>
      <c r="EK43" s="82"/>
      <c r="EM43" s="149"/>
      <c r="EN43" s="83"/>
    </row>
    <row r="44" spans="2:144" ht="27" customHeight="1">
      <c r="B44" s="365" t="str">
        <f t="shared" si="59"/>
        <v/>
      </c>
      <c r="C44" s="649" t="str">
        <f>IF(AU44=1,SUM(AU$10:AU44),"")</f>
        <v/>
      </c>
      <c r="D44" s="526"/>
      <c r="E44" s="524"/>
      <c r="F44" s="648"/>
      <c r="G44" s="464"/>
      <c r="H44" s="110"/>
      <c r="I44" s="648"/>
      <c r="J44" s="464"/>
      <c r="K44" s="110"/>
      <c r="L44" s="109"/>
      <c r="M44" s="517"/>
      <c r="N44" s="520"/>
      <c r="O44" s="520"/>
      <c r="P44" s="514"/>
      <c r="Q44" s="463"/>
      <c r="R44" s="463"/>
      <c r="S44" s="463"/>
      <c r="T44" s="463"/>
      <c r="U44" s="515"/>
      <c r="V44" s="112"/>
      <c r="W44" s="463"/>
      <c r="X44" s="463"/>
      <c r="Y44" s="463"/>
      <c r="Z44" s="463"/>
      <c r="AA44" s="463"/>
      <c r="AB44" s="691"/>
      <c r="AC44" s="691"/>
      <c r="AD44" s="691"/>
      <c r="AE44" s="682"/>
      <c r="AF44" s="683"/>
      <c r="AG44" s="112"/>
      <c r="AH44" s="463"/>
      <c r="AI44" s="495"/>
      <c r="AJ44" s="469"/>
      <c r="AK44" s="464"/>
      <c r="AL44" s="465"/>
      <c r="AM44" s="376"/>
      <c r="AN44" s="376"/>
      <c r="AO44" s="465"/>
      <c r="AP44" s="466"/>
      <c r="AQ44" s="113" t="str">
        <f t="shared" si="17"/>
        <v/>
      </c>
      <c r="AR44" s="114">
        <v>1</v>
      </c>
      <c r="AU44" s="115">
        <f t="shared" si="18"/>
        <v>0</v>
      </c>
      <c r="AV44" s="116" t="b">
        <f t="shared" si="2"/>
        <v>1</v>
      </c>
      <c r="AW44" s="73">
        <f t="shared" si="19"/>
        <v>0</v>
      </c>
      <c r="AX44" s="117">
        <f t="shared" si="3"/>
        <v>1</v>
      </c>
      <c r="AY44" s="118">
        <f t="shared" si="20"/>
        <v>0</v>
      </c>
      <c r="BA44" s="377">
        <f t="shared" si="58"/>
        <v>1992</v>
      </c>
      <c r="BD44" s="120">
        <f>ROUND(Import!F37,2)</f>
        <v>0</v>
      </c>
      <c r="BE44" s="120">
        <f>ROUND(Import!P37,2)</f>
        <v>0</v>
      </c>
      <c r="BG44" s="121">
        <f t="shared" si="21"/>
        <v>0</v>
      </c>
      <c r="BH44" s="122">
        <f t="shared" si="22"/>
        <v>0</v>
      </c>
      <c r="BI44" s="114">
        <f t="shared" si="23"/>
        <v>0</v>
      </c>
      <c r="BJ44" s="121">
        <f t="shared" si="24"/>
        <v>0</v>
      </c>
      <c r="BK44" s="122">
        <f t="shared" ref="BK44:BK75" si="60">AJ44</f>
        <v>0</v>
      </c>
      <c r="BL44" s="114">
        <f t="shared" si="26"/>
        <v>0</v>
      </c>
      <c r="BN44" s="123">
        <f t="shared" si="4"/>
        <v>0</v>
      </c>
      <c r="BO44" s="123">
        <f t="shared" si="5"/>
        <v>0</v>
      </c>
      <c r="BP44" s="123">
        <f t="shared" si="6"/>
        <v>0</v>
      </c>
      <c r="BQ44" s="123">
        <f t="shared" si="7"/>
        <v>0</v>
      </c>
      <c r="BR44" s="123">
        <f t="shared" si="8"/>
        <v>0</v>
      </c>
      <c r="BS44" s="123">
        <f t="shared" si="9"/>
        <v>0</v>
      </c>
      <c r="BT44" s="124">
        <f t="shared" si="27"/>
        <v>0</v>
      </c>
      <c r="CA44" s="62"/>
      <c r="CB44" s="126" t="str">
        <f t="shared" si="10"/>
        <v/>
      </c>
      <c r="CC44" s="127" t="str">
        <f t="shared" si="28"/>
        <v/>
      </c>
      <c r="CD44" s="128" t="str">
        <f t="shared" si="35"/>
        <v/>
      </c>
      <c r="CE44" s="146"/>
      <c r="CF44" s="147"/>
      <c r="CG44" s="147"/>
      <c r="CH44" s="147"/>
      <c r="CI44" s="145"/>
      <c r="CJ44" s="62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132" t="b">
        <f t="shared" si="11"/>
        <v>0</v>
      </c>
      <c r="CV44" s="133" t="b">
        <f t="shared" si="12"/>
        <v>1</v>
      </c>
      <c r="CW44" s="116" t="b">
        <f t="shared" si="56"/>
        <v>1</v>
      </c>
      <c r="CX44" s="73">
        <f t="shared" si="29"/>
        <v>0</v>
      </c>
      <c r="CY44" s="62"/>
      <c r="CZ44" s="73">
        <f t="shared" si="30"/>
        <v>0</v>
      </c>
      <c r="DA44" s="134">
        <f t="shared" si="57"/>
        <v>1</v>
      </c>
      <c r="DB44" s="106">
        <f t="shared" si="31"/>
        <v>1</v>
      </c>
      <c r="DC44" s="62"/>
      <c r="DD44" s="134">
        <f t="shared" si="32"/>
        <v>1</v>
      </c>
      <c r="DE44" s="135">
        <f t="shared" si="13"/>
        <v>0</v>
      </c>
      <c r="DF44" s="135">
        <f t="shared" si="14"/>
        <v>0</v>
      </c>
      <c r="DG44" s="136"/>
      <c r="DH44" s="79"/>
      <c r="DI44" s="137"/>
      <c r="DJ44" s="81"/>
      <c r="DK44" s="107">
        <f t="shared" si="15"/>
        <v>0</v>
      </c>
      <c r="DL44" s="138">
        <f t="shared" si="33"/>
        <v>1</v>
      </c>
      <c r="DM44" s="73">
        <f t="shared" si="36"/>
        <v>1</v>
      </c>
      <c r="DN44" s="73">
        <f t="shared" si="37"/>
        <v>1</v>
      </c>
      <c r="DO44" s="73">
        <f t="shared" si="38"/>
        <v>1</v>
      </c>
      <c r="DP44" s="73">
        <f t="shared" si="39"/>
        <v>1</v>
      </c>
      <c r="DQ44" s="73">
        <f t="shared" si="40"/>
        <v>1</v>
      </c>
      <c r="DR44" s="73">
        <f t="shared" si="41"/>
        <v>1</v>
      </c>
      <c r="DS44" s="73">
        <f t="shared" si="42"/>
        <v>1</v>
      </c>
      <c r="DT44" s="73">
        <f t="shared" si="43"/>
        <v>1</v>
      </c>
      <c r="DU44" s="73">
        <f t="shared" si="44"/>
        <v>1</v>
      </c>
      <c r="DV44" s="73">
        <f t="shared" si="45"/>
        <v>1</v>
      </c>
      <c r="DW44" s="73">
        <f t="shared" si="46"/>
        <v>1</v>
      </c>
      <c r="DX44" s="73">
        <f t="shared" si="47"/>
        <v>1</v>
      </c>
      <c r="DY44" s="73">
        <f t="shared" si="48"/>
        <v>1</v>
      </c>
      <c r="DZ44" s="73">
        <f t="shared" si="49"/>
        <v>1</v>
      </c>
      <c r="EA44" s="92">
        <f t="shared" si="50"/>
        <v>1</v>
      </c>
      <c r="EB44" s="92">
        <f t="shared" si="51"/>
        <v>1</v>
      </c>
      <c r="EC44" s="139">
        <f t="shared" si="52"/>
        <v>1</v>
      </c>
      <c r="ED44" s="140">
        <f t="shared" si="53"/>
        <v>0</v>
      </c>
      <c r="EE44" s="141">
        <f t="shared" si="54"/>
        <v>0</v>
      </c>
      <c r="EF44" s="141">
        <f t="shared" si="55"/>
        <v>0</v>
      </c>
      <c r="EG44" s="142">
        <f t="shared" si="34"/>
        <v>0</v>
      </c>
      <c r="EH44" s="141"/>
      <c r="EI44" s="142"/>
      <c r="EJ44" s="82">
        <f t="shared" si="16"/>
        <v>0</v>
      </c>
      <c r="EK44" s="82"/>
      <c r="EM44" s="149"/>
      <c r="EN44" s="83"/>
    </row>
    <row r="45" spans="2:144" ht="27" customHeight="1">
      <c r="B45" s="365" t="str">
        <f t="shared" si="59"/>
        <v/>
      </c>
      <c r="C45" s="649" t="str">
        <f>IF(AU45=1,SUM(AU$10:AU45),"")</f>
        <v/>
      </c>
      <c r="D45" s="526"/>
      <c r="E45" s="524"/>
      <c r="F45" s="648"/>
      <c r="G45" s="464"/>
      <c r="H45" s="110"/>
      <c r="I45" s="648"/>
      <c r="J45" s="464"/>
      <c r="K45" s="110"/>
      <c r="L45" s="109"/>
      <c r="M45" s="517"/>
      <c r="N45" s="520"/>
      <c r="O45" s="520"/>
      <c r="P45" s="514"/>
      <c r="Q45" s="463"/>
      <c r="R45" s="463"/>
      <c r="S45" s="463"/>
      <c r="T45" s="463"/>
      <c r="U45" s="515"/>
      <c r="V45" s="112"/>
      <c r="W45" s="463"/>
      <c r="X45" s="463"/>
      <c r="Y45" s="463"/>
      <c r="Z45" s="463"/>
      <c r="AA45" s="463"/>
      <c r="AB45" s="691"/>
      <c r="AC45" s="691"/>
      <c r="AD45" s="691"/>
      <c r="AE45" s="682"/>
      <c r="AF45" s="683"/>
      <c r="AG45" s="112"/>
      <c r="AH45" s="463"/>
      <c r="AI45" s="495"/>
      <c r="AJ45" s="469"/>
      <c r="AK45" s="464"/>
      <c r="AL45" s="465"/>
      <c r="AM45" s="376"/>
      <c r="AN45" s="376"/>
      <c r="AO45" s="465"/>
      <c r="AP45" s="466"/>
      <c r="AQ45" s="113" t="str">
        <f t="shared" si="17"/>
        <v/>
      </c>
      <c r="AR45" s="114">
        <v>1</v>
      </c>
      <c r="AU45" s="115">
        <f t="shared" si="18"/>
        <v>0</v>
      </c>
      <c r="AV45" s="116" t="b">
        <f t="shared" si="2"/>
        <v>1</v>
      </c>
      <c r="AW45" s="73">
        <f t="shared" si="19"/>
        <v>0</v>
      </c>
      <c r="AX45" s="117">
        <f t="shared" si="3"/>
        <v>1</v>
      </c>
      <c r="AY45" s="118">
        <f t="shared" si="20"/>
        <v>0</v>
      </c>
      <c r="BA45" s="377">
        <f t="shared" si="58"/>
        <v>1991</v>
      </c>
      <c r="BD45" s="120">
        <f>ROUND(Import!F38,2)</f>
        <v>0</v>
      </c>
      <c r="BE45" s="120">
        <f>ROUND(Import!P38,2)</f>
        <v>0</v>
      </c>
      <c r="BG45" s="121">
        <f t="shared" si="21"/>
        <v>0</v>
      </c>
      <c r="BH45" s="122">
        <f t="shared" si="22"/>
        <v>0</v>
      </c>
      <c r="BI45" s="114">
        <f t="shared" si="23"/>
        <v>0</v>
      </c>
      <c r="BJ45" s="121">
        <f t="shared" si="24"/>
        <v>0</v>
      </c>
      <c r="BK45" s="122">
        <f t="shared" si="60"/>
        <v>0</v>
      </c>
      <c r="BL45" s="114">
        <f t="shared" si="26"/>
        <v>0</v>
      </c>
      <c r="BN45" s="123">
        <f t="shared" si="4"/>
        <v>0</v>
      </c>
      <c r="BO45" s="123">
        <f t="shared" si="5"/>
        <v>0</v>
      </c>
      <c r="BP45" s="123">
        <f t="shared" si="6"/>
        <v>0</v>
      </c>
      <c r="BQ45" s="123">
        <f t="shared" si="7"/>
        <v>0</v>
      </c>
      <c r="BR45" s="123">
        <f t="shared" si="8"/>
        <v>0</v>
      </c>
      <c r="BS45" s="123">
        <f t="shared" si="9"/>
        <v>0</v>
      </c>
      <c r="BT45" s="124">
        <f t="shared" si="27"/>
        <v>0</v>
      </c>
      <c r="CA45" s="62"/>
      <c r="CB45" s="126" t="str">
        <f t="shared" si="10"/>
        <v/>
      </c>
      <c r="CC45" s="127" t="str">
        <f t="shared" si="28"/>
        <v/>
      </c>
      <c r="CD45" s="128" t="str">
        <f t="shared" si="35"/>
        <v/>
      </c>
      <c r="CE45" s="146"/>
      <c r="CF45" s="147"/>
      <c r="CG45" s="147"/>
      <c r="CH45" s="147"/>
      <c r="CI45" s="145"/>
      <c r="CJ45" s="62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132" t="b">
        <f t="shared" si="11"/>
        <v>0</v>
      </c>
      <c r="CV45" s="133" t="b">
        <f t="shared" si="12"/>
        <v>1</v>
      </c>
      <c r="CW45" s="116" t="b">
        <f t="shared" si="56"/>
        <v>1</v>
      </c>
      <c r="CX45" s="73">
        <f t="shared" si="29"/>
        <v>0</v>
      </c>
      <c r="CY45" s="62"/>
      <c r="CZ45" s="73">
        <f t="shared" si="30"/>
        <v>0</v>
      </c>
      <c r="DA45" s="134">
        <f t="shared" si="57"/>
        <v>1</v>
      </c>
      <c r="DB45" s="106">
        <f t="shared" si="31"/>
        <v>1</v>
      </c>
      <c r="DC45" s="62"/>
      <c r="DD45" s="134">
        <f t="shared" si="32"/>
        <v>1</v>
      </c>
      <c r="DE45" s="135">
        <f t="shared" si="13"/>
        <v>0</v>
      </c>
      <c r="DF45" s="135">
        <f t="shared" si="14"/>
        <v>0</v>
      </c>
      <c r="DG45" s="136"/>
      <c r="DH45" s="79"/>
      <c r="DI45" s="137"/>
      <c r="DJ45" s="81"/>
      <c r="DK45" s="107">
        <f t="shared" si="15"/>
        <v>0</v>
      </c>
      <c r="DL45" s="138">
        <f t="shared" si="33"/>
        <v>1</v>
      </c>
      <c r="DM45" s="73">
        <f t="shared" si="36"/>
        <v>1</v>
      </c>
      <c r="DN45" s="73">
        <f t="shared" si="37"/>
        <v>1</v>
      </c>
      <c r="DO45" s="73">
        <f t="shared" si="38"/>
        <v>1</v>
      </c>
      <c r="DP45" s="73">
        <f t="shared" si="39"/>
        <v>1</v>
      </c>
      <c r="DQ45" s="73">
        <f t="shared" si="40"/>
        <v>1</v>
      </c>
      <c r="DR45" s="73">
        <f t="shared" si="41"/>
        <v>1</v>
      </c>
      <c r="DS45" s="73">
        <f t="shared" si="42"/>
        <v>1</v>
      </c>
      <c r="DT45" s="73">
        <f t="shared" si="43"/>
        <v>1</v>
      </c>
      <c r="DU45" s="73">
        <f t="shared" si="44"/>
        <v>1</v>
      </c>
      <c r="DV45" s="73">
        <f t="shared" si="45"/>
        <v>1</v>
      </c>
      <c r="DW45" s="73">
        <f t="shared" si="46"/>
        <v>1</v>
      </c>
      <c r="DX45" s="73">
        <f t="shared" si="47"/>
        <v>1</v>
      </c>
      <c r="DY45" s="73">
        <f t="shared" si="48"/>
        <v>1</v>
      </c>
      <c r="DZ45" s="73">
        <f t="shared" si="49"/>
        <v>1</v>
      </c>
      <c r="EA45" s="92">
        <f t="shared" si="50"/>
        <v>1</v>
      </c>
      <c r="EB45" s="92">
        <f t="shared" si="51"/>
        <v>1</v>
      </c>
      <c r="EC45" s="139">
        <f t="shared" si="52"/>
        <v>1</v>
      </c>
      <c r="ED45" s="140">
        <f t="shared" si="53"/>
        <v>0</v>
      </c>
      <c r="EE45" s="141">
        <f t="shared" si="54"/>
        <v>0</v>
      </c>
      <c r="EF45" s="141">
        <f t="shared" si="55"/>
        <v>0</v>
      </c>
      <c r="EG45" s="142">
        <f t="shared" si="34"/>
        <v>0</v>
      </c>
      <c r="EH45" s="141"/>
      <c r="EI45" s="142"/>
      <c r="EJ45" s="82">
        <f t="shared" si="16"/>
        <v>0</v>
      </c>
      <c r="EK45" s="82"/>
      <c r="EM45" s="149"/>
      <c r="EN45" s="83"/>
    </row>
    <row r="46" spans="2:144" ht="27" customHeight="1">
      <c r="B46" s="365" t="str">
        <f t="shared" si="59"/>
        <v/>
      </c>
      <c r="C46" s="649" t="str">
        <f>IF(AU46=1,SUM(AU$10:AU46),"")</f>
        <v/>
      </c>
      <c r="D46" s="526"/>
      <c r="E46" s="524"/>
      <c r="F46" s="648"/>
      <c r="G46" s="464"/>
      <c r="H46" s="110"/>
      <c r="I46" s="648"/>
      <c r="J46" s="464"/>
      <c r="K46" s="110"/>
      <c r="L46" s="109"/>
      <c r="M46" s="517"/>
      <c r="N46" s="520"/>
      <c r="O46" s="520"/>
      <c r="P46" s="514"/>
      <c r="Q46" s="463"/>
      <c r="R46" s="463"/>
      <c r="S46" s="463"/>
      <c r="T46" s="463"/>
      <c r="U46" s="515"/>
      <c r="V46" s="112"/>
      <c r="W46" s="463"/>
      <c r="X46" s="463"/>
      <c r="Y46" s="463"/>
      <c r="Z46" s="463"/>
      <c r="AA46" s="463"/>
      <c r="AB46" s="691"/>
      <c r="AC46" s="691"/>
      <c r="AD46" s="691"/>
      <c r="AE46" s="682"/>
      <c r="AF46" s="683"/>
      <c r="AG46" s="112"/>
      <c r="AH46" s="463"/>
      <c r="AI46" s="495"/>
      <c r="AJ46" s="469"/>
      <c r="AK46" s="464"/>
      <c r="AL46" s="465"/>
      <c r="AM46" s="376"/>
      <c r="AN46" s="376"/>
      <c r="AO46" s="465"/>
      <c r="AP46" s="466"/>
      <c r="AQ46" s="113" t="str">
        <f t="shared" si="17"/>
        <v/>
      </c>
      <c r="AR46" s="114">
        <v>1</v>
      </c>
      <c r="AU46" s="115">
        <f t="shared" si="18"/>
        <v>0</v>
      </c>
      <c r="AV46" s="116" t="b">
        <f t="shared" si="2"/>
        <v>1</v>
      </c>
      <c r="AW46" s="73">
        <f t="shared" si="19"/>
        <v>0</v>
      </c>
      <c r="AX46" s="117">
        <f t="shared" si="3"/>
        <v>1</v>
      </c>
      <c r="AY46" s="118">
        <f t="shared" si="20"/>
        <v>0</v>
      </c>
      <c r="BA46" s="377">
        <f t="shared" si="58"/>
        <v>1990</v>
      </c>
      <c r="BD46" s="120">
        <f>ROUND(Import!F39,2)</f>
        <v>0</v>
      </c>
      <c r="BE46" s="120">
        <f>ROUND(Import!P39,2)</f>
        <v>0</v>
      </c>
      <c r="BG46" s="121">
        <f t="shared" si="21"/>
        <v>0</v>
      </c>
      <c r="BH46" s="122">
        <f t="shared" si="22"/>
        <v>0</v>
      </c>
      <c r="BI46" s="114">
        <f t="shared" si="23"/>
        <v>0</v>
      </c>
      <c r="BJ46" s="121">
        <f t="shared" si="24"/>
        <v>0</v>
      </c>
      <c r="BK46" s="122">
        <f t="shared" si="60"/>
        <v>0</v>
      </c>
      <c r="BL46" s="114">
        <f t="shared" si="26"/>
        <v>0</v>
      </c>
      <c r="BN46" s="123">
        <f t="shared" si="4"/>
        <v>0</v>
      </c>
      <c r="BO46" s="123">
        <f t="shared" si="5"/>
        <v>0</v>
      </c>
      <c r="BP46" s="123">
        <f t="shared" si="6"/>
        <v>0</v>
      </c>
      <c r="BQ46" s="123">
        <f t="shared" si="7"/>
        <v>0</v>
      </c>
      <c r="BR46" s="123">
        <f t="shared" si="8"/>
        <v>0</v>
      </c>
      <c r="BS46" s="123">
        <f t="shared" si="9"/>
        <v>0</v>
      </c>
      <c r="BT46" s="124">
        <f t="shared" si="27"/>
        <v>0</v>
      </c>
      <c r="CA46" s="62"/>
      <c r="CB46" s="126" t="str">
        <f t="shared" si="10"/>
        <v/>
      </c>
      <c r="CC46" s="127" t="str">
        <f t="shared" si="28"/>
        <v/>
      </c>
      <c r="CD46" s="128" t="str">
        <f t="shared" si="35"/>
        <v/>
      </c>
      <c r="CE46" s="146"/>
      <c r="CF46" s="147"/>
      <c r="CG46" s="147"/>
      <c r="CH46" s="147"/>
      <c r="CI46" s="145"/>
      <c r="CJ46" s="62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132" t="b">
        <f t="shared" si="11"/>
        <v>0</v>
      </c>
      <c r="CV46" s="133" t="b">
        <f t="shared" si="12"/>
        <v>1</v>
      </c>
      <c r="CW46" s="116" t="b">
        <f t="shared" si="56"/>
        <v>1</v>
      </c>
      <c r="CX46" s="73">
        <f t="shared" si="29"/>
        <v>0</v>
      </c>
      <c r="CY46" s="62"/>
      <c r="CZ46" s="73">
        <f t="shared" si="30"/>
        <v>0</v>
      </c>
      <c r="DA46" s="134">
        <f t="shared" si="57"/>
        <v>1</v>
      </c>
      <c r="DB46" s="106">
        <f t="shared" si="31"/>
        <v>1</v>
      </c>
      <c r="DC46" s="62"/>
      <c r="DD46" s="134">
        <f t="shared" si="32"/>
        <v>1</v>
      </c>
      <c r="DE46" s="135">
        <f t="shared" si="13"/>
        <v>0</v>
      </c>
      <c r="DF46" s="135">
        <f t="shared" si="14"/>
        <v>0</v>
      </c>
      <c r="DG46" s="136"/>
      <c r="DH46" s="79"/>
      <c r="DI46" s="137"/>
      <c r="DJ46" s="81"/>
      <c r="DK46" s="107">
        <f t="shared" si="15"/>
        <v>0</v>
      </c>
      <c r="DL46" s="138">
        <f t="shared" si="33"/>
        <v>1</v>
      </c>
      <c r="DM46" s="73">
        <f t="shared" si="36"/>
        <v>1</v>
      </c>
      <c r="DN46" s="73">
        <f t="shared" si="37"/>
        <v>1</v>
      </c>
      <c r="DO46" s="73">
        <f t="shared" si="38"/>
        <v>1</v>
      </c>
      <c r="DP46" s="73">
        <f t="shared" si="39"/>
        <v>1</v>
      </c>
      <c r="DQ46" s="73">
        <f t="shared" si="40"/>
        <v>1</v>
      </c>
      <c r="DR46" s="73">
        <f t="shared" si="41"/>
        <v>1</v>
      </c>
      <c r="DS46" s="73">
        <f t="shared" si="42"/>
        <v>1</v>
      </c>
      <c r="DT46" s="73">
        <f t="shared" si="43"/>
        <v>1</v>
      </c>
      <c r="DU46" s="73">
        <f t="shared" si="44"/>
        <v>1</v>
      </c>
      <c r="DV46" s="73">
        <f t="shared" si="45"/>
        <v>1</v>
      </c>
      <c r="DW46" s="73">
        <f t="shared" si="46"/>
        <v>1</v>
      </c>
      <c r="DX46" s="73">
        <f t="shared" si="47"/>
        <v>1</v>
      </c>
      <c r="DY46" s="73">
        <f t="shared" si="48"/>
        <v>1</v>
      </c>
      <c r="DZ46" s="73">
        <f t="shared" si="49"/>
        <v>1</v>
      </c>
      <c r="EA46" s="92">
        <f t="shared" si="50"/>
        <v>1</v>
      </c>
      <c r="EB46" s="92">
        <f t="shared" si="51"/>
        <v>1</v>
      </c>
      <c r="EC46" s="139">
        <f t="shared" si="52"/>
        <v>1</v>
      </c>
      <c r="ED46" s="140">
        <f t="shared" si="53"/>
        <v>0</v>
      </c>
      <c r="EE46" s="141">
        <f t="shared" si="54"/>
        <v>0</v>
      </c>
      <c r="EF46" s="141">
        <f t="shared" si="55"/>
        <v>0</v>
      </c>
      <c r="EG46" s="142">
        <f t="shared" si="34"/>
        <v>0</v>
      </c>
      <c r="EH46" s="141"/>
      <c r="EI46" s="142"/>
      <c r="EJ46" s="82">
        <f t="shared" si="16"/>
        <v>0</v>
      </c>
      <c r="EK46" s="82"/>
      <c r="EM46" s="149"/>
      <c r="EN46" s="83"/>
    </row>
    <row r="47" spans="2:144" ht="27" customHeight="1">
      <c r="B47" s="365" t="str">
        <f t="shared" si="59"/>
        <v/>
      </c>
      <c r="C47" s="649" t="str">
        <f>IF(AU47=1,SUM(AU$10:AU47),"")</f>
        <v/>
      </c>
      <c r="D47" s="526"/>
      <c r="E47" s="524"/>
      <c r="F47" s="648"/>
      <c r="G47" s="464"/>
      <c r="H47" s="110"/>
      <c r="I47" s="648"/>
      <c r="J47" s="464"/>
      <c r="K47" s="110"/>
      <c r="L47" s="109"/>
      <c r="M47" s="517"/>
      <c r="N47" s="520"/>
      <c r="O47" s="520"/>
      <c r="P47" s="514"/>
      <c r="Q47" s="463"/>
      <c r="R47" s="463"/>
      <c r="S47" s="463"/>
      <c r="T47" s="463"/>
      <c r="U47" s="515"/>
      <c r="V47" s="112"/>
      <c r="W47" s="463"/>
      <c r="X47" s="463"/>
      <c r="Y47" s="463"/>
      <c r="Z47" s="463"/>
      <c r="AA47" s="463"/>
      <c r="AB47" s="691"/>
      <c r="AC47" s="691"/>
      <c r="AD47" s="691"/>
      <c r="AE47" s="682"/>
      <c r="AF47" s="683"/>
      <c r="AG47" s="112"/>
      <c r="AH47" s="463"/>
      <c r="AI47" s="495"/>
      <c r="AJ47" s="469"/>
      <c r="AK47" s="464"/>
      <c r="AL47" s="465"/>
      <c r="AM47" s="376"/>
      <c r="AN47" s="376"/>
      <c r="AO47" s="465"/>
      <c r="AP47" s="466"/>
      <c r="AQ47" s="113" t="str">
        <f t="shared" si="17"/>
        <v/>
      </c>
      <c r="AR47" s="114">
        <v>1</v>
      </c>
      <c r="AU47" s="115">
        <f t="shared" si="18"/>
        <v>0</v>
      </c>
      <c r="AV47" s="116" t="b">
        <f t="shared" si="2"/>
        <v>1</v>
      </c>
      <c r="AW47" s="73">
        <f t="shared" si="19"/>
        <v>0</v>
      </c>
      <c r="AX47" s="117">
        <f t="shared" si="3"/>
        <v>1</v>
      </c>
      <c r="AY47" s="118">
        <f t="shared" si="20"/>
        <v>0</v>
      </c>
      <c r="BA47" s="377">
        <f t="shared" si="58"/>
        <v>1989</v>
      </c>
      <c r="BD47" s="120">
        <f>ROUND(Import!F40,2)</f>
        <v>0</v>
      </c>
      <c r="BE47" s="120">
        <f>ROUND(Import!P40,2)</f>
        <v>0</v>
      </c>
      <c r="BG47" s="121">
        <f t="shared" si="21"/>
        <v>0</v>
      </c>
      <c r="BH47" s="122">
        <f t="shared" si="22"/>
        <v>0</v>
      </c>
      <c r="BI47" s="114">
        <f t="shared" si="23"/>
        <v>0</v>
      </c>
      <c r="BJ47" s="121">
        <f t="shared" si="24"/>
        <v>0</v>
      </c>
      <c r="BK47" s="122">
        <f t="shared" si="60"/>
        <v>0</v>
      </c>
      <c r="BL47" s="114">
        <f t="shared" si="26"/>
        <v>0</v>
      </c>
      <c r="BN47" s="123">
        <f t="shared" si="4"/>
        <v>0</v>
      </c>
      <c r="BO47" s="123">
        <f t="shared" si="5"/>
        <v>0</v>
      </c>
      <c r="BP47" s="123">
        <f t="shared" si="6"/>
        <v>0</v>
      </c>
      <c r="BQ47" s="123">
        <f t="shared" si="7"/>
        <v>0</v>
      </c>
      <c r="BR47" s="123">
        <f t="shared" si="8"/>
        <v>0</v>
      </c>
      <c r="BS47" s="123">
        <f t="shared" si="9"/>
        <v>0</v>
      </c>
      <c r="BT47" s="124">
        <f t="shared" si="27"/>
        <v>0</v>
      </c>
      <c r="CA47" s="62"/>
      <c r="CB47" s="126" t="str">
        <f t="shared" si="10"/>
        <v/>
      </c>
      <c r="CC47" s="127" t="str">
        <f t="shared" si="28"/>
        <v/>
      </c>
      <c r="CD47" s="128" t="str">
        <f t="shared" si="35"/>
        <v/>
      </c>
      <c r="CE47" s="146"/>
      <c r="CF47" s="147"/>
      <c r="CG47" s="147"/>
      <c r="CH47" s="147"/>
      <c r="CI47" s="145"/>
      <c r="CJ47" s="62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132" t="b">
        <f t="shared" si="11"/>
        <v>0</v>
      </c>
      <c r="CV47" s="133" t="b">
        <f t="shared" si="12"/>
        <v>1</v>
      </c>
      <c r="CW47" s="116" t="b">
        <f t="shared" si="56"/>
        <v>1</v>
      </c>
      <c r="CX47" s="73">
        <f t="shared" si="29"/>
        <v>0</v>
      </c>
      <c r="CY47" s="62"/>
      <c r="CZ47" s="73">
        <f t="shared" si="30"/>
        <v>0</v>
      </c>
      <c r="DA47" s="134">
        <f t="shared" si="57"/>
        <v>1</v>
      </c>
      <c r="DB47" s="106">
        <f t="shared" si="31"/>
        <v>1</v>
      </c>
      <c r="DC47" s="62"/>
      <c r="DD47" s="134">
        <f t="shared" si="32"/>
        <v>1</v>
      </c>
      <c r="DE47" s="135">
        <f t="shared" si="13"/>
        <v>0</v>
      </c>
      <c r="DF47" s="135">
        <f t="shared" si="14"/>
        <v>0</v>
      </c>
      <c r="DG47" s="136"/>
      <c r="DH47" s="79"/>
      <c r="DI47" s="137"/>
      <c r="DJ47" s="81"/>
      <c r="DK47" s="107">
        <f t="shared" si="15"/>
        <v>0</v>
      </c>
      <c r="DL47" s="138">
        <f t="shared" si="33"/>
        <v>1</v>
      </c>
      <c r="DM47" s="73">
        <f t="shared" si="36"/>
        <v>1</v>
      </c>
      <c r="DN47" s="73">
        <f t="shared" si="37"/>
        <v>1</v>
      </c>
      <c r="DO47" s="73">
        <f t="shared" si="38"/>
        <v>1</v>
      </c>
      <c r="DP47" s="73">
        <f t="shared" si="39"/>
        <v>1</v>
      </c>
      <c r="DQ47" s="73">
        <f t="shared" si="40"/>
        <v>1</v>
      </c>
      <c r="DR47" s="73">
        <f t="shared" si="41"/>
        <v>1</v>
      </c>
      <c r="DS47" s="73">
        <f t="shared" si="42"/>
        <v>1</v>
      </c>
      <c r="DT47" s="73">
        <f t="shared" si="43"/>
        <v>1</v>
      </c>
      <c r="DU47" s="73">
        <f t="shared" si="44"/>
        <v>1</v>
      </c>
      <c r="DV47" s="73">
        <f t="shared" si="45"/>
        <v>1</v>
      </c>
      <c r="DW47" s="73">
        <f t="shared" si="46"/>
        <v>1</v>
      </c>
      <c r="DX47" s="73">
        <f t="shared" si="47"/>
        <v>1</v>
      </c>
      <c r="DY47" s="73">
        <f t="shared" si="48"/>
        <v>1</v>
      </c>
      <c r="DZ47" s="73">
        <f t="shared" si="49"/>
        <v>1</v>
      </c>
      <c r="EA47" s="92">
        <f t="shared" si="50"/>
        <v>1</v>
      </c>
      <c r="EB47" s="92">
        <f t="shared" si="51"/>
        <v>1</v>
      </c>
      <c r="EC47" s="139">
        <f t="shared" si="52"/>
        <v>1</v>
      </c>
      <c r="ED47" s="140">
        <f t="shared" si="53"/>
        <v>0</v>
      </c>
      <c r="EE47" s="141">
        <f t="shared" si="54"/>
        <v>0</v>
      </c>
      <c r="EF47" s="141">
        <f t="shared" si="55"/>
        <v>0</v>
      </c>
      <c r="EG47" s="142">
        <f t="shared" si="34"/>
        <v>0</v>
      </c>
      <c r="EH47" s="141"/>
      <c r="EI47" s="142"/>
      <c r="EJ47" s="82">
        <f t="shared" si="16"/>
        <v>0</v>
      </c>
      <c r="EK47" s="82"/>
      <c r="EM47" s="149"/>
      <c r="EN47" s="83"/>
    </row>
    <row r="48" spans="2:144" ht="27" customHeight="1">
      <c r="B48" s="365" t="str">
        <f t="shared" si="59"/>
        <v/>
      </c>
      <c r="C48" s="649" t="str">
        <f>IF(AU48=1,SUM(AU$10:AU48),"")</f>
        <v/>
      </c>
      <c r="D48" s="526"/>
      <c r="E48" s="524"/>
      <c r="F48" s="648"/>
      <c r="G48" s="464"/>
      <c r="H48" s="110"/>
      <c r="I48" s="648"/>
      <c r="J48" s="464"/>
      <c r="K48" s="110"/>
      <c r="L48" s="109"/>
      <c r="M48" s="517"/>
      <c r="N48" s="520"/>
      <c r="O48" s="520"/>
      <c r="P48" s="514"/>
      <c r="Q48" s="463"/>
      <c r="R48" s="463"/>
      <c r="S48" s="463"/>
      <c r="T48" s="463"/>
      <c r="U48" s="515"/>
      <c r="V48" s="112"/>
      <c r="W48" s="463"/>
      <c r="X48" s="463"/>
      <c r="Y48" s="463"/>
      <c r="Z48" s="463"/>
      <c r="AA48" s="463"/>
      <c r="AB48" s="691"/>
      <c r="AC48" s="691"/>
      <c r="AD48" s="691"/>
      <c r="AE48" s="682"/>
      <c r="AF48" s="683"/>
      <c r="AG48" s="112"/>
      <c r="AH48" s="463"/>
      <c r="AI48" s="495"/>
      <c r="AJ48" s="469"/>
      <c r="AK48" s="464"/>
      <c r="AL48" s="465"/>
      <c r="AM48" s="376"/>
      <c r="AN48" s="376"/>
      <c r="AO48" s="465"/>
      <c r="AP48" s="466"/>
      <c r="AQ48" s="113" t="str">
        <f t="shared" si="17"/>
        <v/>
      </c>
      <c r="AR48" s="114">
        <v>1</v>
      </c>
      <c r="AU48" s="115">
        <f t="shared" si="18"/>
        <v>0</v>
      </c>
      <c r="AV48" s="116" t="b">
        <f t="shared" si="2"/>
        <v>1</v>
      </c>
      <c r="AW48" s="73">
        <f t="shared" si="19"/>
        <v>0</v>
      </c>
      <c r="AX48" s="117">
        <f t="shared" si="3"/>
        <v>1</v>
      </c>
      <c r="AY48" s="118">
        <f t="shared" si="20"/>
        <v>0</v>
      </c>
      <c r="BA48" s="377">
        <f t="shared" si="58"/>
        <v>1988</v>
      </c>
      <c r="BD48" s="120">
        <f>ROUND(Import!F41,2)</f>
        <v>0</v>
      </c>
      <c r="BE48" s="120">
        <f>ROUND(Import!P41,2)</f>
        <v>0</v>
      </c>
      <c r="BG48" s="121">
        <f t="shared" si="21"/>
        <v>0</v>
      </c>
      <c r="BH48" s="122">
        <f t="shared" si="22"/>
        <v>0</v>
      </c>
      <c r="BI48" s="114">
        <f t="shared" si="23"/>
        <v>0</v>
      </c>
      <c r="BJ48" s="121">
        <f t="shared" si="24"/>
        <v>0</v>
      </c>
      <c r="BK48" s="122">
        <f t="shared" si="60"/>
        <v>0</v>
      </c>
      <c r="BL48" s="114">
        <f t="shared" si="26"/>
        <v>0</v>
      </c>
      <c r="BN48" s="123">
        <f t="shared" si="4"/>
        <v>0</v>
      </c>
      <c r="BO48" s="123">
        <f t="shared" si="5"/>
        <v>0</v>
      </c>
      <c r="BP48" s="123">
        <f t="shared" si="6"/>
        <v>0</v>
      </c>
      <c r="BQ48" s="123">
        <f t="shared" si="7"/>
        <v>0</v>
      </c>
      <c r="BR48" s="123">
        <f t="shared" si="8"/>
        <v>0</v>
      </c>
      <c r="BS48" s="123">
        <f t="shared" si="9"/>
        <v>0</v>
      </c>
      <c r="BT48" s="124">
        <f t="shared" si="27"/>
        <v>0</v>
      </c>
      <c r="CA48" s="62"/>
      <c r="CB48" s="126" t="str">
        <f t="shared" si="10"/>
        <v/>
      </c>
      <c r="CC48" s="127" t="str">
        <f t="shared" si="28"/>
        <v/>
      </c>
      <c r="CD48" s="128" t="str">
        <f t="shared" si="35"/>
        <v/>
      </c>
      <c r="CE48" s="146"/>
      <c r="CF48" s="147"/>
      <c r="CG48" s="147"/>
      <c r="CH48" s="147"/>
      <c r="CI48" s="145"/>
      <c r="CJ48" s="62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132" t="b">
        <f t="shared" si="11"/>
        <v>0</v>
      </c>
      <c r="CV48" s="133" t="b">
        <f t="shared" si="12"/>
        <v>1</v>
      </c>
      <c r="CW48" s="116" t="b">
        <f t="shared" si="56"/>
        <v>1</v>
      </c>
      <c r="CX48" s="73">
        <f t="shared" si="29"/>
        <v>0</v>
      </c>
      <c r="CZ48" s="73">
        <f t="shared" si="30"/>
        <v>0</v>
      </c>
      <c r="DA48" s="134">
        <f t="shared" si="57"/>
        <v>1</v>
      </c>
      <c r="DB48" s="106">
        <f t="shared" si="31"/>
        <v>1</v>
      </c>
      <c r="DC48" s="148"/>
      <c r="DD48" s="134">
        <f t="shared" si="32"/>
        <v>1</v>
      </c>
      <c r="DE48" s="135">
        <f t="shared" si="13"/>
        <v>0</v>
      </c>
      <c r="DF48" s="135">
        <f t="shared" si="14"/>
        <v>0</v>
      </c>
      <c r="DG48" s="136"/>
      <c r="DH48" s="79"/>
      <c r="DI48" s="137"/>
      <c r="DJ48" s="81"/>
      <c r="DK48" s="107">
        <f t="shared" si="15"/>
        <v>0</v>
      </c>
      <c r="DL48" s="138">
        <f t="shared" si="33"/>
        <v>1</v>
      </c>
      <c r="DM48" s="73">
        <f t="shared" si="36"/>
        <v>1</v>
      </c>
      <c r="DN48" s="73">
        <f t="shared" si="37"/>
        <v>1</v>
      </c>
      <c r="DO48" s="73">
        <f t="shared" si="38"/>
        <v>1</v>
      </c>
      <c r="DP48" s="73">
        <f t="shared" si="39"/>
        <v>1</v>
      </c>
      <c r="DQ48" s="73">
        <f t="shared" si="40"/>
        <v>1</v>
      </c>
      <c r="DR48" s="73">
        <f t="shared" si="41"/>
        <v>1</v>
      </c>
      <c r="DS48" s="73">
        <f t="shared" si="42"/>
        <v>1</v>
      </c>
      <c r="DT48" s="73">
        <f t="shared" si="43"/>
        <v>1</v>
      </c>
      <c r="DU48" s="73">
        <f t="shared" si="44"/>
        <v>1</v>
      </c>
      <c r="DV48" s="73">
        <f t="shared" si="45"/>
        <v>1</v>
      </c>
      <c r="DW48" s="73">
        <f t="shared" si="46"/>
        <v>1</v>
      </c>
      <c r="DX48" s="73">
        <f t="shared" si="47"/>
        <v>1</v>
      </c>
      <c r="DY48" s="73">
        <f t="shared" si="48"/>
        <v>1</v>
      </c>
      <c r="DZ48" s="73">
        <f t="shared" si="49"/>
        <v>1</v>
      </c>
      <c r="EA48" s="92">
        <f t="shared" si="50"/>
        <v>1</v>
      </c>
      <c r="EB48" s="92">
        <f t="shared" si="51"/>
        <v>1</v>
      </c>
      <c r="EC48" s="139">
        <f t="shared" si="52"/>
        <v>1</v>
      </c>
      <c r="ED48" s="140">
        <f t="shared" si="53"/>
        <v>0</v>
      </c>
      <c r="EE48" s="141">
        <f t="shared" si="54"/>
        <v>0</v>
      </c>
      <c r="EF48" s="141">
        <f t="shared" si="55"/>
        <v>0</v>
      </c>
      <c r="EG48" s="142">
        <f t="shared" si="34"/>
        <v>0</v>
      </c>
      <c r="EH48" s="141"/>
      <c r="EI48" s="142"/>
      <c r="EJ48" s="82">
        <f t="shared" si="16"/>
        <v>0</v>
      </c>
      <c r="EK48" s="82"/>
      <c r="EM48" s="149"/>
      <c r="EN48" s="83"/>
    </row>
    <row r="49" spans="2:156" ht="27" customHeight="1">
      <c r="B49" s="365" t="str">
        <f t="shared" si="59"/>
        <v/>
      </c>
      <c r="C49" s="649" t="str">
        <f>IF(AU49=1,SUM(AU$10:AU49),"")</f>
        <v/>
      </c>
      <c r="D49" s="526"/>
      <c r="E49" s="524"/>
      <c r="F49" s="648"/>
      <c r="G49" s="464"/>
      <c r="H49" s="110"/>
      <c r="I49" s="648"/>
      <c r="J49" s="464"/>
      <c r="K49" s="110"/>
      <c r="L49" s="109"/>
      <c r="M49" s="517"/>
      <c r="N49" s="520"/>
      <c r="O49" s="520"/>
      <c r="P49" s="514"/>
      <c r="Q49" s="463"/>
      <c r="R49" s="463"/>
      <c r="S49" s="463"/>
      <c r="T49" s="463"/>
      <c r="U49" s="515"/>
      <c r="V49" s="112"/>
      <c r="W49" s="463"/>
      <c r="X49" s="463"/>
      <c r="Y49" s="463"/>
      <c r="Z49" s="463"/>
      <c r="AA49" s="463"/>
      <c r="AB49" s="691"/>
      <c r="AC49" s="691"/>
      <c r="AD49" s="691"/>
      <c r="AE49" s="682"/>
      <c r="AF49" s="683"/>
      <c r="AG49" s="112"/>
      <c r="AH49" s="463"/>
      <c r="AI49" s="495"/>
      <c r="AJ49" s="469"/>
      <c r="AK49" s="464"/>
      <c r="AL49" s="465"/>
      <c r="AM49" s="376"/>
      <c r="AN49" s="376"/>
      <c r="AO49" s="465"/>
      <c r="AP49" s="466"/>
      <c r="AQ49" s="113" t="str">
        <f t="shared" si="17"/>
        <v/>
      </c>
      <c r="AR49" s="114">
        <v>1</v>
      </c>
      <c r="AU49" s="115">
        <f t="shared" si="18"/>
        <v>0</v>
      </c>
      <c r="AV49" s="116" t="b">
        <f t="shared" si="2"/>
        <v>1</v>
      </c>
      <c r="AW49" s="73">
        <f t="shared" si="19"/>
        <v>0</v>
      </c>
      <c r="AX49" s="117">
        <f t="shared" si="3"/>
        <v>1</v>
      </c>
      <c r="AY49" s="118">
        <f t="shared" si="20"/>
        <v>0</v>
      </c>
      <c r="BA49" s="377">
        <f t="shared" si="58"/>
        <v>1987</v>
      </c>
      <c r="BD49" s="120">
        <f>ROUND(Import!F42,2)</f>
        <v>0</v>
      </c>
      <c r="BE49" s="120">
        <f>ROUND(Import!P42,2)</f>
        <v>0</v>
      </c>
      <c r="BG49" s="121">
        <f t="shared" si="21"/>
        <v>0</v>
      </c>
      <c r="BH49" s="122">
        <f t="shared" si="22"/>
        <v>0</v>
      </c>
      <c r="BI49" s="114">
        <f t="shared" si="23"/>
        <v>0</v>
      </c>
      <c r="BJ49" s="121">
        <f t="shared" si="24"/>
        <v>0</v>
      </c>
      <c r="BK49" s="122">
        <f t="shared" si="60"/>
        <v>0</v>
      </c>
      <c r="BL49" s="114">
        <f t="shared" si="26"/>
        <v>0</v>
      </c>
      <c r="BN49" s="123">
        <f t="shared" si="4"/>
        <v>0</v>
      </c>
      <c r="BO49" s="123">
        <f t="shared" si="5"/>
        <v>0</v>
      </c>
      <c r="BP49" s="123">
        <f t="shared" si="6"/>
        <v>0</v>
      </c>
      <c r="BQ49" s="123">
        <f t="shared" si="7"/>
        <v>0</v>
      </c>
      <c r="BR49" s="123">
        <f t="shared" si="8"/>
        <v>0</v>
      </c>
      <c r="BS49" s="123">
        <f t="shared" si="9"/>
        <v>0</v>
      </c>
      <c r="BT49" s="124">
        <f t="shared" si="27"/>
        <v>0</v>
      </c>
      <c r="CA49" s="62"/>
      <c r="CB49" s="126" t="str">
        <f t="shared" si="10"/>
        <v/>
      </c>
      <c r="CC49" s="127" t="str">
        <f t="shared" si="28"/>
        <v/>
      </c>
      <c r="CD49" s="128" t="str">
        <f t="shared" si="35"/>
        <v/>
      </c>
      <c r="CE49" s="146"/>
      <c r="CF49" s="147"/>
      <c r="CG49" s="147"/>
      <c r="CH49" s="147"/>
      <c r="CI49" s="145"/>
      <c r="CJ49" s="62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132" t="b">
        <f t="shared" si="11"/>
        <v>0</v>
      </c>
      <c r="CV49" s="133" t="b">
        <f t="shared" si="12"/>
        <v>1</v>
      </c>
      <c r="CW49" s="116" t="b">
        <f t="shared" si="56"/>
        <v>1</v>
      </c>
      <c r="CX49" s="73">
        <f t="shared" si="29"/>
        <v>0</v>
      </c>
      <c r="CZ49" s="73">
        <f t="shared" si="30"/>
        <v>0</v>
      </c>
      <c r="DA49" s="134">
        <f t="shared" si="57"/>
        <v>1</v>
      </c>
      <c r="DB49" s="106">
        <f t="shared" si="31"/>
        <v>1</v>
      </c>
      <c r="DC49" s="148"/>
      <c r="DD49" s="134">
        <f t="shared" si="32"/>
        <v>1</v>
      </c>
      <c r="DE49" s="135">
        <f t="shared" si="13"/>
        <v>0</v>
      </c>
      <c r="DF49" s="135">
        <f t="shared" si="14"/>
        <v>0</v>
      </c>
      <c r="DG49" s="136"/>
      <c r="DH49" s="79"/>
      <c r="DI49" s="137"/>
      <c r="DJ49" s="81"/>
      <c r="DK49" s="107">
        <f t="shared" si="15"/>
        <v>0</v>
      </c>
      <c r="DL49" s="138">
        <f t="shared" si="33"/>
        <v>1</v>
      </c>
      <c r="DM49" s="73">
        <f t="shared" si="36"/>
        <v>1</v>
      </c>
      <c r="DN49" s="73">
        <f t="shared" si="37"/>
        <v>1</v>
      </c>
      <c r="DO49" s="73">
        <f t="shared" si="38"/>
        <v>1</v>
      </c>
      <c r="DP49" s="73">
        <f t="shared" si="39"/>
        <v>1</v>
      </c>
      <c r="DQ49" s="73">
        <f t="shared" si="40"/>
        <v>1</v>
      </c>
      <c r="DR49" s="73">
        <f t="shared" si="41"/>
        <v>1</v>
      </c>
      <c r="DS49" s="73">
        <f t="shared" si="42"/>
        <v>1</v>
      </c>
      <c r="DT49" s="73">
        <f t="shared" si="43"/>
        <v>1</v>
      </c>
      <c r="DU49" s="73">
        <f t="shared" si="44"/>
        <v>1</v>
      </c>
      <c r="DV49" s="73">
        <f t="shared" si="45"/>
        <v>1</v>
      </c>
      <c r="DW49" s="73">
        <f t="shared" si="46"/>
        <v>1</v>
      </c>
      <c r="DX49" s="73">
        <f t="shared" si="47"/>
        <v>1</v>
      </c>
      <c r="DY49" s="73">
        <f t="shared" si="48"/>
        <v>1</v>
      </c>
      <c r="DZ49" s="73">
        <f t="shared" si="49"/>
        <v>1</v>
      </c>
      <c r="EA49" s="92">
        <f t="shared" si="50"/>
        <v>1</v>
      </c>
      <c r="EB49" s="92">
        <f t="shared" si="51"/>
        <v>1</v>
      </c>
      <c r="EC49" s="139">
        <f t="shared" si="52"/>
        <v>1</v>
      </c>
      <c r="ED49" s="140">
        <f t="shared" si="53"/>
        <v>0</v>
      </c>
      <c r="EE49" s="141">
        <f t="shared" si="54"/>
        <v>0</v>
      </c>
      <c r="EF49" s="141">
        <f t="shared" si="55"/>
        <v>0</v>
      </c>
      <c r="EG49" s="142">
        <f t="shared" si="34"/>
        <v>0</v>
      </c>
      <c r="EH49" s="141"/>
      <c r="EI49" s="142"/>
      <c r="EJ49" s="82">
        <f t="shared" si="16"/>
        <v>0</v>
      </c>
      <c r="EK49" s="82"/>
      <c r="EM49" s="149"/>
      <c r="EN49" s="83"/>
      <c r="EO49" s="61"/>
      <c r="EU49" s="61"/>
      <c r="EV49" s="61"/>
      <c r="EW49" s="61"/>
      <c r="EX49" s="61"/>
      <c r="EY49" s="61"/>
      <c r="EZ49" s="61"/>
    </row>
    <row r="50" spans="2:156" ht="27" customHeight="1">
      <c r="B50" s="365" t="str">
        <f t="shared" si="59"/>
        <v/>
      </c>
      <c r="C50" s="649" t="str">
        <f>IF(AU50=1,SUM(AU$10:AU50),"")</f>
        <v/>
      </c>
      <c r="D50" s="526"/>
      <c r="E50" s="524"/>
      <c r="F50" s="648"/>
      <c r="G50" s="464"/>
      <c r="H50" s="110"/>
      <c r="I50" s="648"/>
      <c r="J50" s="464"/>
      <c r="K50" s="110"/>
      <c r="L50" s="109"/>
      <c r="M50" s="517"/>
      <c r="N50" s="520"/>
      <c r="O50" s="520"/>
      <c r="P50" s="514"/>
      <c r="Q50" s="463"/>
      <c r="R50" s="463"/>
      <c r="S50" s="463"/>
      <c r="T50" s="463"/>
      <c r="U50" s="515"/>
      <c r="V50" s="112"/>
      <c r="W50" s="463"/>
      <c r="X50" s="463"/>
      <c r="Y50" s="463"/>
      <c r="Z50" s="463"/>
      <c r="AA50" s="463"/>
      <c r="AB50" s="691"/>
      <c r="AC50" s="691"/>
      <c r="AD50" s="691"/>
      <c r="AE50" s="682"/>
      <c r="AF50" s="683"/>
      <c r="AG50" s="112"/>
      <c r="AH50" s="463"/>
      <c r="AI50" s="495"/>
      <c r="AJ50" s="469"/>
      <c r="AK50" s="464"/>
      <c r="AL50" s="465"/>
      <c r="AM50" s="376"/>
      <c r="AN50" s="376"/>
      <c r="AO50" s="465"/>
      <c r="AP50" s="466"/>
      <c r="AQ50" s="113" t="str">
        <f t="shared" si="17"/>
        <v/>
      </c>
      <c r="AR50" s="114">
        <v>1</v>
      </c>
      <c r="AU50" s="115">
        <f t="shared" si="18"/>
        <v>0</v>
      </c>
      <c r="AV50" s="116" t="b">
        <f t="shared" si="2"/>
        <v>1</v>
      </c>
      <c r="AW50" s="73">
        <f t="shared" si="19"/>
        <v>0</v>
      </c>
      <c r="AX50" s="117">
        <f t="shared" si="3"/>
        <v>1</v>
      </c>
      <c r="AY50" s="118">
        <f t="shared" si="20"/>
        <v>0</v>
      </c>
      <c r="BA50" s="377">
        <f t="shared" si="58"/>
        <v>1986</v>
      </c>
      <c r="BD50" s="120">
        <f>ROUND(Import!F43,2)</f>
        <v>0</v>
      </c>
      <c r="BE50" s="120">
        <f>ROUND(Import!P43,2)</f>
        <v>0</v>
      </c>
      <c r="BG50" s="121">
        <f t="shared" si="21"/>
        <v>0</v>
      </c>
      <c r="BH50" s="122">
        <f t="shared" si="22"/>
        <v>0</v>
      </c>
      <c r="BI50" s="114">
        <f t="shared" si="23"/>
        <v>0</v>
      </c>
      <c r="BJ50" s="121">
        <f t="shared" si="24"/>
        <v>0</v>
      </c>
      <c r="BK50" s="122">
        <f t="shared" si="60"/>
        <v>0</v>
      </c>
      <c r="BL50" s="114">
        <f t="shared" si="26"/>
        <v>0</v>
      </c>
      <c r="BN50" s="123">
        <f t="shared" si="4"/>
        <v>0</v>
      </c>
      <c r="BO50" s="123">
        <f t="shared" si="5"/>
        <v>0</v>
      </c>
      <c r="BP50" s="123">
        <f t="shared" si="6"/>
        <v>0</v>
      </c>
      <c r="BQ50" s="123">
        <f t="shared" si="7"/>
        <v>0</v>
      </c>
      <c r="BR50" s="123">
        <f t="shared" si="8"/>
        <v>0</v>
      </c>
      <c r="BS50" s="123">
        <f t="shared" si="9"/>
        <v>0</v>
      </c>
      <c r="BT50" s="124">
        <f t="shared" si="27"/>
        <v>0</v>
      </c>
      <c r="CA50" s="62"/>
      <c r="CB50" s="126" t="str">
        <f t="shared" si="10"/>
        <v/>
      </c>
      <c r="CC50" s="127" t="str">
        <f t="shared" si="28"/>
        <v/>
      </c>
      <c r="CD50" s="128" t="str">
        <f t="shared" si="35"/>
        <v/>
      </c>
      <c r="CE50" s="146"/>
      <c r="CF50" s="147"/>
      <c r="CG50" s="147"/>
      <c r="CH50" s="147"/>
      <c r="CI50" s="145"/>
      <c r="CJ50" s="62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132" t="b">
        <f t="shared" si="11"/>
        <v>0</v>
      </c>
      <c r="CV50" s="133" t="b">
        <f t="shared" si="12"/>
        <v>1</v>
      </c>
      <c r="CW50" s="116" t="b">
        <f t="shared" si="56"/>
        <v>1</v>
      </c>
      <c r="CX50" s="73">
        <f t="shared" si="29"/>
        <v>0</v>
      </c>
      <c r="CZ50" s="73">
        <f t="shared" si="30"/>
        <v>0</v>
      </c>
      <c r="DA50" s="134">
        <f t="shared" si="57"/>
        <v>1</v>
      </c>
      <c r="DB50" s="106">
        <f t="shared" si="31"/>
        <v>1</v>
      </c>
      <c r="DC50" s="148"/>
      <c r="DD50" s="134">
        <f t="shared" si="32"/>
        <v>1</v>
      </c>
      <c r="DE50" s="135">
        <f t="shared" si="13"/>
        <v>0</v>
      </c>
      <c r="DF50" s="135">
        <f t="shared" si="14"/>
        <v>0</v>
      </c>
      <c r="DG50" s="136"/>
      <c r="DH50" s="79"/>
      <c r="DI50" s="137"/>
      <c r="DJ50" s="81"/>
      <c r="DK50" s="107">
        <f t="shared" si="15"/>
        <v>0</v>
      </c>
      <c r="DL50" s="138">
        <f t="shared" si="33"/>
        <v>1</v>
      </c>
      <c r="DM50" s="73">
        <f t="shared" si="36"/>
        <v>1</v>
      </c>
      <c r="DN50" s="73">
        <f t="shared" si="37"/>
        <v>1</v>
      </c>
      <c r="DO50" s="73">
        <f t="shared" si="38"/>
        <v>1</v>
      </c>
      <c r="DP50" s="73">
        <f t="shared" si="39"/>
        <v>1</v>
      </c>
      <c r="DQ50" s="73">
        <f t="shared" si="40"/>
        <v>1</v>
      </c>
      <c r="DR50" s="73">
        <f t="shared" si="41"/>
        <v>1</v>
      </c>
      <c r="DS50" s="73">
        <f t="shared" si="42"/>
        <v>1</v>
      </c>
      <c r="DT50" s="73">
        <f t="shared" si="43"/>
        <v>1</v>
      </c>
      <c r="DU50" s="73">
        <f t="shared" si="44"/>
        <v>1</v>
      </c>
      <c r="DV50" s="73">
        <f t="shared" si="45"/>
        <v>1</v>
      </c>
      <c r="DW50" s="73">
        <f t="shared" si="46"/>
        <v>1</v>
      </c>
      <c r="DX50" s="73">
        <f t="shared" si="47"/>
        <v>1</v>
      </c>
      <c r="DY50" s="73">
        <f t="shared" si="48"/>
        <v>1</v>
      </c>
      <c r="DZ50" s="73">
        <f t="shared" si="49"/>
        <v>1</v>
      </c>
      <c r="EA50" s="92">
        <f t="shared" si="50"/>
        <v>1</v>
      </c>
      <c r="EB50" s="92">
        <f t="shared" si="51"/>
        <v>1</v>
      </c>
      <c r="EC50" s="139">
        <f t="shared" si="52"/>
        <v>1</v>
      </c>
      <c r="ED50" s="140">
        <f t="shared" si="53"/>
        <v>0</v>
      </c>
      <c r="EE50" s="141">
        <f t="shared" si="54"/>
        <v>0</v>
      </c>
      <c r="EF50" s="141">
        <f t="shared" si="55"/>
        <v>0</v>
      </c>
      <c r="EG50" s="142">
        <f t="shared" si="34"/>
        <v>0</v>
      </c>
      <c r="EH50" s="141"/>
      <c r="EI50" s="142"/>
      <c r="EJ50" s="82">
        <f t="shared" si="16"/>
        <v>0</v>
      </c>
      <c r="EK50" s="82"/>
      <c r="EM50" s="149"/>
      <c r="EN50" s="83"/>
      <c r="EO50" s="61"/>
      <c r="EU50" s="61"/>
      <c r="EV50" s="61"/>
      <c r="EW50" s="61"/>
      <c r="EX50" s="61"/>
      <c r="EY50" s="61"/>
      <c r="EZ50" s="61"/>
    </row>
    <row r="51" spans="2:156" ht="27" customHeight="1">
      <c r="B51" s="365" t="str">
        <f t="shared" si="59"/>
        <v/>
      </c>
      <c r="C51" s="649" t="str">
        <f>IF(AU51=1,SUM(AU$10:AU51),"")</f>
        <v/>
      </c>
      <c r="D51" s="526"/>
      <c r="E51" s="524"/>
      <c r="F51" s="648"/>
      <c r="G51" s="464"/>
      <c r="H51" s="110"/>
      <c r="I51" s="648"/>
      <c r="J51" s="464"/>
      <c r="K51" s="110"/>
      <c r="L51" s="109"/>
      <c r="M51" s="517"/>
      <c r="N51" s="520"/>
      <c r="O51" s="520"/>
      <c r="P51" s="514"/>
      <c r="Q51" s="463"/>
      <c r="R51" s="463"/>
      <c r="S51" s="463"/>
      <c r="T51" s="463"/>
      <c r="U51" s="515"/>
      <c r="V51" s="112"/>
      <c r="W51" s="463"/>
      <c r="X51" s="463"/>
      <c r="Y51" s="463"/>
      <c r="Z51" s="463"/>
      <c r="AA51" s="463"/>
      <c r="AB51" s="691"/>
      <c r="AC51" s="691"/>
      <c r="AD51" s="691"/>
      <c r="AE51" s="682"/>
      <c r="AF51" s="683"/>
      <c r="AG51" s="112"/>
      <c r="AH51" s="463"/>
      <c r="AI51" s="495"/>
      <c r="AJ51" s="469"/>
      <c r="AK51" s="464"/>
      <c r="AL51" s="465"/>
      <c r="AM51" s="376"/>
      <c r="AN51" s="376"/>
      <c r="AO51" s="465"/>
      <c r="AP51" s="466"/>
      <c r="AQ51" s="113" t="str">
        <f t="shared" si="17"/>
        <v/>
      </c>
      <c r="AR51" s="114">
        <v>1</v>
      </c>
      <c r="AU51" s="115">
        <f t="shared" si="18"/>
        <v>0</v>
      </c>
      <c r="AV51" s="116" t="b">
        <f t="shared" si="2"/>
        <v>1</v>
      </c>
      <c r="AW51" s="73">
        <f t="shared" si="19"/>
        <v>0</v>
      </c>
      <c r="AX51" s="117">
        <f t="shared" si="3"/>
        <v>1</v>
      </c>
      <c r="AY51" s="118">
        <f t="shared" si="20"/>
        <v>0</v>
      </c>
      <c r="BA51" s="377">
        <f t="shared" si="58"/>
        <v>1985</v>
      </c>
      <c r="BD51" s="120">
        <f>ROUND(Import!F44,2)</f>
        <v>0</v>
      </c>
      <c r="BE51" s="120">
        <f>ROUND(Import!P44,2)</f>
        <v>0</v>
      </c>
      <c r="BG51" s="121">
        <f t="shared" si="21"/>
        <v>0</v>
      </c>
      <c r="BH51" s="122">
        <f t="shared" si="22"/>
        <v>0</v>
      </c>
      <c r="BI51" s="114">
        <f t="shared" si="23"/>
        <v>0</v>
      </c>
      <c r="BJ51" s="121">
        <f t="shared" si="24"/>
        <v>0</v>
      </c>
      <c r="BK51" s="122">
        <f t="shared" si="60"/>
        <v>0</v>
      </c>
      <c r="BL51" s="114">
        <f t="shared" si="26"/>
        <v>0</v>
      </c>
      <c r="BN51" s="123">
        <f t="shared" si="4"/>
        <v>0</v>
      </c>
      <c r="BO51" s="123">
        <f t="shared" si="5"/>
        <v>0</v>
      </c>
      <c r="BP51" s="123">
        <f t="shared" si="6"/>
        <v>0</v>
      </c>
      <c r="BQ51" s="123">
        <f t="shared" si="7"/>
        <v>0</v>
      </c>
      <c r="BR51" s="123">
        <f t="shared" si="8"/>
        <v>0</v>
      </c>
      <c r="BS51" s="123">
        <f t="shared" si="9"/>
        <v>0</v>
      </c>
      <c r="BT51" s="124">
        <f t="shared" si="27"/>
        <v>0</v>
      </c>
      <c r="CA51" s="62"/>
      <c r="CB51" s="126" t="str">
        <f t="shared" si="10"/>
        <v/>
      </c>
      <c r="CC51" s="127" t="str">
        <f t="shared" si="28"/>
        <v/>
      </c>
      <c r="CD51" s="128" t="str">
        <f t="shared" si="35"/>
        <v/>
      </c>
      <c r="CE51" s="146"/>
      <c r="CF51" s="147"/>
      <c r="CG51" s="147"/>
      <c r="CH51" s="147"/>
      <c r="CI51" s="145"/>
      <c r="CJ51" s="62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132" t="b">
        <f t="shared" si="11"/>
        <v>0</v>
      </c>
      <c r="CV51" s="133" t="b">
        <f t="shared" si="12"/>
        <v>1</v>
      </c>
      <c r="CW51" s="116" t="b">
        <f t="shared" si="56"/>
        <v>1</v>
      </c>
      <c r="CX51" s="73">
        <f t="shared" si="29"/>
        <v>0</v>
      </c>
      <c r="CZ51" s="73">
        <f t="shared" si="30"/>
        <v>0</v>
      </c>
      <c r="DA51" s="134">
        <f t="shared" si="57"/>
        <v>1</v>
      </c>
      <c r="DB51" s="106">
        <f t="shared" si="31"/>
        <v>1</v>
      </c>
      <c r="DC51" s="148"/>
      <c r="DD51" s="134">
        <f t="shared" si="32"/>
        <v>1</v>
      </c>
      <c r="DE51" s="135">
        <f t="shared" si="13"/>
        <v>0</v>
      </c>
      <c r="DF51" s="135">
        <f t="shared" si="14"/>
        <v>0</v>
      </c>
      <c r="DG51" s="136"/>
      <c r="DH51" s="79"/>
      <c r="DI51" s="137"/>
      <c r="DJ51" s="81"/>
      <c r="DK51" s="107">
        <f t="shared" si="15"/>
        <v>0</v>
      </c>
      <c r="DL51" s="138">
        <f t="shared" si="33"/>
        <v>1</v>
      </c>
      <c r="DM51" s="73">
        <f t="shared" si="36"/>
        <v>1</v>
      </c>
      <c r="DN51" s="73">
        <f t="shared" si="37"/>
        <v>1</v>
      </c>
      <c r="DO51" s="73">
        <f t="shared" si="38"/>
        <v>1</v>
      </c>
      <c r="DP51" s="73">
        <f t="shared" si="39"/>
        <v>1</v>
      </c>
      <c r="DQ51" s="73">
        <f t="shared" si="40"/>
        <v>1</v>
      </c>
      <c r="DR51" s="73">
        <f t="shared" si="41"/>
        <v>1</v>
      </c>
      <c r="DS51" s="73">
        <f t="shared" si="42"/>
        <v>1</v>
      </c>
      <c r="DT51" s="73">
        <f t="shared" si="43"/>
        <v>1</v>
      </c>
      <c r="DU51" s="73">
        <f t="shared" si="44"/>
        <v>1</v>
      </c>
      <c r="DV51" s="73">
        <f t="shared" si="45"/>
        <v>1</v>
      </c>
      <c r="DW51" s="73">
        <f t="shared" si="46"/>
        <v>1</v>
      </c>
      <c r="DX51" s="73">
        <f t="shared" si="47"/>
        <v>1</v>
      </c>
      <c r="DY51" s="73">
        <f t="shared" si="48"/>
        <v>1</v>
      </c>
      <c r="DZ51" s="73">
        <f t="shared" si="49"/>
        <v>1</v>
      </c>
      <c r="EA51" s="92">
        <f t="shared" si="50"/>
        <v>1</v>
      </c>
      <c r="EB51" s="92">
        <f t="shared" si="51"/>
        <v>1</v>
      </c>
      <c r="EC51" s="139">
        <f t="shared" si="52"/>
        <v>1</v>
      </c>
      <c r="ED51" s="140">
        <f t="shared" si="53"/>
        <v>0</v>
      </c>
      <c r="EE51" s="141">
        <f t="shared" si="54"/>
        <v>0</v>
      </c>
      <c r="EF51" s="141">
        <f t="shared" si="55"/>
        <v>0</v>
      </c>
      <c r="EG51" s="142">
        <f t="shared" si="34"/>
        <v>0</v>
      </c>
      <c r="EH51" s="141"/>
      <c r="EI51" s="142"/>
      <c r="EJ51" s="82">
        <f t="shared" si="16"/>
        <v>0</v>
      </c>
      <c r="EK51" s="82"/>
      <c r="EM51" s="149"/>
      <c r="EN51" s="83"/>
      <c r="EO51" s="61"/>
      <c r="EU51" s="61"/>
      <c r="EV51" s="61"/>
      <c r="EW51" s="61"/>
      <c r="EX51" s="61"/>
      <c r="EY51" s="61"/>
      <c r="EZ51" s="61"/>
    </row>
    <row r="52" spans="2:156" ht="27" customHeight="1">
      <c r="B52" s="365" t="str">
        <f t="shared" si="59"/>
        <v/>
      </c>
      <c r="C52" s="649" t="str">
        <f>IF(AU52=1,SUM(AU$10:AU52),"")</f>
        <v/>
      </c>
      <c r="D52" s="526"/>
      <c r="E52" s="524"/>
      <c r="F52" s="648"/>
      <c r="G52" s="464"/>
      <c r="H52" s="110"/>
      <c r="I52" s="648"/>
      <c r="J52" s="464"/>
      <c r="K52" s="110"/>
      <c r="L52" s="109"/>
      <c r="M52" s="517"/>
      <c r="N52" s="520"/>
      <c r="O52" s="520"/>
      <c r="P52" s="514"/>
      <c r="Q52" s="463"/>
      <c r="R52" s="463"/>
      <c r="S52" s="463"/>
      <c r="T52" s="463"/>
      <c r="U52" s="515"/>
      <c r="V52" s="112"/>
      <c r="W52" s="463"/>
      <c r="X52" s="463"/>
      <c r="Y52" s="463"/>
      <c r="Z52" s="463"/>
      <c r="AA52" s="463"/>
      <c r="AB52" s="691"/>
      <c r="AC52" s="691"/>
      <c r="AD52" s="691"/>
      <c r="AE52" s="682"/>
      <c r="AF52" s="683"/>
      <c r="AG52" s="112"/>
      <c r="AH52" s="463"/>
      <c r="AI52" s="495"/>
      <c r="AJ52" s="469"/>
      <c r="AK52" s="464"/>
      <c r="AL52" s="465"/>
      <c r="AM52" s="376"/>
      <c r="AN52" s="376"/>
      <c r="AO52" s="465"/>
      <c r="AP52" s="466"/>
      <c r="AQ52" s="113" t="str">
        <f t="shared" si="17"/>
        <v/>
      </c>
      <c r="AR52" s="114">
        <v>1</v>
      </c>
      <c r="AU52" s="115">
        <f t="shared" si="18"/>
        <v>0</v>
      </c>
      <c r="AV52" s="116" t="b">
        <f t="shared" si="2"/>
        <v>1</v>
      </c>
      <c r="AW52" s="73">
        <f t="shared" si="19"/>
        <v>0</v>
      </c>
      <c r="AX52" s="117">
        <f t="shared" si="3"/>
        <v>1</v>
      </c>
      <c r="AY52" s="118">
        <f t="shared" si="20"/>
        <v>0</v>
      </c>
      <c r="BA52" s="377">
        <f t="shared" si="58"/>
        <v>1984</v>
      </c>
      <c r="BD52" s="120">
        <f>ROUND(Import!F45,2)</f>
        <v>0</v>
      </c>
      <c r="BE52" s="120">
        <f>ROUND(Import!P45,2)</f>
        <v>0</v>
      </c>
      <c r="BG52" s="121">
        <f t="shared" si="21"/>
        <v>0</v>
      </c>
      <c r="BH52" s="122">
        <f t="shared" si="22"/>
        <v>0</v>
      </c>
      <c r="BI52" s="114">
        <f t="shared" si="23"/>
        <v>0</v>
      </c>
      <c r="BJ52" s="121">
        <f t="shared" si="24"/>
        <v>0</v>
      </c>
      <c r="BK52" s="122">
        <f t="shared" si="60"/>
        <v>0</v>
      </c>
      <c r="BL52" s="114">
        <f t="shared" si="26"/>
        <v>0</v>
      </c>
      <c r="BN52" s="123">
        <f t="shared" si="4"/>
        <v>0</v>
      </c>
      <c r="BO52" s="123">
        <f t="shared" si="5"/>
        <v>0</v>
      </c>
      <c r="BP52" s="123">
        <f t="shared" si="6"/>
        <v>0</v>
      </c>
      <c r="BQ52" s="123">
        <f t="shared" si="7"/>
        <v>0</v>
      </c>
      <c r="BR52" s="123">
        <f t="shared" si="8"/>
        <v>0</v>
      </c>
      <c r="BS52" s="123">
        <f t="shared" si="9"/>
        <v>0</v>
      </c>
      <c r="BT52" s="124">
        <f t="shared" si="27"/>
        <v>0</v>
      </c>
      <c r="CA52" s="62"/>
      <c r="CB52" s="126" t="str">
        <f t="shared" si="10"/>
        <v/>
      </c>
      <c r="CC52" s="127" t="str">
        <f t="shared" si="28"/>
        <v/>
      </c>
      <c r="CD52" s="128" t="str">
        <f t="shared" si="35"/>
        <v/>
      </c>
      <c r="CE52" s="146"/>
      <c r="CF52" s="147"/>
      <c r="CG52" s="147"/>
      <c r="CH52" s="147"/>
      <c r="CI52" s="145"/>
      <c r="CJ52" s="62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132" t="b">
        <f t="shared" si="11"/>
        <v>0</v>
      </c>
      <c r="CV52" s="133" t="b">
        <f t="shared" si="12"/>
        <v>1</v>
      </c>
      <c r="CW52" s="116" t="b">
        <f t="shared" si="56"/>
        <v>1</v>
      </c>
      <c r="CX52" s="73">
        <f t="shared" si="29"/>
        <v>0</v>
      </c>
      <c r="CZ52" s="73">
        <f t="shared" si="30"/>
        <v>0</v>
      </c>
      <c r="DA52" s="134">
        <f t="shared" si="57"/>
        <v>1</v>
      </c>
      <c r="DB52" s="106">
        <f t="shared" si="31"/>
        <v>1</v>
      </c>
      <c r="DC52" s="148"/>
      <c r="DD52" s="134">
        <f t="shared" si="32"/>
        <v>1</v>
      </c>
      <c r="DE52" s="135">
        <f t="shared" si="13"/>
        <v>0</v>
      </c>
      <c r="DF52" s="135">
        <f t="shared" si="14"/>
        <v>0</v>
      </c>
      <c r="DG52" s="136"/>
      <c r="DH52" s="79"/>
      <c r="DI52" s="137"/>
      <c r="DJ52" s="81"/>
      <c r="DK52" s="107">
        <f t="shared" si="15"/>
        <v>0</v>
      </c>
      <c r="DL52" s="138">
        <f t="shared" si="33"/>
        <v>1</v>
      </c>
      <c r="DM52" s="73">
        <f t="shared" si="36"/>
        <v>1</v>
      </c>
      <c r="DN52" s="73">
        <f t="shared" si="37"/>
        <v>1</v>
      </c>
      <c r="DO52" s="73">
        <f t="shared" si="38"/>
        <v>1</v>
      </c>
      <c r="DP52" s="73">
        <f t="shared" si="39"/>
        <v>1</v>
      </c>
      <c r="DQ52" s="73">
        <f t="shared" si="40"/>
        <v>1</v>
      </c>
      <c r="DR52" s="73">
        <f t="shared" si="41"/>
        <v>1</v>
      </c>
      <c r="DS52" s="73">
        <f t="shared" si="42"/>
        <v>1</v>
      </c>
      <c r="DT52" s="73">
        <f t="shared" si="43"/>
        <v>1</v>
      </c>
      <c r="DU52" s="73">
        <f t="shared" si="44"/>
        <v>1</v>
      </c>
      <c r="DV52" s="73">
        <f t="shared" si="45"/>
        <v>1</v>
      </c>
      <c r="DW52" s="73">
        <f t="shared" si="46"/>
        <v>1</v>
      </c>
      <c r="DX52" s="73">
        <f t="shared" si="47"/>
        <v>1</v>
      </c>
      <c r="DY52" s="73">
        <f t="shared" si="48"/>
        <v>1</v>
      </c>
      <c r="DZ52" s="73">
        <f t="shared" si="49"/>
        <v>1</v>
      </c>
      <c r="EA52" s="92">
        <f t="shared" si="50"/>
        <v>1</v>
      </c>
      <c r="EB52" s="92">
        <f t="shared" si="51"/>
        <v>1</v>
      </c>
      <c r="EC52" s="139">
        <f t="shared" si="52"/>
        <v>1</v>
      </c>
      <c r="ED52" s="140">
        <f t="shared" si="53"/>
        <v>0</v>
      </c>
      <c r="EE52" s="141">
        <f t="shared" si="54"/>
        <v>0</v>
      </c>
      <c r="EF52" s="141">
        <f t="shared" si="55"/>
        <v>0</v>
      </c>
      <c r="EG52" s="142">
        <f t="shared" si="34"/>
        <v>0</v>
      </c>
      <c r="EH52" s="141"/>
      <c r="EI52" s="142"/>
      <c r="EJ52" s="82">
        <f t="shared" si="16"/>
        <v>0</v>
      </c>
      <c r="EK52" s="82"/>
      <c r="EM52" s="149"/>
      <c r="EN52" s="83"/>
      <c r="EO52" s="61"/>
      <c r="EU52" s="61"/>
      <c r="EV52" s="61"/>
      <c r="EW52" s="61"/>
      <c r="EX52" s="61"/>
      <c r="EY52" s="61"/>
      <c r="EZ52" s="61"/>
    </row>
    <row r="53" spans="2:156" ht="27" customHeight="1">
      <c r="B53" s="365" t="str">
        <f t="shared" si="59"/>
        <v/>
      </c>
      <c r="C53" s="649" t="str">
        <f>IF(AU53=1,SUM(AU$10:AU53),"")</f>
        <v/>
      </c>
      <c r="D53" s="526"/>
      <c r="E53" s="524"/>
      <c r="F53" s="648"/>
      <c r="G53" s="464"/>
      <c r="H53" s="110"/>
      <c r="I53" s="648"/>
      <c r="J53" s="464"/>
      <c r="K53" s="110"/>
      <c r="L53" s="109"/>
      <c r="M53" s="517"/>
      <c r="N53" s="520"/>
      <c r="O53" s="520"/>
      <c r="P53" s="514"/>
      <c r="Q53" s="463"/>
      <c r="R53" s="463"/>
      <c r="S53" s="463"/>
      <c r="T53" s="463"/>
      <c r="U53" s="515"/>
      <c r="V53" s="112"/>
      <c r="W53" s="463"/>
      <c r="X53" s="463"/>
      <c r="Y53" s="463"/>
      <c r="Z53" s="463"/>
      <c r="AA53" s="463"/>
      <c r="AB53" s="691"/>
      <c r="AC53" s="691"/>
      <c r="AD53" s="691"/>
      <c r="AE53" s="682"/>
      <c r="AF53" s="683"/>
      <c r="AG53" s="112"/>
      <c r="AH53" s="463"/>
      <c r="AI53" s="495"/>
      <c r="AJ53" s="469"/>
      <c r="AK53" s="464"/>
      <c r="AL53" s="465"/>
      <c r="AM53" s="376"/>
      <c r="AN53" s="376"/>
      <c r="AO53" s="465"/>
      <c r="AP53" s="466"/>
      <c r="AQ53" s="113" t="str">
        <f t="shared" si="17"/>
        <v/>
      </c>
      <c r="AR53" s="114">
        <v>1</v>
      </c>
      <c r="AU53" s="115">
        <f t="shared" si="18"/>
        <v>0</v>
      </c>
      <c r="AV53" s="116" t="b">
        <f t="shared" si="2"/>
        <v>1</v>
      </c>
      <c r="AW53" s="73">
        <f t="shared" si="19"/>
        <v>0</v>
      </c>
      <c r="AX53" s="117">
        <f t="shared" si="3"/>
        <v>1</v>
      </c>
      <c r="AY53" s="118">
        <f t="shared" si="20"/>
        <v>0</v>
      </c>
      <c r="BA53" s="377">
        <f t="shared" si="58"/>
        <v>1983</v>
      </c>
      <c r="BD53" s="120">
        <f>ROUND(Import!F46,2)</f>
        <v>0</v>
      </c>
      <c r="BE53" s="120">
        <f>ROUND(Import!P46,2)</f>
        <v>0</v>
      </c>
      <c r="BG53" s="121">
        <f t="shared" si="21"/>
        <v>0</v>
      </c>
      <c r="BH53" s="122">
        <f t="shared" si="22"/>
        <v>0</v>
      </c>
      <c r="BI53" s="114">
        <f t="shared" si="23"/>
        <v>0</v>
      </c>
      <c r="BJ53" s="121">
        <f t="shared" si="24"/>
        <v>0</v>
      </c>
      <c r="BK53" s="122">
        <f t="shared" si="60"/>
        <v>0</v>
      </c>
      <c r="BL53" s="114">
        <f t="shared" si="26"/>
        <v>0</v>
      </c>
      <c r="BN53" s="123">
        <f t="shared" si="4"/>
        <v>0</v>
      </c>
      <c r="BO53" s="123">
        <f t="shared" si="5"/>
        <v>0</v>
      </c>
      <c r="BP53" s="123">
        <f t="shared" si="6"/>
        <v>0</v>
      </c>
      <c r="BQ53" s="123">
        <f t="shared" si="7"/>
        <v>0</v>
      </c>
      <c r="BR53" s="123">
        <f t="shared" si="8"/>
        <v>0</v>
      </c>
      <c r="BS53" s="123">
        <f t="shared" si="9"/>
        <v>0</v>
      </c>
      <c r="BT53" s="124">
        <f t="shared" si="27"/>
        <v>0</v>
      </c>
      <c r="CA53" s="62"/>
      <c r="CB53" s="126" t="str">
        <f t="shared" si="10"/>
        <v/>
      </c>
      <c r="CC53" s="127" t="str">
        <f t="shared" si="28"/>
        <v/>
      </c>
      <c r="CD53" s="128" t="str">
        <f t="shared" si="35"/>
        <v/>
      </c>
      <c r="CE53" s="146"/>
      <c r="CF53" s="147"/>
      <c r="CG53" s="147"/>
      <c r="CH53" s="147"/>
      <c r="CI53" s="145"/>
      <c r="CJ53" s="62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132" t="b">
        <f t="shared" si="11"/>
        <v>0</v>
      </c>
      <c r="CV53" s="133" t="b">
        <f t="shared" si="12"/>
        <v>1</v>
      </c>
      <c r="CW53" s="116" t="b">
        <f t="shared" si="56"/>
        <v>1</v>
      </c>
      <c r="CX53" s="73">
        <f t="shared" si="29"/>
        <v>0</v>
      </c>
      <c r="CZ53" s="73">
        <f t="shared" si="30"/>
        <v>0</v>
      </c>
      <c r="DA53" s="134">
        <f t="shared" si="57"/>
        <v>1</v>
      </c>
      <c r="DB53" s="106">
        <f t="shared" si="31"/>
        <v>1</v>
      </c>
      <c r="DC53" s="148"/>
      <c r="DD53" s="134">
        <f t="shared" si="32"/>
        <v>1</v>
      </c>
      <c r="DE53" s="135">
        <f t="shared" si="13"/>
        <v>0</v>
      </c>
      <c r="DF53" s="135">
        <f t="shared" si="14"/>
        <v>0</v>
      </c>
      <c r="DG53" s="136"/>
      <c r="DH53" s="79"/>
      <c r="DI53" s="137"/>
      <c r="DJ53" s="81"/>
      <c r="DK53" s="107">
        <f t="shared" si="15"/>
        <v>0</v>
      </c>
      <c r="DL53" s="138">
        <f t="shared" si="33"/>
        <v>1</v>
      </c>
      <c r="DM53" s="73">
        <f t="shared" si="36"/>
        <v>1</v>
      </c>
      <c r="DN53" s="73">
        <f t="shared" si="37"/>
        <v>1</v>
      </c>
      <c r="DO53" s="73">
        <f t="shared" si="38"/>
        <v>1</v>
      </c>
      <c r="DP53" s="73">
        <f t="shared" si="39"/>
        <v>1</v>
      </c>
      <c r="DQ53" s="73">
        <f t="shared" si="40"/>
        <v>1</v>
      </c>
      <c r="DR53" s="73">
        <f t="shared" si="41"/>
        <v>1</v>
      </c>
      <c r="DS53" s="73">
        <f t="shared" si="42"/>
        <v>1</v>
      </c>
      <c r="DT53" s="73">
        <f t="shared" si="43"/>
        <v>1</v>
      </c>
      <c r="DU53" s="73">
        <f t="shared" si="44"/>
        <v>1</v>
      </c>
      <c r="DV53" s="73">
        <f t="shared" si="45"/>
        <v>1</v>
      </c>
      <c r="DW53" s="73">
        <f t="shared" si="46"/>
        <v>1</v>
      </c>
      <c r="DX53" s="73">
        <f t="shared" si="47"/>
        <v>1</v>
      </c>
      <c r="DY53" s="73">
        <f t="shared" si="48"/>
        <v>1</v>
      </c>
      <c r="DZ53" s="73">
        <f t="shared" si="49"/>
        <v>1</v>
      </c>
      <c r="EA53" s="92">
        <f t="shared" si="50"/>
        <v>1</v>
      </c>
      <c r="EB53" s="92">
        <f t="shared" si="51"/>
        <v>1</v>
      </c>
      <c r="EC53" s="139">
        <f t="shared" si="52"/>
        <v>1</v>
      </c>
      <c r="ED53" s="140">
        <f t="shared" si="53"/>
        <v>0</v>
      </c>
      <c r="EE53" s="141">
        <f t="shared" si="54"/>
        <v>0</v>
      </c>
      <c r="EF53" s="141">
        <f t="shared" si="55"/>
        <v>0</v>
      </c>
      <c r="EG53" s="142">
        <f t="shared" si="34"/>
        <v>0</v>
      </c>
      <c r="EH53" s="141"/>
      <c r="EI53" s="142"/>
      <c r="EJ53" s="82">
        <f t="shared" si="16"/>
        <v>0</v>
      </c>
      <c r="EK53" s="82"/>
      <c r="EM53" s="149"/>
      <c r="EN53" s="83"/>
      <c r="EO53" s="61"/>
      <c r="EU53" s="61"/>
      <c r="EV53" s="61"/>
      <c r="EW53" s="61"/>
      <c r="EX53" s="61"/>
      <c r="EY53" s="61"/>
      <c r="EZ53" s="61"/>
    </row>
    <row r="54" spans="2:156" ht="27" customHeight="1">
      <c r="B54" s="365" t="str">
        <f t="shared" si="59"/>
        <v/>
      </c>
      <c r="C54" s="649" t="str">
        <f>IF(AU54=1,SUM(AU$10:AU54),"")</f>
        <v/>
      </c>
      <c r="D54" s="526"/>
      <c r="E54" s="524"/>
      <c r="F54" s="648"/>
      <c r="G54" s="464"/>
      <c r="H54" s="110"/>
      <c r="I54" s="648"/>
      <c r="J54" s="464"/>
      <c r="K54" s="110"/>
      <c r="L54" s="109"/>
      <c r="M54" s="517"/>
      <c r="N54" s="520"/>
      <c r="O54" s="520"/>
      <c r="P54" s="514"/>
      <c r="Q54" s="463"/>
      <c r="R54" s="463"/>
      <c r="S54" s="463"/>
      <c r="T54" s="463"/>
      <c r="U54" s="515"/>
      <c r="V54" s="112"/>
      <c r="W54" s="463"/>
      <c r="X54" s="463"/>
      <c r="Y54" s="463"/>
      <c r="Z54" s="463"/>
      <c r="AA54" s="463"/>
      <c r="AB54" s="691"/>
      <c r="AC54" s="691"/>
      <c r="AD54" s="691"/>
      <c r="AE54" s="682"/>
      <c r="AF54" s="683"/>
      <c r="AG54" s="112"/>
      <c r="AH54" s="463"/>
      <c r="AI54" s="495"/>
      <c r="AJ54" s="469"/>
      <c r="AK54" s="464"/>
      <c r="AL54" s="465"/>
      <c r="AM54" s="376"/>
      <c r="AN54" s="376"/>
      <c r="AO54" s="465"/>
      <c r="AP54" s="466"/>
      <c r="AQ54" s="113" t="str">
        <f t="shared" si="17"/>
        <v/>
      </c>
      <c r="AR54" s="114">
        <v>1</v>
      </c>
      <c r="AU54" s="115">
        <f t="shared" si="18"/>
        <v>0</v>
      </c>
      <c r="AV54" s="116" t="b">
        <f t="shared" si="2"/>
        <v>1</v>
      </c>
      <c r="AW54" s="73">
        <f t="shared" si="19"/>
        <v>0</v>
      </c>
      <c r="AX54" s="117">
        <f t="shared" si="3"/>
        <v>1</v>
      </c>
      <c r="AY54" s="118">
        <f t="shared" si="20"/>
        <v>0</v>
      </c>
      <c r="BA54" s="377">
        <f t="shared" si="58"/>
        <v>1982</v>
      </c>
      <c r="BD54" s="120">
        <f>ROUND(Import!F47,2)</f>
        <v>0</v>
      </c>
      <c r="BE54" s="120">
        <f>ROUND(Import!P47,2)</f>
        <v>0</v>
      </c>
      <c r="BG54" s="121">
        <f t="shared" si="21"/>
        <v>0</v>
      </c>
      <c r="BH54" s="122">
        <f t="shared" si="22"/>
        <v>0</v>
      </c>
      <c r="BI54" s="114">
        <f t="shared" si="23"/>
        <v>0</v>
      </c>
      <c r="BJ54" s="121">
        <f t="shared" si="24"/>
        <v>0</v>
      </c>
      <c r="BK54" s="122">
        <f t="shared" si="60"/>
        <v>0</v>
      </c>
      <c r="BL54" s="114">
        <f t="shared" si="26"/>
        <v>0</v>
      </c>
      <c r="BN54" s="123">
        <f t="shared" si="4"/>
        <v>0</v>
      </c>
      <c r="BO54" s="123">
        <f t="shared" si="5"/>
        <v>0</v>
      </c>
      <c r="BP54" s="123">
        <f t="shared" si="6"/>
        <v>0</v>
      </c>
      <c r="BQ54" s="123">
        <f t="shared" si="7"/>
        <v>0</v>
      </c>
      <c r="BR54" s="123">
        <f t="shared" si="8"/>
        <v>0</v>
      </c>
      <c r="BS54" s="123">
        <f t="shared" si="9"/>
        <v>0</v>
      </c>
      <c r="BT54" s="124">
        <f t="shared" si="27"/>
        <v>0</v>
      </c>
      <c r="CA54" s="62"/>
      <c r="CB54" s="126" t="str">
        <f t="shared" si="10"/>
        <v/>
      </c>
      <c r="CC54" s="127" t="str">
        <f t="shared" si="28"/>
        <v/>
      </c>
      <c r="CD54" s="128" t="str">
        <f t="shared" si="35"/>
        <v/>
      </c>
      <c r="CE54" s="146"/>
      <c r="CF54" s="147"/>
      <c r="CG54" s="147"/>
      <c r="CH54" s="147"/>
      <c r="CI54" s="145"/>
      <c r="CJ54" s="62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132" t="b">
        <f t="shared" si="11"/>
        <v>0</v>
      </c>
      <c r="CV54" s="133" t="b">
        <f t="shared" si="12"/>
        <v>1</v>
      </c>
      <c r="CW54" s="116" t="b">
        <f t="shared" si="56"/>
        <v>1</v>
      </c>
      <c r="CX54" s="73">
        <f t="shared" si="29"/>
        <v>0</v>
      </c>
      <c r="CZ54" s="73">
        <f t="shared" si="30"/>
        <v>0</v>
      </c>
      <c r="DA54" s="134">
        <f t="shared" si="57"/>
        <v>1</v>
      </c>
      <c r="DB54" s="106">
        <f t="shared" si="31"/>
        <v>1</v>
      </c>
      <c r="DC54" s="148"/>
      <c r="DD54" s="134">
        <f t="shared" si="32"/>
        <v>1</v>
      </c>
      <c r="DE54" s="135">
        <f t="shared" si="13"/>
        <v>0</v>
      </c>
      <c r="DF54" s="135">
        <f t="shared" si="14"/>
        <v>0</v>
      </c>
      <c r="DG54" s="136"/>
      <c r="DH54" s="79"/>
      <c r="DI54" s="137"/>
      <c r="DJ54" s="81"/>
      <c r="DK54" s="107">
        <f t="shared" si="15"/>
        <v>0</v>
      </c>
      <c r="DL54" s="138">
        <f t="shared" si="33"/>
        <v>1</v>
      </c>
      <c r="DM54" s="73">
        <f t="shared" si="36"/>
        <v>1</v>
      </c>
      <c r="DN54" s="73">
        <f t="shared" si="37"/>
        <v>1</v>
      </c>
      <c r="DO54" s="73">
        <f t="shared" si="38"/>
        <v>1</v>
      </c>
      <c r="DP54" s="73">
        <f t="shared" si="39"/>
        <v>1</v>
      </c>
      <c r="DQ54" s="73">
        <f t="shared" si="40"/>
        <v>1</v>
      </c>
      <c r="DR54" s="73">
        <f t="shared" si="41"/>
        <v>1</v>
      </c>
      <c r="DS54" s="73">
        <f t="shared" si="42"/>
        <v>1</v>
      </c>
      <c r="DT54" s="73">
        <f t="shared" si="43"/>
        <v>1</v>
      </c>
      <c r="DU54" s="73">
        <f t="shared" si="44"/>
        <v>1</v>
      </c>
      <c r="DV54" s="73">
        <f t="shared" si="45"/>
        <v>1</v>
      </c>
      <c r="DW54" s="73">
        <f t="shared" si="46"/>
        <v>1</v>
      </c>
      <c r="DX54" s="73">
        <f t="shared" si="47"/>
        <v>1</v>
      </c>
      <c r="DY54" s="73">
        <f t="shared" si="48"/>
        <v>1</v>
      </c>
      <c r="DZ54" s="73">
        <f t="shared" si="49"/>
        <v>1</v>
      </c>
      <c r="EA54" s="92">
        <f t="shared" si="50"/>
        <v>1</v>
      </c>
      <c r="EB54" s="92">
        <f t="shared" si="51"/>
        <v>1</v>
      </c>
      <c r="EC54" s="139">
        <f t="shared" si="52"/>
        <v>1</v>
      </c>
      <c r="ED54" s="140">
        <f t="shared" si="53"/>
        <v>0</v>
      </c>
      <c r="EE54" s="141">
        <f t="shared" si="54"/>
        <v>0</v>
      </c>
      <c r="EF54" s="141">
        <f t="shared" si="55"/>
        <v>0</v>
      </c>
      <c r="EG54" s="142">
        <f t="shared" si="34"/>
        <v>0</v>
      </c>
      <c r="EH54" s="141"/>
      <c r="EI54" s="142"/>
      <c r="EJ54" s="82">
        <f t="shared" si="16"/>
        <v>0</v>
      </c>
      <c r="EK54" s="82"/>
      <c r="EM54" s="149"/>
      <c r="EN54" s="83"/>
      <c r="EO54" s="61"/>
      <c r="EU54" s="61"/>
      <c r="EV54" s="61"/>
      <c r="EW54" s="61"/>
      <c r="EX54" s="61"/>
      <c r="EY54" s="61"/>
      <c r="EZ54" s="61"/>
    </row>
    <row r="55" spans="2:156" ht="27" customHeight="1">
      <c r="B55" s="365" t="str">
        <f t="shared" si="59"/>
        <v/>
      </c>
      <c r="C55" s="649" t="str">
        <f>IF(AU55=1,SUM(AU$10:AU55),"")</f>
        <v/>
      </c>
      <c r="D55" s="526"/>
      <c r="E55" s="524"/>
      <c r="F55" s="648"/>
      <c r="G55" s="464"/>
      <c r="H55" s="110"/>
      <c r="I55" s="648"/>
      <c r="J55" s="464"/>
      <c r="K55" s="110"/>
      <c r="L55" s="109"/>
      <c r="M55" s="517"/>
      <c r="N55" s="520"/>
      <c r="O55" s="520"/>
      <c r="P55" s="514"/>
      <c r="Q55" s="463"/>
      <c r="R55" s="463"/>
      <c r="S55" s="463"/>
      <c r="T55" s="463"/>
      <c r="U55" s="515"/>
      <c r="V55" s="112"/>
      <c r="W55" s="463"/>
      <c r="X55" s="463"/>
      <c r="Y55" s="463"/>
      <c r="Z55" s="463"/>
      <c r="AA55" s="463"/>
      <c r="AB55" s="691"/>
      <c r="AC55" s="691"/>
      <c r="AD55" s="691"/>
      <c r="AE55" s="682"/>
      <c r="AF55" s="683"/>
      <c r="AG55" s="112"/>
      <c r="AH55" s="463"/>
      <c r="AI55" s="495"/>
      <c r="AJ55" s="469"/>
      <c r="AK55" s="464"/>
      <c r="AL55" s="465"/>
      <c r="AM55" s="376"/>
      <c r="AN55" s="376"/>
      <c r="AO55" s="465"/>
      <c r="AP55" s="466"/>
      <c r="AQ55" s="113" t="str">
        <f t="shared" si="17"/>
        <v/>
      </c>
      <c r="AR55" s="114">
        <v>1</v>
      </c>
      <c r="AU55" s="115">
        <f t="shared" si="18"/>
        <v>0</v>
      </c>
      <c r="AV55" s="116" t="b">
        <f t="shared" si="2"/>
        <v>1</v>
      </c>
      <c r="AW55" s="73">
        <f t="shared" si="19"/>
        <v>0</v>
      </c>
      <c r="AX55" s="117">
        <f t="shared" si="3"/>
        <v>1</v>
      </c>
      <c r="AY55" s="118">
        <f t="shared" si="20"/>
        <v>0</v>
      </c>
      <c r="BA55" s="377">
        <f t="shared" si="58"/>
        <v>1981</v>
      </c>
      <c r="BD55" s="120">
        <f>ROUND(Import!F48,2)</f>
        <v>0</v>
      </c>
      <c r="BE55" s="120">
        <f>ROUND(Import!P48,2)</f>
        <v>0</v>
      </c>
      <c r="BG55" s="121">
        <f t="shared" si="21"/>
        <v>0</v>
      </c>
      <c r="BH55" s="122">
        <f t="shared" si="22"/>
        <v>0</v>
      </c>
      <c r="BI55" s="114">
        <f t="shared" si="23"/>
        <v>0</v>
      </c>
      <c r="BJ55" s="121">
        <f t="shared" si="24"/>
        <v>0</v>
      </c>
      <c r="BK55" s="122">
        <f t="shared" si="60"/>
        <v>0</v>
      </c>
      <c r="BL55" s="114">
        <f t="shared" si="26"/>
        <v>0</v>
      </c>
      <c r="BN55" s="123">
        <f t="shared" si="4"/>
        <v>0</v>
      </c>
      <c r="BO55" s="123">
        <f t="shared" si="5"/>
        <v>0</v>
      </c>
      <c r="BP55" s="123">
        <f t="shared" si="6"/>
        <v>0</v>
      </c>
      <c r="BQ55" s="123">
        <f t="shared" si="7"/>
        <v>0</v>
      </c>
      <c r="BR55" s="123">
        <f t="shared" si="8"/>
        <v>0</v>
      </c>
      <c r="BS55" s="123">
        <f t="shared" si="9"/>
        <v>0</v>
      </c>
      <c r="BT55" s="124">
        <f t="shared" si="27"/>
        <v>0</v>
      </c>
      <c r="CA55" s="62"/>
      <c r="CB55" s="126" t="str">
        <f t="shared" si="10"/>
        <v/>
      </c>
      <c r="CC55" s="127" t="str">
        <f t="shared" si="28"/>
        <v/>
      </c>
      <c r="CD55" s="128" t="str">
        <f t="shared" si="35"/>
        <v/>
      </c>
      <c r="CE55" s="146"/>
      <c r="CF55" s="147"/>
      <c r="CG55" s="147"/>
      <c r="CH55" s="147"/>
      <c r="CI55" s="145"/>
      <c r="CJ55" s="62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132" t="b">
        <f t="shared" si="11"/>
        <v>0</v>
      </c>
      <c r="CV55" s="133" t="b">
        <f t="shared" si="12"/>
        <v>1</v>
      </c>
      <c r="CW55" s="116" t="b">
        <f t="shared" si="56"/>
        <v>1</v>
      </c>
      <c r="CX55" s="73">
        <f t="shared" si="29"/>
        <v>0</v>
      </c>
      <c r="CZ55" s="73">
        <f t="shared" si="30"/>
        <v>0</v>
      </c>
      <c r="DA55" s="134">
        <f t="shared" si="57"/>
        <v>1</v>
      </c>
      <c r="DB55" s="106">
        <f t="shared" si="31"/>
        <v>1</v>
      </c>
      <c r="DC55" s="148"/>
      <c r="DD55" s="134">
        <f t="shared" si="32"/>
        <v>1</v>
      </c>
      <c r="DE55" s="135">
        <f t="shared" si="13"/>
        <v>0</v>
      </c>
      <c r="DF55" s="135">
        <f t="shared" si="14"/>
        <v>0</v>
      </c>
      <c r="DG55" s="136"/>
      <c r="DH55" s="79"/>
      <c r="DI55" s="137"/>
      <c r="DJ55" s="81"/>
      <c r="DK55" s="107">
        <f t="shared" si="15"/>
        <v>0</v>
      </c>
      <c r="DL55" s="138">
        <f t="shared" si="33"/>
        <v>1</v>
      </c>
      <c r="DM55" s="73">
        <f t="shared" si="36"/>
        <v>1</v>
      </c>
      <c r="DN55" s="73">
        <f t="shared" si="37"/>
        <v>1</v>
      </c>
      <c r="DO55" s="73">
        <f t="shared" si="38"/>
        <v>1</v>
      </c>
      <c r="DP55" s="73">
        <f t="shared" si="39"/>
        <v>1</v>
      </c>
      <c r="DQ55" s="73">
        <f t="shared" si="40"/>
        <v>1</v>
      </c>
      <c r="DR55" s="73">
        <f t="shared" si="41"/>
        <v>1</v>
      </c>
      <c r="DS55" s="73">
        <f t="shared" si="42"/>
        <v>1</v>
      </c>
      <c r="DT55" s="73">
        <f t="shared" si="43"/>
        <v>1</v>
      </c>
      <c r="DU55" s="73">
        <f t="shared" si="44"/>
        <v>1</v>
      </c>
      <c r="DV55" s="73">
        <f t="shared" si="45"/>
        <v>1</v>
      </c>
      <c r="DW55" s="73">
        <f t="shared" si="46"/>
        <v>1</v>
      </c>
      <c r="DX55" s="73">
        <f t="shared" si="47"/>
        <v>1</v>
      </c>
      <c r="DY55" s="73">
        <f t="shared" si="48"/>
        <v>1</v>
      </c>
      <c r="DZ55" s="73">
        <f t="shared" si="49"/>
        <v>1</v>
      </c>
      <c r="EA55" s="92">
        <f t="shared" si="50"/>
        <v>1</v>
      </c>
      <c r="EB55" s="92">
        <f t="shared" si="51"/>
        <v>1</v>
      </c>
      <c r="EC55" s="139">
        <f t="shared" si="52"/>
        <v>1</v>
      </c>
      <c r="ED55" s="140">
        <f t="shared" si="53"/>
        <v>0</v>
      </c>
      <c r="EE55" s="141">
        <f t="shared" si="54"/>
        <v>0</v>
      </c>
      <c r="EF55" s="141">
        <f t="shared" si="55"/>
        <v>0</v>
      </c>
      <c r="EG55" s="142">
        <f t="shared" si="34"/>
        <v>0</v>
      </c>
      <c r="EH55" s="141"/>
      <c r="EI55" s="142"/>
      <c r="EJ55" s="82">
        <f t="shared" si="16"/>
        <v>0</v>
      </c>
      <c r="EK55" s="82"/>
      <c r="EM55" s="149"/>
      <c r="EN55" s="83"/>
      <c r="EO55" s="61"/>
      <c r="EU55" s="61"/>
      <c r="EV55" s="61"/>
      <c r="EW55" s="61"/>
      <c r="EX55" s="61"/>
      <c r="EY55" s="61"/>
      <c r="EZ55" s="61"/>
    </row>
    <row r="56" spans="2:156" ht="27" customHeight="1">
      <c r="B56" s="365" t="str">
        <f t="shared" si="59"/>
        <v/>
      </c>
      <c r="C56" s="649" t="str">
        <f>IF(AU56=1,SUM(AU$10:AU56),"")</f>
        <v/>
      </c>
      <c r="D56" s="526"/>
      <c r="E56" s="524"/>
      <c r="F56" s="648"/>
      <c r="G56" s="464"/>
      <c r="H56" s="110"/>
      <c r="I56" s="648"/>
      <c r="J56" s="464"/>
      <c r="K56" s="110"/>
      <c r="L56" s="109"/>
      <c r="M56" s="517"/>
      <c r="N56" s="520"/>
      <c r="O56" s="520"/>
      <c r="P56" s="514"/>
      <c r="Q56" s="463"/>
      <c r="R56" s="463"/>
      <c r="S56" s="463"/>
      <c r="T56" s="463"/>
      <c r="U56" s="515"/>
      <c r="V56" s="112"/>
      <c r="W56" s="463"/>
      <c r="X56" s="463"/>
      <c r="Y56" s="463"/>
      <c r="Z56" s="463"/>
      <c r="AA56" s="463"/>
      <c r="AB56" s="691"/>
      <c r="AC56" s="691"/>
      <c r="AD56" s="691"/>
      <c r="AE56" s="682"/>
      <c r="AF56" s="683"/>
      <c r="AG56" s="112"/>
      <c r="AH56" s="463"/>
      <c r="AI56" s="495"/>
      <c r="AJ56" s="469"/>
      <c r="AK56" s="464"/>
      <c r="AL56" s="465"/>
      <c r="AM56" s="376"/>
      <c r="AN56" s="376"/>
      <c r="AO56" s="465"/>
      <c r="AP56" s="466"/>
      <c r="AQ56" s="113" t="str">
        <f t="shared" si="17"/>
        <v/>
      </c>
      <c r="AR56" s="114">
        <v>1</v>
      </c>
      <c r="AU56" s="115">
        <f t="shared" si="18"/>
        <v>0</v>
      </c>
      <c r="AV56" s="116" t="b">
        <f t="shared" si="2"/>
        <v>1</v>
      </c>
      <c r="AW56" s="73">
        <f t="shared" si="19"/>
        <v>0</v>
      </c>
      <c r="AX56" s="117">
        <f t="shared" si="3"/>
        <v>1</v>
      </c>
      <c r="AY56" s="118">
        <f t="shared" si="20"/>
        <v>0</v>
      </c>
      <c r="BA56" s="377">
        <f t="shared" si="58"/>
        <v>1980</v>
      </c>
      <c r="BD56" s="120">
        <f>ROUND(Import!F49,2)</f>
        <v>0</v>
      </c>
      <c r="BE56" s="120">
        <f>ROUND(Import!P49,2)</f>
        <v>0</v>
      </c>
      <c r="BG56" s="121">
        <f t="shared" si="21"/>
        <v>0</v>
      </c>
      <c r="BH56" s="122">
        <f t="shared" si="22"/>
        <v>0</v>
      </c>
      <c r="BI56" s="114">
        <f t="shared" si="23"/>
        <v>0</v>
      </c>
      <c r="BJ56" s="121">
        <f t="shared" si="24"/>
        <v>0</v>
      </c>
      <c r="BK56" s="122">
        <f t="shared" si="60"/>
        <v>0</v>
      </c>
      <c r="BL56" s="114">
        <f t="shared" si="26"/>
        <v>0</v>
      </c>
      <c r="BN56" s="123">
        <f t="shared" si="4"/>
        <v>0</v>
      </c>
      <c r="BO56" s="123">
        <f t="shared" si="5"/>
        <v>0</v>
      </c>
      <c r="BP56" s="123">
        <f t="shared" si="6"/>
        <v>0</v>
      </c>
      <c r="BQ56" s="123">
        <f t="shared" si="7"/>
        <v>0</v>
      </c>
      <c r="BR56" s="123">
        <f t="shared" si="8"/>
        <v>0</v>
      </c>
      <c r="BS56" s="123">
        <f t="shared" si="9"/>
        <v>0</v>
      </c>
      <c r="BT56" s="124">
        <f t="shared" si="27"/>
        <v>0</v>
      </c>
      <c r="CA56" s="62"/>
      <c r="CB56" s="126" t="str">
        <f t="shared" si="10"/>
        <v/>
      </c>
      <c r="CC56" s="127" t="str">
        <f t="shared" si="28"/>
        <v/>
      </c>
      <c r="CD56" s="128" t="str">
        <f t="shared" si="35"/>
        <v/>
      </c>
      <c r="CE56" s="146"/>
      <c r="CF56" s="147"/>
      <c r="CG56" s="147"/>
      <c r="CH56" s="147"/>
      <c r="CI56" s="145"/>
      <c r="CJ56" s="62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132" t="b">
        <f t="shared" si="11"/>
        <v>0</v>
      </c>
      <c r="CV56" s="133" t="b">
        <f t="shared" si="12"/>
        <v>1</v>
      </c>
      <c r="CW56" s="116" t="b">
        <f t="shared" si="56"/>
        <v>1</v>
      </c>
      <c r="CX56" s="73">
        <f t="shared" si="29"/>
        <v>0</v>
      </c>
      <c r="CZ56" s="73">
        <f t="shared" si="30"/>
        <v>0</v>
      </c>
      <c r="DA56" s="134">
        <f t="shared" si="57"/>
        <v>1</v>
      </c>
      <c r="DB56" s="106">
        <f t="shared" si="31"/>
        <v>1</v>
      </c>
      <c r="DC56" s="148"/>
      <c r="DD56" s="134">
        <f t="shared" si="32"/>
        <v>1</v>
      </c>
      <c r="DE56" s="135">
        <f t="shared" si="13"/>
        <v>0</v>
      </c>
      <c r="DF56" s="135">
        <f t="shared" si="14"/>
        <v>0</v>
      </c>
      <c r="DG56" s="136"/>
      <c r="DH56" s="79"/>
      <c r="DI56" s="137"/>
      <c r="DJ56" s="81"/>
      <c r="DK56" s="107">
        <f t="shared" si="15"/>
        <v>0</v>
      </c>
      <c r="DL56" s="138">
        <f t="shared" si="33"/>
        <v>1</v>
      </c>
      <c r="DM56" s="73">
        <f t="shared" si="36"/>
        <v>1</v>
      </c>
      <c r="DN56" s="73">
        <f t="shared" si="37"/>
        <v>1</v>
      </c>
      <c r="DO56" s="73">
        <f t="shared" si="38"/>
        <v>1</v>
      </c>
      <c r="DP56" s="73">
        <f t="shared" si="39"/>
        <v>1</v>
      </c>
      <c r="DQ56" s="73">
        <f t="shared" si="40"/>
        <v>1</v>
      </c>
      <c r="DR56" s="73">
        <f t="shared" si="41"/>
        <v>1</v>
      </c>
      <c r="DS56" s="73">
        <f t="shared" si="42"/>
        <v>1</v>
      </c>
      <c r="DT56" s="73">
        <f t="shared" si="43"/>
        <v>1</v>
      </c>
      <c r="DU56" s="73">
        <f t="shared" si="44"/>
        <v>1</v>
      </c>
      <c r="DV56" s="73">
        <f t="shared" si="45"/>
        <v>1</v>
      </c>
      <c r="DW56" s="73">
        <f t="shared" si="46"/>
        <v>1</v>
      </c>
      <c r="DX56" s="73">
        <f t="shared" si="47"/>
        <v>1</v>
      </c>
      <c r="DY56" s="73">
        <f t="shared" si="48"/>
        <v>1</v>
      </c>
      <c r="DZ56" s="73">
        <f t="shared" si="49"/>
        <v>1</v>
      </c>
      <c r="EA56" s="92">
        <f t="shared" si="50"/>
        <v>1</v>
      </c>
      <c r="EB56" s="92">
        <f t="shared" si="51"/>
        <v>1</v>
      </c>
      <c r="EC56" s="139">
        <f t="shared" si="52"/>
        <v>1</v>
      </c>
      <c r="ED56" s="140">
        <f t="shared" si="53"/>
        <v>0</v>
      </c>
      <c r="EE56" s="141">
        <f t="shared" si="54"/>
        <v>0</v>
      </c>
      <c r="EF56" s="141">
        <f t="shared" si="55"/>
        <v>0</v>
      </c>
      <c r="EG56" s="142">
        <f t="shared" si="34"/>
        <v>0</v>
      </c>
      <c r="EH56" s="141"/>
      <c r="EI56" s="142"/>
      <c r="EJ56" s="82">
        <f t="shared" si="16"/>
        <v>0</v>
      </c>
      <c r="EK56" s="82"/>
      <c r="EM56" s="149"/>
      <c r="EN56" s="83"/>
      <c r="EO56" s="61"/>
      <c r="EU56" s="61"/>
      <c r="EV56" s="61"/>
      <c r="EW56" s="61"/>
      <c r="EX56" s="61"/>
      <c r="EY56" s="61"/>
      <c r="EZ56" s="61"/>
    </row>
    <row r="57" spans="2:156" ht="27" customHeight="1">
      <c r="B57" s="365" t="str">
        <f t="shared" si="59"/>
        <v/>
      </c>
      <c r="C57" s="649" t="str">
        <f>IF(AU57=1,SUM(AU$10:AU57),"")</f>
        <v/>
      </c>
      <c r="D57" s="526"/>
      <c r="E57" s="524"/>
      <c r="F57" s="648"/>
      <c r="G57" s="464"/>
      <c r="H57" s="110"/>
      <c r="I57" s="648"/>
      <c r="J57" s="464"/>
      <c r="K57" s="110"/>
      <c r="L57" s="109"/>
      <c r="M57" s="517"/>
      <c r="N57" s="520"/>
      <c r="O57" s="520"/>
      <c r="P57" s="514"/>
      <c r="Q57" s="463"/>
      <c r="R57" s="463"/>
      <c r="S57" s="463"/>
      <c r="T57" s="463"/>
      <c r="U57" s="515"/>
      <c r="V57" s="112"/>
      <c r="W57" s="463"/>
      <c r="X57" s="463"/>
      <c r="Y57" s="463"/>
      <c r="Z57" s="463"/>
      <c r="AA57" s="463"/>
      <c r="AB57" s="691"/>
      <c r="AC57" s="691"/>
      <c r="AD57" s="691"/>
      <c r="AE57" s="682"/>
      <c r="AF57" s="683"/>
      <c r="AG57" s="112"/>
      <c r="AH57" s="463"/>
      <c r="AI57" s="495"/>
      <c r="AJ57" s="469"/>
      <c r="AK57" s="464"/>
      <c r="AL57" s="465"/>
      <c r="AM57" s="376"/>
      <c r="AN57" s="376"/>
      <c r="AO57" s="465"/>
      <c r="AP57" s="466"/>
      <c r="AQ57" s="113" t="str">
        <f t="shared" si="17"/>
        <v/>
      </c>
      <c r="AR57" s="114">
        <v>1</v>
      </c>
      <c r="AU57" s="115">
        <f t="shared" si="18"/>
        <v>0</v>
      </c>
      <c r="AV57" s="116" t="b">
        <f t="shared" si="2"/>
        <v>1</v>
      </c>
      <c r="AW57" s="73">
        <f t="shared" si="19"/>
        <v>0</v>
      </c>
      <c r="AX57" s="117">
        <f t="shared" si="3"/>
        <v>1</v>
      </c>
      <c r="AY57" s="118">
        <f t="shared" si="20"/>
        <v>0</v>
      </c>
      <c r="BA57" s="377">
        <f t="shared" si="58"/>
        <v>1979</v>
      </c>
      <c r="BD57" s="120">
        <f>ROUND(Import!F50,2)</f>
        <v>0</v>
      </c>
      <c r="BE57" s="120">
        <f>ROUND(Import!P50,2)</f>
        <v>0</v>
      </c>
      <c r="BG57" s="121">
        <f t="shared" si="21"/>
        <v>0</v>
      </c>
      <c r="BH57" s="122">
        <f t="shared" si="22"/>
        <v>0</v>
      </c>
      <c r="BI57" s="114">
        <f t="shared" si="23"/>
        <v>0</v>
      </c>
      <c r="BJ57" s="121">
        <f t="shared" si="24"/>
        <v>0</v>
      </c>
      <c r="BK57" s="122">
        <f t="shared" si="60"/>
        <v>0</v>
      </c>
      <c r="BL57" s="114">
        <f t="shared" si="26"/>
        <v>0</v>
      </c>
      <c r="BN57" s="123">
        <f t="shared" si="4"/>
        <v>0</v>
      </c>
      <c r="BO57" s="123">
        <f t="shared" si="5"/>
        <v>0</v>
      </c>
      <c r="BP57" s="123">
        <f t="shared" si="6"/>
        <v>0</v>
      </c>
      <c r="BQ57" s="123">
        <f t="shared" si="7"/>
        <v>0</v>
      </c>
      <c r="BR57" s="123">
        <f t="shared" si="8"/>
        <v>0</v>
      </c>
      <c r="BS57" s="123">
        <f t="shared" si="9"/>
        <v>0</v>
      </c>
      <c r="BT57" s="124">
        <f t="shared" si="27"/>
        <v>0</v>
      </c>
      <c r="CA57" s="62"/>
      <c r="CB57" s="126" t="str">
        <f t="shared" si="10"/>
        <v/>
      </c>
      <c r="CC57" s="127" t="str">
        <f t="shared" si="28"/>
        <v/>
      </c>
      <c r="CD57" s="128" t="str">
        <f t="shared" si="35"/>
        <v/>
      </c>
      <c r="CE57" s="146"/>
      <c r="CF57" s="147"/>
      <c r="CG57" s="147"/>
      <c r="CH57" s="147"/>
      <c r="CI57" s="145"/>
      <c r="CJ57" s="62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132" t="b">
        <f t="shared" si="11"/>
        <v>0</v>
      </c>
      <c r="CV57" s="133" t="b">
        <f t="shared" si="12"/>
        <v>1</v>
      </c>
      <c r="CW57" s="116" t="b">
        <f t="shared" si="56"/>
        <v>1</v>
      </c>
      <c r="CX57" s="73">
        <f t="shared" si="29"/>
        <v>0</v>
      </c>
      <c r="CZ57" s="73">
        <f t="shared" si="30"/>
        <v>0</v>
      </c>
      <c r="DA57" s="134">
        <f t="shared" si="57"/>
        <v>1</v>
      </c>
      <c r="DB57" s="106">
        <f t="shared" si="31"/>
        <v>1</v>
      </c>
      <c r="DC57" s="148"/>
      <c r="DD57" s="134">
        <f t="shared" si="32"/>
        <v>1</v>
      </c>
      <c r="DE57" s="135">
        <f t="shared" si="13"/>
        <v>0</v>
      </c>
      <c r="DF57" s="135">
        <f t="shared" si="14"/>
        <v>0</v>
      </c>
      <c r="DG57" s="136"/>
      <c r="DH57" s="79"/>
      <c r="DI57" s="137"/>
      <c r="DJ57" s="81"/>
      <c r="DK57" s="107">
        <f t="shared" si="15"/>
        <v>0</v>
      </c>
      <c r="DL57" s="138">
        <f t="shared" si="33"/>
        <v>1</v>
      </c>
      <c r="DM57" s="73">
        <f t="shared" si="36"/>
        <v>1</v>
      </c>
      <c r="DN57" s="73">
        <f t="shared" si="37"/>
        <v>1</v>
      </c>
      <c r="DO57" s="73">
        <f t="shared" si="38"/>
        <v>1</v>
      </c>
      <c r="DP57" s="73">
        <f t="shared" si="39"/>
        <v>1</v>
      </c>
      <c r="DQ57" s="73">
        <f t="shared" si="40"/>
        <v>1</v>
      </c>
      <c r="DR57" s="73">
        <f t="shared" si="41"/>
        <v>1</v>
      </c>
      <c r="DS57" s="73">
        <f t="shared" si="42"/>
        <v>1</v>
      </c>
      <c r="DT57" s="73">
        <f t="shared" si="43"/>
        <v>1</v>
      </c>
      <c r="DU57" s="73">
        <f t="shared" si="44"/>
        <v>1</v>
      </c>
      <c r="DV57" s="73">
        <f t="shared" si="45"/>
        <v>1</v>
      </c>
      <c r="DW57" s="73">
        <f t="shared" si="46"/>
        <v>1</v>
      </c>
      <c r="DX57" s="73">
        <f t="shared" si="47"/>
        <v>1</v>
      </c>
      <c r="DY57" s="73">
        <f t="shared" si="48"/>
        <v>1</v>
      </c>
      <c r="DZ57" s="73">
        <f t="shared" si="49"/>
        <v>1</v>
      </c>
      <c r="EA57" s="92">
        <f t="shared" si="50"/>
        <v>1</v>
      </c>
      <c r="EB57" s="92">
        <f t="shared" si="51"/>
        <v>1</v>
      </c>
      <c r="EC57" s="139">
        <f t="shared" si="52"/>
        <v>1</v>
      </c>
      <c r="ED57" s="140">
        <f t="shared" si="53"/>
        <v>0</v>
      </c>
      <c r="EE57" s="141">
        <f t="shared" si="54"/>
        <v>0</v>
      </c>
      <c r="EF57" s="141">
        <f t="shared" si="55"/>
        <v>0</v>
      </c>
      <c r="EG57" s="142">
        <f t="shared" si="34"/>
        <v>0</v>
      </c>
      <c r="EH57" s="141"/>
      <c r="EI57" s="142"/>
      <c r="EJ57" s="82">
        <f t="shared" si="16"/>
        <v>0</v>
      </c>
      <c r="EK57" s="82"/>
      <c r="EM57" s="149"/>
      <c r="EN57" s="83"/>
      <c r="EO57" s="61"/>
      <c r="EU57" s="61"/>
      <c r="EV57" s="61"/>
      <c r="EW57" s="61"/>
      <c r="EX57" s="61"/>
      <c r="EY57" s="61"/>
      <c r="EZ57" s="61"/>
    </row>
    <row r="58" spans="2:156" ht="27" customHeight="1">
      <c r="B58" s="365" t="str">
        <f t="shared" si="59"/>
        <v/>
      </c>
      <c r="C58" s="649" t="str">
        <f>IF(AU58=1,SUM(AU$10:AU58),"")</f>
        <v/>
      </c>
      <c r="D58" s="526"/>
      <c r="E58" s="524"/>
      <c r="F58" s="648"/>
      <c r="G58" s="464"/>
      <c r="H58" s="110"/>
      <c r="I58" s="648"/>
      <c r="J58" s="464"/>
      <c r="K58" s="110"/>
      <c r="L58" s="109"/>
      <c r="M58" s="517"/>
      <c r="N58" s="520"/>
      <c r="O58" s="520"/>
      <c r="P58" s="514"/>
      <c r="Q58" s="463"/>
      <c r="R58" s="463"/>
      <c r="S58" s="463"/>
      <c r="T58" s="463"/>
      <c r="U58" s="515"/>
      <c r="V58" s="112"/>
      <c r="W58" s="463"/>
      <c r="X58" s="463"/>
      <c r="Y58" s="463"/>
      <c r="Z58" s="463"/>
      <c r="AA58" s="463"/>
      <c r="AB58" s="691"/>
      <c r="AC58" s="691"/>
      <c r="AD58" s="691"/>
      <c r="AE58" s="682"/>
      <c r="AF58" s="683"/>
      <c r="AG58" s="112"/>
      <c r="AH58" s="463"/>
      <c r="AI58" s="495"/>
      <c r="AJ58" s="469"/>
      <c r="AK58" s="464"/>
      <c r="AL58" s="465"/>
      <c r="AM58" s="376"/>
      <c r="AN58" s="376"/>
      <c r="AO58" s="465"/>
      <c r="AP58" s="466"/>
      <c r="AQ58" s="113" t="str">
        <f t="shared" si="17"/>
        <v/>
      </c>
      <c r="AR58" s="114">
        <v>1</v>
      </c>
      <c r="AU58" s="115">
        <f t="shared" si="18"/>
        <v>0</v>
      </c>
      <c r="AV58" s="116" t="b">
        <f t="shared" si="2"/>
        <v>1</v>
      </c>
      <c r="AW58" s="73">
        <f t="shared" si="19"/>
        <v>0</v>
      </c>
      <c r="AX58" s="117">
        <f t="shared" si="3"/>
        <v>1</v>
      </c>
      <c r="AY58" s="118">
        <f t="shared" si="20"/>
        <v>0</v>
      </c>
      <c r="BD58" s="120">
        <f>ROUND(Import!F51,2)</f>
        <v>0</v>
      </c>
      <c r="BE58" s="120">
        <f>ROUND(Import!P51,2)</f>
        <v>0</v>
      </c>
      <c r="BG58" s="121">
        <f t="shared" si="21"/>
        <v>0</v>
      </c>
      <c r="BH58" s="122">
        <f t="shared" si="22"/>
        <v>0</v>
      </c>
      <c r="BI58" s="114">
        <f t="shared" si="23"/>
        <v>0</v>
      </c>
      <c r="BJ58" s="121">
        <f t="shared" si="24"/>
        <v>0</v>
      </c>
      <c r="BK58" s="122">
        <f t="shared" si="60"/>
        <v>0</v>
      </c>
      <c r="BL58" s="114">
        <f t="shared" si="26"/>
        <v>0</v>
      </c>
      <c r="BN58" s="123">
        <f t="shared" si="4"/>
        <v>0</v>
      </c>
      <c r="BO58" s="123">
        <f t="shared" si="5"/>
        <v>0</v>
      </c>
      <c r="BP58" s="123">
        <f t="shared" si="6"/>
        <v>0</v>
      </c>
      <c r="BQ58" s="123">
        <f t="shared" si="7"/>
        <v>0</v>
      </c>
      <c r="BR58" s="123">
        <f t="shared" si="8"/>
        <v>0</v>
      </c>
      <c r="BS58" s="123">
        <f t="shared" si="9"/>
        <v>0</v>
      </c>
      <c r="BT58" s="124">
        <f t="shared" si="27"/>
        <v>0</v>
      </c>
      <c r="CA58" s="62"/>
      <c r="CB58" s="126" t="str">
        <f t="shared" si="10"/>
        <v/>
      </c>
      <c r="CC58" s="127" t="str">
        <f t="shared" si="28"/>
        <v/>
      </c>
      <c r="CD58" s="128" t="str">
        <f t="shared" si="35"/>
        <v/>
      </c>
      <c r="CE58" s="146"/>
      <c r="CF58" s="147"/>
      <c r="CG58" s="147"/>
      <c r="CH58" s="147"/>
      <c r="CI58" s="145"/>
      <c r="CJ58" s="62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132" t="b">
        <f t="shared" si="11"/>
        <v>0</v>
      </c>
      <c r="CV58" s="133" t="b">
        <f t="shared" si="12"/>
        <v>1</v>
      </c>
      <c r="CW58" s="116" t="b">
        <f t="shared" si="56"/>
        <v>1</v>
      </c>
      <c r="CX58" s="73">
        <f t="shared" si="29"/>
        <v>0</v>
      </c>
      <c r="CZ58" s="73">
        <f t="shared" si="30"/>
        <v>0</v>
      </c>
      <c r="DA58" s="134">
        <f t="shared" si="57"/>
        <v>1</v>
      </c>
      <c r="DB58" s="106">
        <f t="shared" si="31"/>
        <v>1</v>
      </c>
      <c r="DC58" s="148"/>
      <c r="DD58" s="134">
        <f t="shared" si="32"/>
        <v>1</v>
      </c>
      <c r="DE58" s="135">
        <f t="shared" si="13"/>
        <v>0</v>
      </c>
      <c r="DF58" s="135">
        <f t="shared" si="14"/>
        <v>0</v>
      </c>
      <c r="DG58" s="136"/>
      <c r="DH58" s="79"/>
      <c r="DI58" s="137"/>
      <c r="DJ58" s="81"/>
      <c r="DK58" s="107">
        <f t="shared" si="15"/>
        <v>0</v>
      </c>
      <c r="DL58" s="138">
        <f t="shared" si="33"/>
        <v>1</v>
      </c>
      <c r="DM58" s="73">
        <f t="shared" si="36"/>
        <v>1</v>
      </c>
      <c r="DN58" s="73">
        <f t="shared" si="37"/>
        <v>1</v>
      </c>
      <c r="DO58" s="73">
        <f t="shared" si="38"/>
        <v>1</v>
      </c>
      <c r="DP58" s="73">
        <f t="shared" si="39"/>
        <v>1</v>
      </c>
      <c r="DQ58" s="73">
        <f t="shared" si="40"/>
        <v>1</v>
      </c>
      <c r="DR58" s="73">
        <f t="shared" si="41"/>
        <v>1</v>
      </c>
      <c r="DS58" s="73">
        <f t="shared" si="42"/>
        <v>1</v>
      </c>
      <c r="DT58" s="73">
        <f t="shared" si="43"/>
        <v>1</v>
      </c>
      <c r="DU58" s="73">
        <f t="shared" si="44"/>
        <v>1</v>
      </c>
      <c r="DV58" s="73">
        <f t="shared" si="45"/>
        <v>1</v>
      </c>
      <c r="DW58" s="73">
        <f t="shared" si="46"/>
        <v>1</v>
      </c>
      <c r="DX58" s="73">
        <f t="shared" si="47"/>
        <v>1</v>
      </c>
      <c r="DY58" s="73">
        <f t="shared" si="48"/>
        <v>1</v>
      </c>
      <c r="DZ58" s="73">
        <f t="shared" si="49"/>
        <v>1</v>
      </c>
      <c r="EA58" s="92">
        <f t="shared" si="50"/>
        <v>1</v>
      </c>
      <c r="EB58" s="92">
        <f t="shared" si="51"/>
        <v>1</v>
      </c>
      <c r="EC58" s="139">
        <f t="shared" si="52"/>
        <v>1</v>
      </c>
      <c r="ED58" s="140">
        <f t="shared" si="53"/>
        <v>0</v>
      </c>
      <c r="EE58" s="141">
        <f t="shared" si="54"/>
        <v>0</v>
      </c>
      <c r="EF58" s="141">
        <f t="shared" si="55"/>
        <v>0</v>
      </c>
      <c r="EG58" s="142">
        <f t="shared" si="34"/>
        <v>0</v>
      </c>
      <c r="EH58" s="141"/>
      <c r="EI58" s="142"/>
      <c r="EJ58" s="82">
        <f t="shared" si="16"/>
        <v>0</v>
      </c>
      <c r="EK58" s="82"/>
      <c r="EM58" s="149"/>
      <c r="EN58" s="83"/>
      <c r="EO58" s="61"/>
      <c r="EU58" s="61"/>
      <c r="EV58" s="61"/>
      <c r="EW58" s="61"/>
      <c r="EX58" s="61"/>
      <c r="EY58" s="61"/>
      <c r="EZ58" s="61"/>
    </row>
    <row r="59" spans="2:156" ht="27" customHeight="1">
      <c r="B59" s="365" t="str">
        <f t="shared" si="59"/>
        <v/>
      </c>
      <c r="C59" s="649" t="str">
        <f>IF(AU59=1,SUM(AU$10:AU59),"")</f>
        <v/>
      </c>
      <c r="D59" s="526"/>
      <c r="E59" s="524"/>
      <c r="F59" s="648"/>
      <c r="G59" s="464"/>
      <c r="H59" s="110"/>
      <c r="I59" s="648"/>
      <c r="J59" s="464"/>
      <c r="K59" s="110"/>
      <c r="L59" s="109"/>
      <c r="M59" s="517"/>
      <c r="N59" s="520"/>
      <c r="O59" s="520"/>
      <c r="P59" s="514"/>
      <c r="Q59" s="463"/>
      <c r="R59" s="463"/>
      <c r="S59" s="463"/>
      <c r="T59" s="463"/>
      <c r="U59" s="515"/>
      <c r="V59" s="112"/>
      <c r="W59" s="463"/>
      <c r="X59" s="463"/>
      <c r="Y59" s="463"/>
      <c r="Z59" s="463"/>
      <c r="AA59" s="463"/>
      <c r="AB59" s="691"/>
      <c r="AC59" s="691"/>
      <c r="AD59" s="691"/>
      <c r="AE59" s="682"/>
      <c r="AF59" s="683"/>
      <c r="AG59" s="112"/>
      <c r="AH59" s="463"/>
      <c r="AI59" s="495"/>
      <c r="AJ59" s="469"/>
      <c r="AK59" s="464"/>
      <c r="AL59" s="465"/>
      <c r="AM59" s="376"/>
      <c r="AN59" s="376"/>
      <c r="AO59" s="465"/>
      <c r="AP59" s="466"/>
      <c r="AQ59" s="113" t="str">
        <f t="shared" si="17"/>
        <v/>
      </c>
      <c r="AR59" s="114">
        <v>1</v>
      </c>
      <c r="AU59" s="115">
        <f t="shared" si="18"/>
        <v>0</v>
      </c>
      <c r="AV59" s="116" t="b">
        <f t="shared" si="2"/>
        <v>1</v>
      </c>
      <c r="AW59" s="73">
        <f t="shared" si="19"/>
        <v>0</v>
      </c>
      <c r="AX59" s="117">
        <f t="shared" si="3"/>
        <v>1</v>
      </c>
      <c r="AY59" s="118">
        <f t="shared" si="20"/>
        <v>0</v>
      </c>
      <c r="BD59" s="120">
        <f>ROUND(Import!F52,2)</f>
        <v>0</v>
      </c>
      <c r="BE59" s="120">
        <f>ROUND(Import!P52,2)</f>
        <v>0</v>
      </c>
      <c r="BG59" s="121">
        <f t="shared" si="21"/>
        <v>0</v>
      </c>
      <c r="BH59" s="122">
        <f t="shared" si="22"/>
        <v>0</v>
      </c>
      <c r="BI59" s="114">
        <f t="shared" si="23"/>
        <v>0</v>
      </c>
      <c r="BJ59" s="121">
        <f t="shared" si="24"/>
        <v>0</v>
      </c>
      <c r="BK59" s="122">
        <f t="shared" si="60"/>
        <v>0</v>
      </c>
      <c r="BL59" s="114">
        <f t="shared" si="26"/>
        <v>0</v>
      </c>
      <c r="BN59" s="123">
        <f t="shared" si="4"/>
        <v>0</v>
      </c>
      <c r="BO59" s="123">
        <f t="shared" si="5"/>
        <v>0</v>
      </c>
      <c r="BP59" s="123">
        <f t="shared" si="6"/>
        <v>0</v>
      </c>
      <c r="BQ59" s="123">
        <f t="shared" si="7"/>
        <v>0</v>
      </c>
      <c r="BR59" s="123">
        <f t="shared" si="8"/>
        <v>0</v>
      </c>
      <c r="BS59" s="123">
        <f t="shared" si="9"/>
        <v>0</v>
      </c>
      <c r="BT59" s="124">
        <f t="shared" si="27"/>
        <v>0</v>
      </c>
      <c r="CA59" s="62"/>
      <c r="CB59" s="126" t="str">
        <f t="shared" si="10"/>
        <v/>
      </c>
      <c r="CC59" s="127" t="str">
        <f t="shared" si="28"/>
        <v/>
      </c>
      <c r="CD59" s="128" t="str">
        <f t="shared" si="35"/>
        <v/>
      </c>
      <c r="CE59" s="146"/>
      <c r="CF59" s="147"/>
      <c r="CG59" s="147"/>
      <c r="CH59" s="147"/>
      <c r="CI59" s="145"/>
      <c r="CJ59" s="62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132" t="b">
        <f t="shared" si="11"/>
        <v>0</v>
      </c>
      <c r="CV59" s="133" t="b">
        <f t="shared" si="12"/>
        <v>1</v>
      </c>
      <c r="CW59" s="116" t="b">
        <f t="shared" si="56"/>
        <v>1</v>
      </c>
      <c r="CX59" s="73">
        <f t="shared" si="29"/>
        <v>0</v>
      </c>
      <c r="CZ59" s="73">
        <f t="shared" si="30"/>
        <v>0</v>
      </c>
      <c r="DA59" s="134">
        <f t="shared" si="57"/>
        <v>1</v>
      </c>
      <c r="DB59" s="106">
        <f t="shared" si="31"/>
        <v>1</v>
      </c>
      <c r="DC59" s="148"/>
      <c r="DD59" s="134">
        <f t="shared" si="32"/>
        <v>1</v>
      </c>
      <c r="DE59" s="135">
        <f t="shared" si="13"/>
        <v>0</v>
      </c>
      <c r="DF59" s="135">
        <f t="shared" si="14"/>
        <v>0</v>
      </c>
      <c r="DG59" s="136"/>
      <c r="DH59" s="79"/>
      <c r="DI59" s="137"/>
      <c r="DJ59" s="81"/>
      <c r="DK59" s="107">
        <f t="shared" si="15"/>
        <v>0</v>
      </c>
      <c r="DL59" s="138">
        <f t="shared" si="33"/>
        <v>1</v>
      </c>
      <c r="DM59" s="73">
        <f t="shared" si="36"/>
        <v>1</v>
      </c>
      <c r="DN59" s="73">
        <f t="shared" si="37"/>
        <v>1</v>
      </c>
      <c r="DO59" s="73">
        <f t="shared" si="38"/>
        <v>1</v>
      </c>
      <c r="DP59" s="73">
        <f t="shared" si="39"/>
        <v>1</v>
      </c>
      <c r="DQ59" s="73">
        <f t="shared" si="40"/>
        <v>1</v>
      </c>
      <c r="DR59" s="73">
        <f t="shared" si="41"/>
        <v>1</v>
      </c>
      <c r="DS59" s="73">
        <f t="shared" si="42"/>
        <v>1</v>
      </c>
      <c r="DT59" s="73">
        <f t="shared" si="43"/>
        <v>1</v>
      </c>
      <c r="DU59" s="73">
        <f t="shared" si="44"/>
        <v>1</v>
      </c>
      <c r="DV59" s="73">
        <f t="shared" si="45"/>
        <v>1</v>
      </c>
      <c r="DW59" s="73">
        <f t="shared" si="46"/>
        <v>1</v>
      </c>
      <c r="DX59" s="73">
        <f t="shared" si="47"/>
        <v>1</v>
      </c>
      <c r="DY59" s="73">
        <f t="shared" si="48"/>
        <v>1</v>
      </c>
      <c r="DZ59" s="73">
        <f t="shared" si="49"/>
        <v>1</v>
      </c>
      <c r="EA59" s="92">
        <f t="shared" si="50"/>
        <v>1</v>
      </c>
      <c r="EB59" s="92">
        <f t="shared" si="51"/>
        <v>1</v>
      </c>
      <c r="EC59" s="139">
        <f t="shared" si="52"/>
        <v>1</v>
      </c>
      <c r="ED59" s="140">
        <f t="shared" si="53"/>
        <v>0</v>
      </c>
      <c r="EE59" s="141">
        <f t="shared" si="54"/>
        <v>0</v>
      </c>
      <c r="EF59" s="141">
        <f t="shared" si="55"/>
        <v>0</v>
      </c>
      <c r="EG59" s="142">
        <f t="shared" si="34"/>
        <v>0</v>
      </c>
      <c r="EH59" s="141"/>
      <c r="EI59" s="142"/>
      <c r="EJ59" s="82">
        <f t="shared" si="16"/>
        <v>0</v>
      </c>
      <c r="EK59" s="82"/>
      <c r="EM59" s="149"/>
      <c r="EN59" s="83"/>
      <c r="EO59" s="61"/>
      <c r="EU59" s="61"/>
      <c r="EV59" s="61"/>
      <c r="EW59" s="61"/>
      <c r="EX59" s="61"/>
      <c r="EY59" s="61"/>
      <c r="EZ59" s="61"/>
    </row>
    <row r="60" spans="2:156" ht="27" customHeight="1">
      <c r="B60" s="365" t="str">
        <f t="shared" si="59"/>
        <v/>
      </c>
      <c r="C60" s="649" t="str">
        <f>IF(AU60=1,SUM(AU$10:AU60),"")</f>
        <v/>
      </c>
      <c r="D60" s="526"/>
      <c r="E60" s="524"/>
      <c r="F60" s="648"/>
      <c r="G60" s="464"/>
      <c r="H60" s="110"/>
      <c r="I60" s="648"/>
      <c r="J60" s="464"/>
      <c r="K60" s="110"/>
      <c r="L60" s="109"/>
      <c r="M60" s="517"/>
      <c r="N60" s="520"/>
      <c r="O60" s="520"/>
      <c r="P60" s="514"/>
      <c r="Q60" s="463"/>
      <c r="R60" s="463"/>
      <c r="S60" s="463"/>
      <c r="T60" s="463"/>
      <c r="U60" s="515"/>
      <c r="V60" s="112"/>
      <c r="W60" s="463"/>
      <c r="X60" s="463"/>
      <c r="Y60" s="463"/>
      <c r="Z60" s="463"/>
      <c r="AA60" s="463"/>
      <c r="AB60" s="691"/>
      <c r="AC60" s="691"/>
      <c r="AD60" s="691"/>
      <c r="AE60" s="682"/>
      <c r="AF60" s="683"/>
      <c r="AG60" s="112"/>
      <c r="AH60" s="463"/>
      <c r="AI60" s="495"/>
      <c r="AJ60" s="469"/>
      <c r="AK60" s="464"/>
      <c r="AL60" s="465"/>
      <c r="AM60" s="376"/>
      <c r="AN60" s="376"/>
      <c r="AO60" s="465"/>
      <c r="AP60" s="466"/>
      <c r="AQ60" s="113" t="str">
        <f t="shared" si="17"/>
        <v/>
      </c>
      <c r="AR60" s="114">
        <v>1</v>
      </c>
      <c r="AU60" s="115">
        <f t="shared" si="18"/>
        <v>0</v>
      </c>
      <c r="AV60" s="116" t="b">
        <f t="shared" si="2"/>
        <v>1</v>
      </c>
      <c r="AW60" s="73">
        <f t="shared" si="19"/>
        <v>0</v>
      </c>
      <c r="AX60" s="117">
        <f t="shared" si="3"/>
        <v>1</v>
      </c>
      <c r="AY60" s="118">
        <f t="shared" si="20"/>
        <v>0</v>
      </c>
      <c r="BD60" s="120">
        <f>ROUND(Import!F53,2)</f>
        <v>0</v>
      </c>
      <c r="BE60" s="120">
        <f>ROUND(Import!P53,2)</f>
        <v>0</v>
      </c>
      <c r="BG60" s="121">
        <f t="shared" si="21"/>
        <v>0</v>
      </c>
      <c r="BH60" s="122">
        <f t="shared" si="22"/>
        <v>0</v>
      </c>
      <c r="BI60" s="114">
        <f t="shared" si="23"/>
        <v>0</v>
      </c>
      <c r="BJ60" s="121">
        <f t="shared" si="24"/>
        <v>0</v>
      </c>
      <c r="BK60" s="122">
        <f t="shared" si="60"/>
        <v>0</v>
      </c>
      <c r="BL60" s="114">
        <f t="shared" si="26"/>
        <v>0</v>
      </c>
      <c r="BN60" s="123">
        <f t="shared" si="4"/>
        <v>0</v>
      </c>
      <c r="BO60" s="123">
        <f t="shared" si="5"/>
        <v>0</v>
      </c>
      <c r="BP60" s="123">
        <f t="shared" si="6"/>
        <v>0</v>
      </c>
      <c r="BQ60" s="123">
        <f t="shared" si="7"/>
        <v>0</v>
      </c>
      <c r="BR60" s="123">
        <f t="shared" si="8"/>
        <v>0</v>
      </c>
      <c r="BS60" s="123">
        <f t="shared" si="9"/>
        <v>0</v>
      </c>
      <c r="BT60" s="124">
        <f t="shared" si="27"/>
        <v>0</v>
      </c>
      <c r="CA60" s="62"/>
      <c r="CB60" s="126" t="str">
        <f t="shared" si="10"/>
        <v/>
      </c>
      <c r="CC60" s="127" t="str">
        <f t="shared" si="28"/>
        <v/>
      </c>
      <c r="CD60" s="128" t="str">
        <f t="shared" si="35"/>
        <v/>
      </c>
      <c r="CE60" s="146"/>
      <c r="CF60" s="147"/>
      <c r="CG60" s="147"/>
      <c r="CH60" s="147"/>
      <c r="CI60" s="145"/>
      <c r="CJ60" s="62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132" t="b">
        <f t="shared" si="11"/>
        <v>0</v>
      </c>
      <c r="CV60" s="133" t="b">
        <f t="shared" si="12"/>
        <v>1</v>
      </c>
      <c r="CW60" s="116" t="b">
        <f t="shared" si="56"/>
        <v>1</v>
      </c>
      <c r="CX60" s="73">
        <f t="shared" si="29"/>
        <v>0</v>
      </c>
      <c r="CZ60" s="73">
        <f t="shared" si="30"/>
        <v>0</v>
      </c>
      <c r="DA60" s="134">
        <f t="shared" si="57"/>
        <v>1</v>
      </c>
      <c r="DB60" s="106">
        <f t="shared" si="31"/>
        <v>1</v>
      </c>
      <c r="DC60" s="148"/>
      <c r="DD60" s="134">
        <f t="shared" si="32"/>
        <v>1</v>
      </c>
      <c r="DE60" s="135">
        <f t="shared" si="13"/>
        <v>0</v>
      </c>
      <c r="DF60" s="135">
        <f t="shared" si="14"/>
        <v>0</v>
      </c>
      <c r="DG60" s="136"/>
      <c r="DH60" s="79"/>
      <c r="DI60" s="137"/>
      <c r="DJ60" s="81"/>
      <c r="DK60" s="107">
        <f t="shared" si="15"/>
        <v>0</v>
      </c>
      <c r="DL60" s="138">
        <f t="shared" si="33"/>
        <v>1</v>
      </c>
      <c r="DM60" s="73">
        <f t="shared" si="36"/>
        <v>1</v>
      </c>
      <c r="DN60" s="73">
        <f t="shared" si="37"/>
        <v>1</v>
      </c>
      <c r="DO60" s="73">
        <f t="shared" si="38"/>
        <v>1</v>
      </c>
      <c r="DP60" s="73">
        <f t="shared" si="39"/>
        <v>1</v>
      </c>
      <c r="DQ60" s="73">
        <f t="shared" si="40"/>
        <v>1</v>
      </c>
      <c r="DR60" s="73">
        <f t="shared" si="41"/>
        <v>1</v>
      </c>
      <c r="DS60" s="73">
        <f t="shared" si="42"/>
        <v>1</v>
      </c>
      <c r="DT60" s="73">
        <f t="shared" si="43"/>
        <v>1</v>
      </c>
      <c r="DU60" s="73">
        <f t="shared" si="44"/>
        <v>1</v>
      </c>
      <c r="DV60" s="73">
        <f t="shared" si="45"/>
        <v>1</v>
      </c>
      <c r="DW60" s="73">
        <f t="shared" si="46"/>
        <v>1</v>
      </c>
      <c r="DX60" s="73">
        <f t="shared" si="47"/>
        <v>1</v>
      </c>
      <c r="DY60" s="73">
        <f t="shared" si="48"/>
        <v>1</v>
      </c>
      <c r="DZ60" s="73">
        <f t="shared" si="49"/>
        <v>1</v>
      </c>
      <c r="EA60" s="92">
        <f t="shared" si="50"/>
        <v>1</v>
      </c>
      <c r="EB60" s="92">
        <f t="shared" si="51"/>
        <v>1</v>
      </c>
      <c r="EC60" s="139">
        <f t="shared" si="52"/>
        <v>1</v>
      </c>
      <c r="ED60" s="140">
        <f t="shared" si="53"/>
        <v>0</v>
      </c>
      <c r="EE60" s="141">
        <f t="shared" si="54"/>
        <v>0</v>
      </c>
      <c r="EF60" s="141">
        <f t="shared" si="55"/>
        <v>0</v>
      </c>
      <c r="EG60" s="142">
        <f t="shared" si="34"/>
        <v>0</v>
      </c>
      <c r="EH60" s="141"/>
      <c r="EI60" s="142"/>
      <c r="EJ60" s="82">
        <f t="shared" si="16"/>
        <v>0</v>
      </c>
      <c r="EK60" s="82"/>
      <c r="EM60" s="149"/>
      <c r="EN60" s="83"/>
      <c r="EO60" s="61"/>
      <c r="EU60" s="61"/>
      <c r="EV60" s="61"/>
      <c r="EW60" s="61"/>
      <c r="EX60" s="61"/>
      <c r="EY60" s="61"/>
      <c r="EZ60" s="61"/>
    </row>
    <row r="61" spans="2:156" ht="27" customHeight="1">
      <c r="B61" s="365" t="str">
        <f t="shared" si="59"/>
        <v/>
      </c>
      <c r="C61" s="649" t="str">
        <f>IF(AU61=1,SUM(AU$10:AU61),"")</f>
        <v/>
      </c>
      <c r="D61" s="526"/>
      <c r="E61" s="524"/>
      <c r="F61" s="648"/>
      <c r="G61" s="464"/>
      <c r="H61" s="110"/>
      <c r="I61" s="648"/>
      <c r="J61" s="464"/>
      <c r="K61" s="110"/>
      <c r="L61" s="109"/>
      <c r="M61" s="517"/>
      <c r="N61" s="520"/>
      <c r="O61" s="520"/>
      <c r="P61" s="514"/>
      <c r="Q61" s="463"/>
      <c r="R61" s="463"/>
      <c r="S61" s="463"/>
      <c r="T61" s="463"/>
      <c r="U61" s="515"/>
      <c r="V61" s="112"/>
      <c r="W61" s="463"/>
      <c r="X61" s="463"/>
      <c r="Y61" s="463"/>
      <c r="Z61" s="463"/>
      <c r="AA61" s="463"/>
      <c r="AB61" s="691"/>
      <c r="AC61" s="691"/>
      <c r="AD61" s="691"/>
      <c r="AE61" s="682"/>
      <c r="AF61" s="683"/>
      <c r="AG61" s="112"/>
      <c r="AH61" s="463"/>
      <c r="AI61" s="495"/>
      <c r="AJ61" s="469"/>
      <c r="AK61" s="464"/>
      <c r="AL61" s="465"/>
      <c r="AM61" s="376"/>
      <c r="AN61" s="376"/>
      <c r="AO61" s="465"/>
      <c r="AP61" s="466"/>
      <c r="AQ61" s="113" t="str">
        <f t="shared" si="17"/>
        <v/>
      </c>
      <c r="AR61" s="114">
        <v>1</v>
      </c>
      <c r="AU61" s="115">
        <f t="shared" si="18"/>
        <v>0</v>
      </c>
      <c r="AV61" s="116" t="b">
        <f t="shared" si="2"/>
        <v>1</v>
      </c>
      <c r="AW61" s="73">
        <f t="shared" si="19"/>
        <v>0</v>
      </c>
      <c r="AX61" s="117">
        <f t="shared" si="3"/>
        <v>1</v>
      </c>
      <c r="AY61" s="118">
        <f t="shared" si="20"/>
        <v>0</v>
      </c>
      <c r="BD61" s="120">
        <f>ROUND(Import!F54,2)</f>
        <v>0</v>
      </c>
      <c r="BE61" s="120">
        <f>ROUND(Import!P54,2)</f>
        <v>0</v>
      </c>
      <c r="BG61" s="121">
        <f t="shared" si="21"/>
        <v>0</v>
      </c>
      <c r="BH61" s="122">
        <f t="shared" si="22"/>
        <v>0</v>
      </c>
      <c r="BI61" s="114">
        <f t="shared" si="23"/>
        <v>0</v>
      </c>
      <c r="BJ61" s="121">
        <f t="shared" si="24"/>
        <v>0</v>
      </c>
      <c r="BK61" s="122">
        <f t="shared" si="60"/>
        <v>0</v>
      </c>
      <c r="BL61" s="114">
        <f t="shared" si="26"/>
        <v>0</v>
      </c>
      <c r="BN61" s="123">
        <f t="shared" si="4"/>
        <v>0</v>
      </c>
      <c r="BO61" s="123">
        <f t="shared" si="5"/>
        <v>0</v>
      </c>
      <c r="BP61" s="123">
        <f t="shared" si="6"/>
        <v>0</v>
      </c>
      <c r="BQ61" s="123">
        <f t="shared" si="7"/>
        <v>0</v>
      </c>
      <c r="BR61" s="123">
        <f t="shared" si="8"/>
        <v>0</v>
      </c>
      <c r="BS61" s="123">
        <f t="shared" si="9"/>
        <v>0</v>
      </c>
      <c r="BT61" s="124">
        <f t="shared" si="27"/>
        <v>0</v>
      </c>
      <c r="CA61" s="62"/>
      <c r="CB61" s="126" t="str">
        <f t="shared" si="10"/>
        <v/>
      </c>
      <c r="CC61" s="127" t="str">
        <f t="shared" si="28"/>
        <v/>
      </c>
      <c r="CD61" s="128" t="str">
        <f t="shared" si="35"/>
        <v/>
      </c>
      <c r="CE61" s="146"/>
      <c r="CF61" s="147"/>
      <c r="CG61" s="147"/>
      <c r="CH61" s="147"/>
      <c r="CI61" s="145"/>
      <c r="CJ61" s="62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132" t="b">
        <f t="shared" si="11"/>
        <v>0</v>
      </c>
      <c r="CV61" s="133" t="b">
        <f t="shared" si="12"/>
        <v>1</v>
      </c>
      <c r="CW61" s="116" t="b">
        <f t="shared" si="56"/>
        <v>1</v>
      </c>
      <c r="CX61" s="73">
        <f t="shared" si="29"/>
        <v>0</v>
      </c>
      <c r="CZ61" s="73">
        <f t="shared" si="30"/>
        <v>0</v>
      </c>
      <c r="DA61" s="134">
        <f t="shared" si="57"/>
        <v>1</v>
      </c>
      <c r="DB61" s="106">
        <f t="shared" si="31"/>
        <v>1</v>
      </c>
      <c r="DC61" s="148"/>
      <c r="DD61" s="134">
        <f t="shared" si="32"/>
        <v>1</v>
      </c>
      <c r="DE61" s="135">
        <f t="shared" si="13"/>
        <v>0</v>
      </c>
      <c r="DF61" s="135">
        <f t="shared" si="14"/>
        <v>0</v>
      </c>
      <c r="DG61" s="136"/>
      <c r="DH61" s="79"/>
      <c r="DI61" s="137"/>
      <c r="DJ61" s="81"/>
      <c r="DK61" s="107">
        <f t="shared" si="15"/>
        <v>0</v>
      </c>
      <c r="DL61" s="138">
        <f t="shared" si="33"/>
        <v>1</v>
      </c>
      <c r="DM61" s="73">
        <f t="shared" si="36"/>
        <v>1</v>
      </c>
      <c r="DN61" s="73">
        <f t="shared" si="37"/>
        <v>1</v>
      </c>
      <c r="DO61" s="73">
        <f t="shared" si="38"/>
        <v>1</v>
      </c>
      <c r="DP61" s="73">
        <f t="shared" si="39"/>
        <v>1</v>
      </c>
      <c r="DQ61" s="73">
        <f t="shared" si="40"/>
        <v>1</v>
      </c>
      <c r="DR61" s="73">
        <f t="shared" si="41"/>
        <v>1</v>
      </c>
      <c r="DS61" s="73">
        <f t="shared" si="42"/>
        <v>1</v>
      </c>
      <c r="DT61" s="73">
        <f t="shared" si="43"/>
        <v>1</v>
      </c>
      <c r="DU61" s="73">
        <f t="shared" si="44"/>
        <v>1</v>
      </c>
      <c r="DV61" s="73">
        <f t="shared" si="45"/>
        <v>1</v>
      </c>
      <c r="DW61" s="73">
        <f t="shared" si="46"/>
        <v>1</v>
      </c>
      <c r="DX61" s="73">
        <f t="shared" si="47"/>
        <v>1</v>
      </c>
      <c r="DY61" s="73">
        <f t="shared" si="48"/>
        <v>1</v>
      </c>
      <c r="DZ61" s="73">
        <f t="shared" si="49"/>
        <v>1</v>
      </c>
      <c r="EA61" s="92">
        <f t="shared" si="50"/>
        <v>1</v>
      </c>
      <c r="EB61" s="92">
        <f t="shared" si="51"/>
        <v>1</v>
      </c>
      <c r="EC61" s="139">
        <f t="shared" si="52"/>
        <v>1</v>
      </c>
      <c r="ED61" s="140">
        <f t="shared" si="53"/>
        <v>0</v>
      </c>
      <c r="EE61" s="141">
        <f t="shared" si="54"/>
        <v>0</v>
      </c>
      <c r="EF61" s="141">
        <f t="shared" si="55"/>
        <v>0</v>
      </c>
      <c r="EG61" s="142">
        <f t="shared" si="34"/>
        <v>0</v>
      </c>
      <c r="EH61" s="141"/>
      <c r="EI61" s="142"/>
      <c r="EJ61" s="82">
        <f t="shared" si="16"/>
        <v>0</v>
      </c>
      <c r="EK61" s="82"/>
      <c r="EM61" s="149"/>
      <c r="EN61" s="83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</row>
    <row r="62" spans="2:156" ht="27" customHeight="1">
      <c r="B62" s="365" t="str">
        <f t="shared" si="59"/>
        <v/>
      </c>
      <c r="C62" s="649" t="str">
        <f>IF(AU62=1,SUM(AU$10:AU62),"")</f>
        <v/>
      </c>
      <c r="D62" s="526"/>
      <c r="E62" s="524"/>
      <c r="F62" s="648"/>
      <c r="G62" s="464"/>
      <c r="H62" s="110"/>
      <c r="I62" s="648"/>
      <c r="J62" s="464"/>
      <c r="K62" s="110"/>
      <c r="L62" s="109"/>
      <c r="M62" s="517"/>
      <c r="N62" s="520"/>
      <c r="O62" s="520"/>
      <c r="P62" s="514"/>
      <c r="Q62" s="463"/>
      <c r="R62" s="463"/>
      <c r="S62" s="463"/>
      <c r="T62" s="463"/>
      <c r="U62" s="515"/>
      <c r="V62" s="112"/>
      <c r="W62" s="463"/>
      <c r="X62" s="463"/>
      <c r="Y62" s="463"/>
      <c r="Z62" s="463"/>
      <c r="AA62" s="463"/>
      <c r="AB62" s="691"/>
      <c r="AC62" s="691"/>
      <c r="AD62" s="691"/>
      <c r="AE62" s="682"/>
      <c r="AF62" s="683"/>
      <c r="AG62" s="112"/>
      <c r="AH62" s="463"/>
      <c r="AI62" s="495"/>
      <c r="AJ62" s="469"/>
      <c r="AK62" s="464"/>
      <c r="AL62" s="465"/>
      <c r="AM62" s="376"/>
      <c r="AN62" s="376"/>
      <c r="AO62" s="465"/>
      <c r="AP62" s="466"/>
      <c r="AQ62" s="113" t="str">
        <f t="shared" si="17"/>
        <v/>
      </c>
      <c r="AR62" s="114">
        <v>1</v>
      </c>
      <c r="AU62" s="115">
        <f t="shared" si="18"/>
        <v>0</v>
      </c>
      <c r="AV62" s="116" t="b">
        <f t="shared" si="2"/>
        <v>1</v>
      </c>
      <c r="AW62" s="73">
        <f t="shared" si="19"/>
        <v>0</v>
      </c>
      <c r="AX62" s="117">
        <f t="shared" si="3"/>
        <v>1</v>
      </c>
      <c r="AY62" s="118">
        <f t="shared" si="20"/>
        <v>0</v>
      </c>
      <c r="BD62" s="120">
        <f>ROUND(Import!F55,2)</f>
        <v>0</v>
      </c>
      <c r="BE62" s="120">
        <f>ROUND(Import!P55,2)</f>
        <v>0</v>
      </c>
      <c r="BG62" s="121">
        <f t="shared" si="21"/>
        <v>0</v>
      </c>
      <c r="BH62" s="122">
        <f t="shared" si="22"/>
        <v>0</v>
      </c>
      <c r="BI62" s="114">
        <f t="shared" si="23"/>
        <v>0</v>
      </c>
      <c r="BJ62" s="121">
        <f t="shared" si="24"/>
        <v>0</v>
      </c>
      <c r="BK62" s="122">
        <f t="shared" si="60"/>
        <v>0</v>
      </c>
      <c r="BL62" s="114">
        <f t="shared" si="26"/>
        <v>0</v>
      </c>
      <c r="BN62" s="123">
        <f t="shared" si="4"/>
        <v>0</v>
      </c>
      <c r="BO62" s="123">
        <f t="shared" si="5"/>
        <v>0</v>
      </c>
      <c r="BP62" s="123">
        <f t="shared" si="6"/>
        <v>0</v>
      </c>
      <c r="BQ62" s="123">
        <f t="shared" si="7"/>
        <v>0</v>
      </c>
      <c r="BR62" s="123">
        <f t="shared" si="8"/>
        <v>0</v>
      </c>
      <c r="BS62" s="123">
        <f t="shared" si="9"/>
        <v>0</v>
      </c>
      <c r="BT62" s="124">
        <f t="shared" si="27"/>
        <v>0</v>
      </c>
      <c r="CA62" s="62"/>
      <c r="CB62" s="126" t="str">
        <f t="shared" si="10"/>
        <v/>
      </c>
      <c r="CC62" s="127" t="str">
        <f t="shared" si="28"/>
        <v/>
      </c>
      <c r="CD62" s="128" t="str">
        <f t="shared" si="35"/>
        <v/>
      </c>
      <c r="CE62" s="146"/>
      <c r="CF62" s="147"/>
      <c r="CG62" s="147"/>
      <c r="CH62" s="147"/>
      <c r="CI62" s="145"/>
      <c r="CJ62" s="62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132" t="b">
        <f t="shared" si="11"/>
        <v>0</v>
      </c>
      <c r="CV62" s="133" t="b">
        <f t="shared" si="12"/>
        <v>1</v>
      </c>
      <c r="CW62" s="116" t="b">
        <f t="shared" si="56"/>
        <v>1</v>
      </c>
      <c r="CX62" s="73">
        <f t="shared" si="29"/>
        <v>0</v>
      </c>
      <c r="CZ62" s="73">
        <f t="shared" si="30"/>
        <v>0</v>
      </c>
      <c r="DA62" s="134">
        <f t="shared" si="57"/>
        <v>1</v>
      </c>
      <c r="DB62" s="106">
        <f t="shared" si="31"/>
        <v>1</v>
      </c>
      <c r="DC62" s="148"/>
      <c r="DD62" s="134">
        <f t="shared" si="32"/>
        <v>1</v>
      </c>
      <c r="DE62" s="135">
        <f t="shared" si="13"/>
        <v>0</v>
      </c>
      <c r="DF62" s="135">
        <f t="shared" si="14"/>
        <v>0</v>
      </c>
      <c r="DG62" s="136"/>
      <c r="DH62" s="79"/>
      <c r="DI62" s="137"/>
      <c r="DJ62" s="81"/>
      <c r="DK62" s="107">
        <f t="shared" si="15"/>
        <v>0</v>
      </c>
      <c r="DL62" s="138">
        <f t="shared" si="33"/>
        <v>1</v>
      </c>
      <c r="DM62" s="73">
        <f t="shared" si="36"/>
        <v>1</v>
      </c>
      <c r="DN62" s="73">
        <f t="shared" si="37"/>
        <v>1</v>
      </c>
      <c r="DO62" s="73">
        <f t="shared" si="38"/>
        <v>1</v>
      </c>
      <c r="DP62" s="73">
        <f t="shared" si="39"/>
        <v>1</v>
      </c>
      <c r="DQ62" s="73">
        <f t="shared" si="40"/>
        <v>1</v>
      </c>
      <c r="DR62" s="73">
        <f t="shared" si="41"/>
        <v>1</v>
      </c>
      <c r="DS62" s="73">
        <f t="shared" si="42"/>
        <v>1</v>
      </c>
      <c r="DT62" s="73">
        <f t="shared" si="43"/>
        <v>1</v>
      </c>
      <c r="DU62" s="73">
        <f t="shared" si="44"/>
        <v>1</v>
      </c>
      <c r="DV62" s="73">
        <f t="shared" si="45"/>
        <v>1</v>
      </c>
      <c r="DW62" s="73">
        <f t="shared" si="46"/>
        <v>1</v>
      </c>
      <c r="DX62" s="73">
        <f t="shared" si="47"/>
        <v>1</v>
      </c>
      <c r="DY62" s="73">
        <f t="shared" si="48"/>
        <v>1</v>
      </c>
      <c r="DZ62" s="73">
        <f t="shared" si="49"/>
        <v>1</v>
      </c>
      <c r="EA62" s="92">
        <f t="shared" si="50"/>
        <v>1</v>
      </c>
      <c r="EB62" s="92">
        <f t="shared" si="51"/>
        <v>1</v>
      </c>
      <c r="EC62" s="139">
        <f t="shared" si="52"/>
        <v>1</v>
      </c>
      <c r="ED62" s="140">
        <f t="shared" si="53"/>
        <v>0</v>
      </c>
      <c r="EE62" s="141">
        <f t="shared" si="54"/>
        <v>0</v>
      </c>
      <c r="EF62" s="141">
        <f t="shared" si="55"/>
        <v>0</v>
      </c>
      <c r="EG62" s="142">
        <f t="shared" si="34"/>
        <v>0</v>
      </c>
      <c r="EH62" s="141"/>
      <c r="EI62" s="142"/>
      <c r="EJ62" s="82">
        <f t="shared" si="16"/>
        <v>0</v>
      </c>
      <c r="EK62" s="82"/>
      <c r="EM62" s="149"/>
      <c r="EN62" s="83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</row>
    <row r="63" spans="2:156" ht="27" customHeight="1">
      <c r="B63" s="365" t="str">
        <f t="shared" si="59"/>
        <v/>
      </c>
      <c r="C63" s="649" t="str">
        <f>IF(AU63=1,SUM(AU$10:AU63),"")</f>
        <v/>
      </c>
      <c r="D63" s="526"/>
      <c r="E63" s="524"/>
      <c r="F63" s="648"/>
      <c r="G63" s="464"/>
      <c r="H63" s="110"/>
      <c r="I63" s="648"/>
      <c r="J63" s="464"/>
      <c r="K63" s="110"/>
      <c r="L63" s="109"/>
      <c r="M63" s="517"/>
      <c r="N63" s="520"/>
      <c r="O63" s="520"/>
      <c r="P63" s="514"/>
      <c r="Q63" s="463"/>
      <c r="R63" s="463"/>
      <c r="S63" s="463"/>
      <c r="T63" s="463"/>
      <c r="U63" s="515"/>
      <c r="V63" s="112"/>
      <c r="W63" s="463"/>
      <c r="X63" s="463"/>
      <c r="Y63" s="463"/>
      <c r="Z63" s="463"/>
      <c r="AA63" s="463"/>
      <c r="AB63" s="691"/>
      <c r="AC63" s="691"/>
      <c r="AD63" s="691"/>
      <c r="AE63" s="682"/>
      <c r="AF63" s="683"/>
      <c r="AG63" s="112"/>
      <c r="AH63" s="463"/>
      <c r="AI63" s="495"/>
      <c r="AJ63" s="469"/>
      <c r="AK63" s="464"/>
      <c r="AL63" s="465"/>
      <c r="AM63" s="376"/>
      <c r="AN63" s="376"/>
      <c r="AO63" s="465"/>
      <c r="AP63" s="466"/>
      <c r="AQ63" s="113" t="str">
        <f t="shared" si="17"/>
        <v/>
      </c>
      <c r="AR63" s="114">
        <v>1</v>
      </c>
      <c r="AU63" s="115">
        <f t="shared" si="18"/>
        <v>0</v>
      </c>
      <c r="AV63" s="116" t="b">
        <f t="shared" si="2"/>
        <v>1</v>
      </c>
      <c r="AW63" s="73">
        <f t="shared" si="19"/>
        <v>0</v>
      </c>
      <c r="AX63" s="117">
        <f t="shared" si="3"/>
        <v>1</v>
      </c>
      <c r="AY63" s="118">
        <f t="shared" si="20"/>
        <v>0</v>
      </c>
      <c r="BD63" s="120">
        <f>ROUND(Import!F56,2)</f>
        <v>0</v>
      </c>
      <c r="BE63" s="120">
        <f>ROUND(Import!P56,2)</f>
        <v>0</v>
      </c>
      <c r="BG63" s="121">
        <f t="shared" si="21"/>
        <v>0</v>
      </c>
      <c r="BH63" s="122">
        <f t="shared" si="22"/>
        <v>0</v>
      </c>
      <c r="BI63" s="114">
        <f t="shared" si="23"/>
        <v>0</v>
      </c>
      <c r="BJ63" s="121">
        <f t="shared" si="24"/>
        <v>0</v>
      </c>
      <c r="BK63" s="122">
        <f t="shared" si="60"/>
        <v>0</v>
      </c>
      <c r="BL63" s="114">
        <f t="shared" si="26"/>
        <v>0</v>
      </c>
      <c r="BN63" s="123">
        <f t="shared" si="4"/>
        <v>0</v>
      </c>
      <c r="BO63" s="123">
        <f t="shared" si="5"/>
        <v>0</v>
      </c>
      <c r="BP63" s="123">
        <f t="shared" si="6"/>
        <v>0</v>
      </c>
      <c r="BQ63" s="123">
        <f t="shared" si="7"/>
        <v>0</v>
      </c>
      <c r="BR63" s="123">
        <f t="shared" si="8"/>
        <v>0</v>
      </c>
      <c r="BS63" s="123">
        <f t="shared" si="9"/>
        <v>0</v>
      </c>
      <c r="BT63" s="124">
        <f t="shared" si="27"/>
        <v>0</v>
      </c>
      <c r="CA63" s="62"/>
      <c r="CB63" s="126" t="str">
        <f t="shared" si="10"/>
        <v/>
      </c>
      <c r="CC63" s="127" t="str">
        <f t="shared" si="28"/>
        <v/>
      </c>
      <c r="CD63" s="128" t="str">
        <f t="shared" si="35"/>
        <v/>
      </c>
      <c r="CE63" s="146"/>
      <c r="CF63" s="147"/>
      <c r="CG63" s="147"/>
      <c r="CH63" s="147"/>
      <c r="CI63" s="145"/>
      <c r="CJ63" s="62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132" t="b">
        <f t="shared" si="11"/>
        <v>0</v>
      </c>
      <c r="CV63" s="133" t="b">
        <f t="shared" si="12"/>
        <v>1</v>
      </c>
      <c r="CW63" s="116" t="b">
        <f t="shared" si="56"/>
        <v>1</v>
      </c>
      <c r="CX63" s="73">
        <f t="shared" si="29"/>
        <v>0</v>
      </c>
      <c r="CZ63" s="73">
        <f t="shared" si="30"/>
        <v>0</v>
      </c>
      <c r="DA63" s="134">
        <f t="shared" si="57"/>
        <v>1</v>
      </c>
      <c r="DB63" s="106">
        <f t="shared" si="31"/>
        <v>1</v>
      </c>
      <c r="DC63" s="148"/>
      <c r="DD63" s="134">
        <f t="shared" si="32"/>
        <v>1</v>
      </c>
      <c r="DE63" s="135">
        <f t="shared" si="13"/>
        <v>0</v>
      </c>
      <c r="DF63" s="135">
        <f t="shared" si="14"/>
        <v>0</v>
      </c>
      <c r="DG63" s="136"/>
      <c r="DH63" s="79"/>
      <c r="DI63" s="137"/>
      <c r="DJ63" s="81"/>
      <c r="DK63" s="107">
        <f t="shared" si="15"/>
        <v>0</v>
      </c>
      <c r="DL63" s="138">
        <f t="shared" si="33"/>
        <v>1</v>
      </c>
      <c r="DM63" s="73">
        <f t="shared" si="36"/>
        <v>1</v>
      </c>
      <c r="DN63" s="73">
        <f t="shared" si="37"/>
        <v>1</v>
      </c>
      <c r="DO63" s="73">
        <f t="shared" si="38"/>
        <v>1</v>
      </c>
      <c r="DP63" s="73">
        <f t="shared" si="39"/>
        <v>1</v>
      </c>
      <c r="DQ63" s="73">
        <f t="shared" si="40"/>
        <v>1</v>
      </c>
      <c r="DR63" s="73">
        <f t="shared" si="41"/>
        <v>1</v>
      </c>
      <c r="DS63" s="73">
        <f t="shared" si="42"/>
        <v>1</v>
      </c>
      <c r="DT63" s="73">
        <f t="shared" si="43"/>
        <v>1</v>
      </c>
      <c r="DU63" s="73">
        <f t="shared" si="44"/>
        <v>1</v>
      </c>
      <c r="DV63" s="73">
        <f t="shared" si="45"/>
        <v>1</v>
      </c>
      <c r="DW63" s="73">
        <f t="shared" si="46"/>
        <v>1</v>
      </c>
      <c r="DX63" s="73">
        <f t="shared" si="47"/>
        <v>1</v>
      </c>
      <c r="DY63" s="73">
        <f t="shared" si="48"/>
        <v>1</v>
      </c>
      <c r="DZ63" s="73">
        <f t="shared" si="49"/>
        <v>1</v>
      </c>
      <c r="EA63" s="92">
        <f t="shared" si="50"/>
        <v>1</v>
      </c>
      <c r="EB63" s="92">
        <f t="shared" si="51"/>
        <v>1</v>
      </c>
      <c r="EC63" s="139">
        <f t="shared" si="52"/>
        <v>1</v>
      </c>
      <c r="ED63" s="140">
        <f t="shared" si="53"/>
        <v>0</v>
      </c>
      <c r="EE63" s="141">
        <f t="shared" si="54"/>
        <v>0</v>
      </c>
      <c r="EF63" s="141">
        <f t="shared" si="55"/>
        <v>0</v>
      </c>
      <c r="EG63" s="142">
        <f t="shared" si="34"/>
        <v>0</v>
      </c>
      <c r="EH63" s="141"/>
      <c r="EI63" s="142"/>
      <c r="EJ63" s="82">
        <f t="shared" si="16"/>
        <v>0</v>
      </c>
      <c r="EK63" s="82"/>
      <c r="EM63" s="149"/>
      <c r="EN63" s="83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</row>
    <row r="64" spans="2:156" ht="27" customHeight="1">
      <c r="B64" s="365" t="str">
        <f t="shared" si="59"/>
        <v/>
      </c>
      <c r="C64" s="649" t="str">
        <f>IF(AU64=1,SUM(AU$10:AU64),"")</f>
        <v/>
      </c>
      <c r="D64" s="526"/>
      <c r="E64" s="524"/>
      <c r="F64" s="648"/>
      <c r="G64" s="464"/>
      <c r="H64" s="110"/>
      <c r="I64" s="648"/>
      <c r="J64" s="464"/>
      <c r="K64" s="110"/>
      <c r="L64" s="109"/>
      <c r="M64" s="517"/>
      <c r="N64" s="520"/>
      <c r="O64" s="520"/>
      <c r="P64" s="514"/>
      <c r="Q64" s="463"/>
      <c r="R64" s="463"/>
      <c r="S64" s="463"/>
      <c r="T64" s="463"/>
      <c r="U64" s="515"/>
      <c r="V64" s="112"/>
      <c r="W64" s="463"/>
      <c r="X64" s="463"/>
      <c r="Y64" s="463"/>
      <c r="Z64" s="463"/>
      <c r="AA64" s="463"/>
      <c r="AB64" s="691"/>
      <c r="AC64" s="691"/>
      <c r="AD64" s="691"/>
      <c r="AE64" s="682"/>
      <c r="AF64" s="683"/>
      <c r="AG64" s="112"/>
      <c r="AH64" s="463"/>
      <c r="AI64" s="495"/>
      <c r="AJ64" s="469"/>
      <c r="AK64" s="464"/>
      <c r="AL64" s="465"/>
      <c r="AM64" s="376"/>
      <c r="AN64" s="376"/>
      <c r="AO64" s="465"/>
      <c r="AP64" s="466"/>
      <c r="AQ64" s="113" t="str">
        <f t="shared" si="17"/>
        <v/>
      </c>
      <c r="AR64" s="114">
        <v>1</v>
      </c>
      <c r="AU64" s="115">
        <f t="shared" si="18"/>
        <v>0</v>
      </c>
      <c r="AV64" s="116" t="b">
        <f t="shared" si="2"/>
        <v>1</v>
      </c>
      <c r="AW64" s="73">
        <f t="shared" si="19"/>
        <v>0</v>
      </c>
      <c r="AX64" s="117">
        <f t="shared" si="3"/>
        <v>1</v>
      </c>
      <c r="AY64" s="118">
        <f t="shared" si="20"/>
        <v>0</v>
      </c>
      <c r="BD64" s="120">
        <f>ROUND(Import!F57,2)</f>
        <v>0</v>
      </c>
      <c r="BE64" s="120">
        <f>ROUND(Import!P57,2)</f>
        <v>0</v>
      </c>
      <c r="BG64" s="121">
        <f t="shared" si="21"/>
        <v>0</v>
      </c>
      <c r="BH64" s="122">
        <f t="shared" si="22"/>
        <v>0</v>
      </c>
      <c r="BI64" s="114">
        <f t="shared" si="23"/>
        <v>0</v>
      </c>
      <c r="BJ64" s="121">
        <f t="shared" si="24"/>
        <v>0</v>
      </c>
      <c r="BK64" s="122">
        <f t="shared" si="60"/>
        <v>0</v>
      </c>
      <c r="BL64" s="114">
        <f t="shared" si="26"/>
        <v>0</v>
      </c>
      <c r="BN64" s="123">
        <f t="shared" si="4"/>
        <v>0</v>
      </c>
      <c r="BO64" s="123">
        <f t="shared" si="5"/>
        <v>0</v>
      </c>
      <c r="BP64" s="123">
        <f t="shared" si="6"/>
        <v>0</v>
      </c>
      <c r="BQ64" s="123">
        <f t="shared" si="7"/>
        <v>0</v>
      </c>
      <c r="BR64" s="123">
        <f t="shared" si="8"/>
        <v>0</v>
      </c>
      <c r="BS64" s="123">
        <f t="shared" si="9"/>
        <v>0</v>
      </c>
      <c r="BT64" s="124">
        <f t="shared" si="27"/>
        <v>0</v>
      </c>
      <c r="CA64" s="62"/>
      <c r="CB64" s="126" t="str">
        <f t="shared" si="10"/>
        <v/>
      </c>
      <c r="CC64" s="127" t="str">
        <f t="shared" si="28"/>
        <v/>
      </c>
      <c r="CD64" s="128" t="str">
        <f t="shared" si="35"/>
        <v/>
      </c>
      <c r="CE64" s="146"/>
      <c r="CF64" s="147"/>
      <c r="CG64" s="147"/>
      <c r="CH64" s="147"/>
      <c r="CI64" s="145"/>
      <c r="CJ64" s="62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132" t="b">
        <f t="shared" si="11"/>
        <v>0</v>
      </c>
      <c r="CV64" s="133" t="b">
        <f t="shared" si="12"/>
        <v>1</v>
      </c>
      <c r="CW64" s="116" t="b">
        <f t="shared" si="56"/>
        <v>1</v>
      </c>
      <c r="CX64" s="73">
        <f t="shared" si="29"/>
        <v>0</v>
      </c>
      <c r="CZ64" s="73">
        <f t="shared" si="30"/>
        <v>0</v>
      </c>
      <c r="DA64" s="134">
        <f t="shared" si="57"/>
        <v>1</v>
      </c>
      <c r="DB64" s="106">
        <f t="shared" si="31"/>
        <v>1</v>
      </c>
      <c r="DC64" s="148"/>
      <c r="DD64" s="134">
        <f t="shared" si="32"/>
        <v>1</v>
      </c>
      <c r="DE64" s="135">
        <f t="shared" si="13"/>
        <v>0</v>
      </c>
      <c r="DF64" s="135">
        <f t="shared" si="14"/>
        <v>0</v>
      </c>
      <c r="DG64" s="136"/>
      <c r="DH64" s="79"/>
      <c r="DI64" s="137"/>
      <c r="DJ64" s="81"/>
      <c r="DK64" s="107">
        <f t="shared" si="15"/>
        <v>0</v>
      </c>
      <c r="DL64" s="138">
        <f t="shared" si="33"/>
        <v>1</v>
      </c>
      <c r="DM64" s="73">
        <f t="shared" si="36"/>
        <v>1</v>
      </c>
      <c r="DN64" s="73">
        <f t="shared" si="37"/>
        <v>1</v>
      </c>
      <c r="DO64" s="73">
        <f t="shared" si="38"/>
        <v>1</v>
      </c>
      <c r="DP64" s="73">
        <f t="shared" si="39"/>
        <v>1</v>
      </c>
      <c r="DQ64" s="73">
        <f t="shared" si="40"/>
        <v>1</v>
      </c>
      <c r="DR64" s="73">
        <f t="shared" si="41"/>
        <v>1</v>
      </c>
      <c r="DS64" s="73">
        <f t="shared" si="42"/>
        <v>1</v>
      </c>
      <c r="DT64" s="73">
        <f t="shared" si="43"/>
        <v>1</v>
      </c>
      <c r="DU64" s="73">
        <f t="shared" si="44"/>
        <v>1</v>
      </c>
      <c r="DV64" s="73">
        <f t="shared" si="45"/>
        <v>1</v>
      </c>
      <c r="DW64" s="73">
        <f t="shared" si="46"/>
        <v>1</v>
      </c>
      <c r="DX64" s="73">
        <f t="shared" si="47"/>
        <v>1</v>
      </c>
      <c r="DY64" s="73">
        <f t="shared" si="48"/>
        <v>1</v>
      </c>
      <c r="DZ64" s="73">
        <f t="shared" si="49"/>
        <v>1</v>
      </c>
      <c r="EA64" s="92">
        <f t="shared" si="50"/>
        <v>1</v>
      </c>
      <c r="EB64" s="92">
        <f t="shared" si="51"/>
        <v>1</v>
      </c>
      <c r="EC64" s="139">
        <f t="shared" si="52"/>
        <v>1</v>
      </c>
      <c r="ED64" s="140">
        <f t="shared" si="53"/>
        <v>0</v>
      </c>
      <c r="EE64" s="141">
        <f t="shared" si="54"/>
        <v>0</v>
      </c>
      <c r="EF64" s="141">
        <f t="shared" si="55"/>
        <v>0</v>
      </c>
      <c r="EG64" s="142">
        <f t="shared" si="34"/>
        <v>0</v>
      </c>
      <c r="EH64" s="141"/>
      <c r="EI64" s="142"/>
      <c r="EJ64" s="82">
        <f t="shared" si="16"/>
        <v>0</v>
      </c>
      <c r="EK64" s="82"/>
      <c r="EM64" s="149"/>
      <c r="EN64" s="83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</row>
    <row r="65" spans="2:156" ht="27" customHeight="1">
      <c r="B65" s="365" t="str">
        <f t="shared" si="59"/>
        <v/>
      </c>
      <c r="C65" s="649" t="str">
        <f>IF(AU65=1,SUM(AU$10:AU65),"")</f>
        <v/>
      </c>
      <c r="D65" s="526"/>
      <c r="E65" s="524"/>
      <c r="F65" s="648"/>
      <c r="G65" s="464"/>
      <c r="H65" s="110"/>
      <c r="I65" s="648"/>
      <c r="J65" s="464"/>
      <c r="K65" s="110"/>
      <c r="L65" s="109"/>
      <c r="M65" s="517"/>
      <c r="N65" s="520"/>
      <c r="O65" s="520"/>
      <c r="P65" s="514"/>
      <c r="Q65" s="463"/>
      <c r="R65" s="463"/>
      <c r="S65" s="463"/>
      <c r="T65" s="463"/>
      <c r="U65" s="515"/>
      <c r="V65" s="112"/>
      <c r="W65" s="463"/>
      <c r="X65" s="463"/>
      <c r="Y65" s="463"/>
      <c r="Z65" s="463"/>
      <c r="AA65" s="463"/>
      <c r="AB65" s="691"/>
      <c r="AC65" s="691"/>
      <c r="AD65" s="691"/>
      <c r="AE65" s="682"/>
      <c r="AF65" s="683"/>
      <c r="AG65" s="112"/>
      <c r="AH65" s="463"/>
      <c r="AI65" s="495"/>
      <c r="AJ65" s="469"/>
      <c r="AK65" s="464"/>
      <c r="AL65" s="465"/>
      <c r="AM65" s="376"/>
      <c r="AN65" s="376"/>
      <c r="AO65" s="465"/>
      <c r="AP65" s="466"/>
      <c r="AQ65" s="113" t="str">
        <f t="shared" si="17"/>
        <v/>
      </c>
      <c r="AR65" s="114">
        <v>1</v>
      </c>
      <c r="AU65" s="115">
        <f t="shared" si="18"/>
        <v>0</v>
      </c>
      <c r="AV65" s="116" t="b">
        <f t="shared" si="2"/>
        <v>1</v>
      </c>
      <c r="AW65" s="73">
        <f t="shared" si="19"/>
        <v>0</v>
      </c>
      <c r="AX65" s="117">
        <f t="shared" si="3"/>
        <v>1</v>
      </c>
      <c r="AY65" s="118">
        <f t="shared" si="20"/>
        <v>0</v>
      </c>
      <c r="BD65" s="120">
        <f>ROUND(Import!F58,2)</f>
        <v>0</v>
      </c>
      <c r="BE65" s="120">
        <f>ROUND(Import!P58,2)</f>
        <v>0</v>
      </c>
      <c r="BG65" s="121">
        <f t="shared" si="21"/>
        <v>0</v>
      </c>
      <c r="BH65" s="122">
        <f t="shared" si="22"/>
        <v>0</v>
      </c>
      <c r="BI65" s="114">
        <f t="shared" si="23"/>
        <v>0</v>
      </c>
      <c r="BJ65" s="121">
        <f t="shared" si="24"/>
        <v>0</v>
      </c>
      <c r="BK65" s="122">
        <f t="shared" si="60"/>
        <v>0</v>
      </c>
      <c r="BL65" s="114">
        <f t="shared" si="26"/>
        <v>0</v>
      </c>
      <c r="BN65" s="123">
        <f t="shared" si="4"/>
        <v>0</v>
      </c>
      <c r="BO65" s="123">
        <f t="shared" si="5"/>
        <v>0</v>
      </c>
      <c r="BP65" s="123">
        <f t="shared" si="6"/>
        <v>0</v>
      </c>
      <c r="BQ65" s="123">
        <f t="shared" si="7"/>
        <v>0</v>
      </c>
      <c r="BR65" s="123">
        <f t="shared" si="8"/>
        <v>0</v>
      </c>
      <c r="BS65" s="123">
        <f t="shared" si="9"/>
        <v>0</v>
      </c>
      <c r="BT65" s="124">
        <f t="shared" si="27"/>
        <v>0</v>
      </c>
      <c r="CA65" s="62"/>
      <c r="CB65" s="126" t="str">
        <f t="shared" si="10"/>
        <v/>
      </c>
      <c r="CC65" s="127" t="str">
        <f t="shared" si="28"/>
        <v/>
      </c>
      <c r="CD65" s="128" t="str">
        <f t="shared" si="35"/>
        <v/>
      </c>
      <c r="CE65" s="146"/>
      <c r="CF65" s="147"/>
      <c r="CG65" s="147"/>
      <c r="CH65" s="147"/>
      <c r="CI65" s="145"/>
      <c r="CJ65" s="62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132" t="b">
        <f t="shared" si="11"/>
        <v>0</v>
      </c>
      <c r="CV65" s="133" t="b">
        <f t="shared" si="12"/>
        <v>1</v>
      </c>
      <c r="CW65" s="116" t="b">
        <f t="shared" si="56"/>
        <v>1</v>
      </c>
      <c r="CX65" s="73">
        <f t="shared" si="29"/>
        <v>0</v>
      </c>
      <c r="CZ65" s="73">
        <f t="shared" si="30"/>
        <v>0</v>
      </c>
      <c r="DA65" s="134">
        <f t="shared" si="57"/>
        <v>1</v>
      </c>
      <c r="DB65" s="106">
        <f t="shared" si="31"/>
        <v>1</v>
      </c>
      <c r="DC65" s="148"/>
      <c r="DD65" s="134">
        <f t="shared" si="32"/>
        <v>1</v>
      </c>
      <c r="DE65" s="135">
        <f t="shared" si="13"/>
        <v>0</v>
      </c>
      <c r="DF65" s="135">
        <f t="shared" si="14"/>
        <v>0</v>
      </c>
      <c r="DG65" s="136"/>
      <c r="DH65" s="79"/>
      <c r="DI65" s="137"/>
      <c r="DJ65" s="81"/>
      <c r="DK65" s="107">
        <f t="shared" si="15"/>
        <v>0</v>
      </c>
      <c r="DL65" s="138">
        <f t="shared" si="33"/>
        <v>1</v>
      </c>
      <c r="DM65" s="73">
        <f t="shared" si="36"/>
        <v>1</v>
      </c>
      <c r="DN65" s="73">
        <f t="shared" si="37"/>
        <v>1</v>
      </c>
      <c r="DO65" s="73">
        <f t="shared" si="38"/>
        <v>1</v>
      </c>
      <c r="DP65" s="73">
        <f t="shared" si="39"/>
        <v>1</v>
      </c>
      <c r="DQ65" s="73">
        <f t="shared" si="40"/>
        <v>1</v>
      </c>
      <c r="DR65" s="73">
        <f t="shared" si="41"/>
        <v>1</v>
      </c>
      <c r="DS65" s="73">
        <f t="shared" si="42"/>
        <v>1</v>
      </c>
      <c r="DT65" s="73">
        <f t="shared" si="43"/>
        <v>1</v>
      </c>
      <c r="DU65" s="73">
        <f t="shared" si="44"/>
        <v>1</v>
      </c>
      <c r="DV65" s="73">
        <f t="shared" si="45"/>
        <v>1</v>
      </c>
      <c r="DW65" s="73">
        <f t="shared" si="46"/>
        <v>1</v>
      </c>
      <c r="DX65" s="73">
        <f t="shared" si="47"/>
        <v>1</v>
      </c>
      <c r="DY65" s="73">
        <f t="shared" si="48"/>
        <v>1</v>
      </c>
      <c r="DZ65" s="73">
        <f t="shared" si="49"/>
        <v>1</v>
      </c>
      <c r="EA65" s="92">
        <f t="shared" si="50"/>
        <v>1</v>
      </c>
      <c r="EB65" s="92">
        <f t="shared" si="51"/>
        <v>1</v>
      </c>
      <c r="EC65" s="139">
        <f t="shared" si="52"/>
        <v>1</v>
      </c>
      <c r="ED65" s="140">
        <f t="shared" si="53"/>
        <v>0</v>
      </c>
      <c r="EE65" s="141">
        <f t="shared" si="54"/>
        <v>0</v>
      </c>
      <c r="EF65" s="141">
        <f t="shared" si="55"/>
        <v>0</v>
      </c>
      <c r="EG65" s="142">
        <f t="shared" si="34"/>
        <v>0</v>
      </c>
      <c r="EH65" s="141"/>
      <c r="EI65" s="142"/>
      <c r="EJ65" s="82">
        <f t="shared" si="16"/>
        <v>0</v>
      </c>
      <c r="EK65" s="82"/>
      <c r="EM65" s="149"/>
      <c r="EN65" s="83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</row>
    <row r="66" spans="2:156" ht="27" customHeight="1">
      <c r="B66" s="365" t="str">
        <f t="shared" si="59"/>
        <v/>
      </c>
      <c r="C66" s="649" t="str">
        <f>IF(AU66=1,SUM(AU$10:AU66),"")</f>
        <v/>
      </c>
      <c r="D66" s="526"/>
      <c r="E66" s="524"/>
      <c r="F66" s="648"/>
      <c r="G66" s="464"/>
      <c r="H66" s="110"/>
      <c r="I66" s="648"/>
      <c r="J66" s="464"/>
      <c r="K66" s="110"/>
      <c r="L66" s="109"/>
      <c r="M66" s="517"/>
      <c r="N66" s="520"/>
      <c r="O66" s="520"/>
      <c r="P66" s="514"/>
      <c r="Q66" s="463"/>
      <c r="R66" s="463"/>
      <c r="S66" s="463"/>
      <c r="T66" s="463"/>
      <c r="U66" s="515"/>
      <c r="V66" s="112"/>
      <c r="W66" s="463"/>
      <c r="X66" s="463"/>
      <c r="Y66" s="463"/>
      <c r="Z66" s="463"/>
      <c r="AA66" s="463"/>
      <c r="AB66" s="691"/>
      <c r="AC66" s="691"/>
      <c r="AD66" s="691"/>
      <c r="AE66" s="682"/>
      <c r="AF66" s="683"/>
      <c r="AG66" s="112"/>
      <c r="AH66" s="463"/>
      <c r="AI66" s="495"/>
      <c r="AJ66" s="469"/>
      <c r="AK66" s="464"/>
      <c r="AL66" s="465"/>
      <c r="AM66" s="376"/>
      <c r="AN66" s="376"/>
      <c r="AO66" s="465"/>
      <c r="AP66" s="466"/>
      <c r="AQ66" s="113" t="str">
        <f t="shared" si="17"/>
        <v/>
      </c>
      <c r="AR66" s="114">
        <v>1</v>
      </c>
      <c r="AU66" s="115">
        <f t="shared" si="18"/>
        <v>0</v>
      </c>
      <c r="AV66" s="116" t="b">
        <f t="shared" si="2"/>
        <v>1</v>
      </c>
      <c r="AW66" s="73">
        <f t="shared" si="19"/>
        <v>0</v>
      </c>
      <c r="AX66" s="117">
        <f t="shared" si="3"/>
        <v>1</v>
      </c>
      <c r="AY66" s="118">
        <f t="shared" si="20"/>
        <v>0</v>
      </c>
      <c r="BD66" s="120">
        <f>ROUND(Import!F59,2)</f>
        <v>0</v>
      </c>
      <c r="BE66" s="120">
        <f>ROUND(Import!P59,2)</f>
        <v>0</v>
      </c>
      <c r="BG66" s="121">
        <f t="shared" si="21"/>
        <v>0</v>
      </c>
      <c r="BH66" s="122">
        <f t="shared" si="22"/>
        <v>0</v>
      </c>
      <c r="BI66" s="114">
        <f t="shared" si="23"/>
        <v>0</v>
      </c>
      <c r="BJ66" s="121">
        <f t="shared" si="24"/>
        <v>0</v>
      </c>
      <c r="BK66" s="122">
        <f t="shared" si="60"/>
        <v>0</v>
      </c>
      <c r="BL66" s="114">
        <f t="shared" si="26"/>
        <v>0</v>
      </c>
      <c r="BN66" s="123">
        <f t="shared" si="4"/>
        <v>0</v>
      </c>
      <c r="BO66" s="123">
        <f t="shared" si="5"/>
        <v>0</v>
      </c>
      <c r="BP66" s="123">
        <f t="shared" si="6"/>
        <v>0</v>
      </c>
      <c r="BQ66" s="123">
        <f t="shared" si="7"/>
        <v>0</v>
      </c>
      <c r="BR66" s="123">
        <f t="shared" si="8"/>
        <v>0</v>
      </c>
      <c r="BS66" s="123">
        <f t="shared" si="9"/>
        <v>0</v>
      </c>
      <c r="BT66" s="124">
        <f t="shared" si="27"/>
        <v>0</v>
      </c>
      <c r="CA66" s="62"/>
      <c r="CB66" s="126" t="str">
        <f t="shared" si="10"/>
        <v/>
      </c>
      <c r="CC66" s="127" t="str">
        <f t="shared" si="28"/>
        <v/>
      </c>
      <c r="CD66" s="128" t="str">
        <f t="shared" si="35"/>
        <v/>
      </c>
      <c r="CE66" s="146"/>
      <c r="CF66" s="147"/>
      <c r="CG66" s="147"/>
      <c r="CH66" s="147"/>
      <c r="CI66" s="145"/>
      <c r="CJ66" s="62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132" t="b">
        <f t="shared" si="11"/>
        <v>0</v>
      </c>
      <c r="CV66" s="133" t="b">
        <f t="shared" si="12"/>
        <v>1</v>
      </c>
      <c r="CW66" s="116" t="b">
        <f t="shared" si="56"/>
        <v>1</v>
      </c>
      <c r="CX66" s="73">
        <f t="shared" si="29"/>
        <v>0</v>
      </c>
      <c r="CZ66" s="73">
        <f t="shared" si="30"/>
        <v>0</v>
      </c>
      <c r="DA66" s="134">
        <f t="shared" si="57"/>
        <v>1</v>
      </c>
      <c r="DB66" s="106">
        <f t="shared" si="31"/>
        <v>1</v>
      </c>
      <c r="DC66" s="148"/>
      <c r="DD66" s="134">
        <f t="shared" si="32"/>
        <v>1</v>
      </c>
      <c r="DE66" s="135">
        <f t="shared" si="13"/>
        <v>0</v>
      </c>
      <c r="DF66" s="135">
        <f t="shared" si="14"/>
        <v>0</v>
      </c>
      <c r="DG66" s="136"/>
      <c r="DH66" s="79"/>
      <c r="DI66" s="137"/>
      <c r="DJ66" s="81"/>
      <c r="DK66" s="107">
        <f t="shared" si="15"/>
        <v>0</v>
      </c>
      <c r="DL66" s="138">
        <f t="shared" si="33"/>
        <v>1</v>
      </c>
      <c r="DM66" s="73">
        <f t="shared" si="36"/>
        <v>1</v>
      </c>
      <c r="DN66" s="73">
        <f t="shared" si="37"/>
        <v>1</v>
      </c>
      <c r="DO66" s="73">
        <f t="shared" si="38"/>
        <v>1</v>
      </c>
      <c r="DP66" s="73">
        <f t="shared" si="39"/>
        <v>1</v>
      </c>
      <c r="DQ66" s="73">
        <f t="shared" si="40"/>
        <v>1</v>
      </c>
      <c r="DR66" s="73">
        <f t="shared" si="41"/>
        <v>1</v>
      </c>
      <c r="DS66" s="73">
        <f t="shared" si="42"/>
        <v>1</v>
      </c>
      <c r="DT66" s="73">
        <f t="shared" si="43"/>
        <v>1</v>
      </c>
      <c r="DU66" s="73">
        <f t="shared" si="44"/>
        <v>1</v>
      </c>
      <c r="DV66" s="73">
        <f t="shared" si="45"/>
        <v>1</v>
      </c>
      <c r="DW66" s="73">
        <f t="shared" si="46"/>
        <v>1</v>
      </c>
      <c r="DX66" s="73">
        <f t="shared" si="47"/>
        <v>1</v>
      </c>
      <c r="DY66" s="73">
        <f t="shared" si="48"/>
        <v>1</v>
      </c>
      <c r="DZ66" s="73">
        <f t="shared" si="49"/>
        <v>1</v>
      </c>
      <c r="EA66" s="92">
        <f t="shared" si="50"/>
        <v>1</v>
      </c>
      <c r="EB66" s="92">
        <f t="shared" si="51"/>
        <v>1</v>
      </c>
      <c r="EC66" s="139">
        <f t="shared" si="52"/>
        <v>1</v>
      </c>
      <c r="ED66" s="140">
        <f t="shared" si="53"/>
        <v>0</v>
      </c>
      <c r="EE66" s="141">
        <f t="shared" si="54"/>
        <v>0</v>
      </c>
      <c r="EF66" s="141">
        <f t="shared" si="55"/>
        <v>0</v>
      </c>
      <c r="EG66" s="142">
        <f t="shared" si="34"/>
        <v>0</v>
      </c>
      <c r="EH66" s="141"/>
      <c r="EI66" s="142"/>
      <c r="EJ66" s="82">
        <f t="shared" si="16"/>
        <v>0</v>
      </c>
      <c r="EK66" s="82"/>
      <c r="EM66" s="82"/>
      <c r="EN66" s="83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</row>
    <row r="67" spans="2:156" ht="27" customHeight="1">
      <c r="B67" s="365" t="str">
        <f t="shared" si="59"/>
        <v/>
      </c>
      <c r="C67" s="649" t="str">
        <f>IF(AU67=1,SUM(AU$10:AU67),"")</f>
        <v/>
      </c>
      <c r="D67" s="526"/>
      <c r="E67" s="524"/>
      <c r="F67" s="648"/>
      <c r="G67" s="464"/>
      <c r="H67" s="110"/>
      <c r="I67" s="648"/>
      <c r="J67" s="464"/>
      <c r="K67" s="110"/>
      <c r="L67" s="109"/>
      <c r="M67" s="517"/>
      <c r="N67" s="520"/>
      <c r="O67" s="520"/>
      <c r="P67" s="514"/>
      <c r="Q67" s="463"/>
      <c r="R67" s="463"/>
      <c r="S67" s="463"/>
      <c r="T67" s="463"/>
      <c r="U67" s="515"/>
      <c r="V67" s="112"/>
      <c r="W67" s="463"/>
      <c r="X67" s="463"/>
      <c r="Y67" s="463"/>
      <c r="Z67" s="463"/>
      <c r="AA67" s="463"/>
      <c r="AB67" s="691"/>
      <c r="AC67" s="691"/>
      <c r="AD67" s="691"/>
      <c r="AE67" s="682"/>
      <c r="AF67" s="683"/>
      <c r="AG67" s="112"/>
      <c r="AH67" s="463"/>
      <c r="AI67" s="495"/>
      <c r="AJ67" s="469"/>
      <c r="AK67" s="464"/>
      <c r="AL67" s="465"/>
      <c r="AM67" s="376"/>
      <c r="AN67" s="376"/>
      <c r="AO67" s="465"/>
      <c r="AP67" s="466"/>
      <c r="AQ67" s="113" t="str">
        <f t="shared" si="17"/>
        <v/>
      </c>
      <c r="AR67" s="114">
        <v>1</v>
      </c>
      <c r="AU67" s="115">
        <f t="shared" si="18"/>
        <v>0</v>
      </c>
      <c r="AV67" s="116" t="b">
        <f t="shared" si="2"/>
        <v>1</v>
      </c>
      <c r="AW67" s="73">
        <f t="shared" si="19"/>
        <v>0</v>
      </c>
      <c r="AX67" s="117">
        <f t="shared" si="3"/>
        <v>1</v>
      </c>
      <c r="AY67" s="118">
        <f t="shared" si="20"/>
        <v>0</v>
      </c>
      <c r="BD67" s="120">
        <f>ROUND(Import!F60,2)</f>
        <v>0</v>
      </c>
      <c r="BE67" s="120">
        <f>ROUND(Import!P60,2)</f>
        <v>0</v>
      </c>
      <c r="BG67" s="121">
        <f t="shared" si="21"/>
        <v>0</v>
      </c>
      <c r="BH67" s="122">
        <f t="shared" si="22"/>
        <v>0</v>
      </c>
      <c r="BI67" s="114">
        <f t="shared" si="23"/>
        <v>0</v>
      </c>
      <c r="BJ67" s="121">
        <f t="shared" si="24"/>
        <v>0</v>
      </c>
      <c r="BK67" s="122">
        <f t="shared" si="60"/>
        <v>0</v>
      </c>
      <c r="BL67" s="114">
        <f t="shared" si="26"/>
        <v>0</v>
      </c>
      <c r="BN67" s="123">
        <f t="shared" si="4"/>
        <v>0</v>
      </c>
      <c r="BO67" s="123">
        <f t="shared" si="5"/>
        <v>0</v>
      </c>
      <c r="BP67" s="123">
        <f t="shared" si="6"/>
        <v>0</v>
      </c>
      <c r="BQ67" s="123">
        <f t="shared" si="7"/>
        <v>0</v>
      </c>
      <c r="BR67" s="123">
        <f t="shared" si="8"/>
        <v>0</v>
      </c>
      <c r="BS67" s="123">
        <f t="shared" si="9"/>
        <v>0</v>
      </c>
      <c r="BT67" s="124">
        <f t="shared" si="27"/>
        <v>0</v>
      </c>
      <c r="CA67" s="62"/>
      <c r="CB67" s="126" t="str">
        <f t="shared" si="10"/>
        <v/>
      </c>
      <c r="CC67" s="127" t="str">
        <f t="shared" si="28"/>
        <v/>
      </c>
      <c r="CD67" s="128" t="str">
        <f t="shared" si="35"/>
        <v/>
      </c>
      <c r="CE67" s="146"/>
      <c r="CF67" s="147"/>
      <c r="CG67" s="147"/>
      <c r="CH67" s="147"/>
      <c r="CI67" s="145"/>
      <c r="CJ67" s="62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132" t="b">
        <f t="shared" si="11"/>
        <v>0</v>
      </c>
      <c r="CV67" s="133" t="b">
        <f t="shared" si="12"/>
        <v>1</v>
      </c>
      <c r="CW67" s="116" t="b">
        <f t="shared" si="56"/>
        <v>1</v>
      </c>
      <c r="CX67" s="73">
        <f t="shared" si="29"/>
        <v>0</v>
      </c>
      <c r="CZ67" s="73">
        <f t="shared" si="30"/>
        <v>0</v>
      </c>
      <c r="DA67" s="134">
        <f t="shared" si="57"/>
        <v>1</v>
      </c>
      <c r="DB67" s="106">
        <f t="shared" si="31"/>
        <v>1</v>
      </c>
      <c r="DC67" s="148"/>
      <c r="DD67" s="134">
        <f t="shared" si="32"/>
        <v>1</v>
      </c>
      <c r="DE67" s="135">
        <f t="shared" si="13"/>
        <v>0</v>
      </c>
      <c r="DF67" s="135">
        <f t="shared" si="14"/>
        <v>0</v>
      </c>
      <c r="DG67" s="136"/>
      <c r="DH67" s="79"/>
      <c r="DI67" s="137"/>
      <c r="DJ67" s="81"/>
      <c r="DK67" s="107">
        <f t="shared" si="15"/>
        <v>0</v>
      </c>
      <c r="DL67" s="138">
        <f t="shared" si="33"/>
        <v>1</v>
      </c>
      <c r="DM67" s="73">
        <f t="shared" si="36"/>
        <v>1</v>
      </c>
      <c r="DN67" s="73">
        <f t="shared" si="37"/>
        <v>1</v>
      </c>
      <c r="DO67" s="73">
        <f t="shared" si="38"/>
        <v>1</v>
      </c>
      <c r="DP67" s="73">
        <f t="shared" si="39"/>
        <v>1</v>
      </c>
      <c r="DQ67" s="73">
        <f t="shared" si="40"/>
        <v>1</v>
      </c>
      <c r="DR67" s="73">
        <f t="shared" si="41"/>
        <v>1</v>
      </c>
      <c r="DS67" s="73">
        <f t="shared" si="42"/>
        <v>1</v>
      </c>
      <c r="DT67" s="73">
        <f t="shared" si="43"/>
        <v>1</v>
      </c>
      <c r="DU67" s="73">
        <f t="shared" si="44"/>
        <v>1</v>
      </c>
      <c r="DV67" s="73">
        <f t="shared" si="45"/>
        <v>1</v>
      </c>
      <c r="DW67" s="73">
        <f t="shared" si="46"/>
        <v>1</v>
      </c>
      <c r="DX67" s="73">
        <f t="shared" si="47"/>
        <v>1</v>
      </c>
      <c r="DY67" s="73">
        <f t="shared" si="48"/>
        <v>1</v>
      </c>
      <c r="DZ67" s="73">
        <f t="shared" si="49"/>
        <v>1</v>
      </c>
      <c r="EA67" s="92">
        <f t="shared" si="50"/>
        <v>1</v>
      </c>
      <c r="EB67" s="92">
        <f t="shared" si="51"/>
        <v>1</v>
      </c>
      <c r="EC67" s="139">
        <f t="shared" si="52"/>
        <v>1</v>
      </c>
      <c r="ED67" s="140">
        <f t="shared" si="53"/>
        <v>0</v>
      </c>
      <c r="EE67" s="141">
        <f t="shared" si="54"/>
        <v>0</v>
      </c>
      <c r="EF67" s="141">
        <f t="shared" si="55"/>
        <v>0</v>
      </c>
      <c r="EG67" s="142">
        <f t="shared" si="34"/>
        <v>0</v>
      </c>
      <c r="EH67" s="141"/>
      <c r="EI67" s="142"/>
      <c r="EJ67" s="82">
        <f t="shared" si="16"/>
        <v>0</v>
      </c>
      <c r="EK67" s="82"/>
      <c r="EM67" s="82"/>
      <c r="EN67" s="83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</row>
    <row r="68" spans="2:156" ht="27" customHeight="1">
      <c r="B68" s="365" t="str">
        <f t="shared" si="59"/>
        <v/>
      </c>
      <c r="C68" s="649" t="str">
        <f>IF(AU68=1,SUM(AU$10:AU68),"")</f>
        <v/>
      </c>
      <c r="D68" s="526"/>
      <c r="E68" s="524"/>
      <c r="F68" s="648"/>
      <c r="G68" s="464"/>
      <c r="H68" s="110"/>
      <c r="I68" s="648"/>
      <c r="J68" s="464"/>
      <c r="K68" s="110"/>
      <c r="L68" s="109"/>
      <c r="M68" s="517"/>
      <c r="N68" s="520"/>
      <c r="O68" s="520"/>
      <c r="P68" s="514"/>
      <c r="Q68" s="463"/>
      <c r="R68" s="463"/>
      <c r="S68" s="463"/>
      <c r="T68" s="463"/>
      <c r="U68" s="515"/>
      <c r="V68" s="112"/>
      <c r="W68" s="463"/>
      <c r="X68" s="463"/>
      <c r="Y68" s="463"/>
      <c r="Z68" s="463"/>
      <c r="AA68" s="463"/>
      <c r="AB68" s="691"/>
      <c r="AC68" s="691"/>
      <c r="AD68" s="691"/>
      <c r="AE68" s="682"/>
      <c r="AF68" s="683"/>
      <c r="AG68" s="112"/>
      <c r="AH68" s="463"/>
      <c r="AI68" s="495"/>
      <c r="AJ68" s="469"/>
      <c r="AK68" s="464"/>
      <c r="AL68" s="465"/>
      <c r="AM68" s="376"/>
      <c r="AN68" s="376"/>
      <c r="AO68" s="465"/>
      <c r="AP68" s="466"/>
      <c r="AQ68" s="113" t="str">
        <f t="shared" si="17"/>
        <v/>
      </c>
      <c r="AR68" s="114">
        <v>1</v>
      </c>
      <c r="AU68" s="115">
        <f t="shared" si="18"/>
        <v>0</v>
      </c>
      <c r="AV68" s="116" t="b">
        <f t="shared" si="2"/>
        <v>1</v>
      </c>
      <c r="AW68" s="73">
        <f t="shared" si="19"/>
        <v>0</v>
      </c>
      <c r="AX68" s="117">
        <f t="shared" si="3"/>
        <v>1</v>
      </c>
      <c r="AY68" s="118">
        <f t="shared" si="20"/>
        <v>0</v>
      </c>
      <c r="BD68" s="120">
        <f>ROUND(Import!F61,2)</f>
        <v>0</v>
      </c>
      <c r="BE68" s="120">
        <f>ROUND(Import!P61,2)</f>
        <v>0</v>
      </c>
      <c r="BG68" s="121">
        <f t="shared" si="21"/>
        <v>0</v>
      </c>
      <c r="BH68" s="122">
        <f t="shared" si="22"/>
        <v>0</v>
      </c>
      <c r="BI68" s="114">
        <f t="shared" si="23"/>
        <v>0</v>
      </c>
      <c r="BJ68" s="121">
        <f t="shared" si="24"/>
        <v>0</v>
      </c>
      <c r="BK68" s="122">
        <f t="shared" si="60"/>
        <v>0</v>
      </c>
      <c r="BL68" s="114">
        <f t="shared" si="26"/>
        <v>0</v>
      </c>
      <c r="BN68" s="123">
        <f t="shared" si="4"/>
        <v>0</v>
      </c>
      <c r="BO68" s="123">
        <f t="shared" si="5"/>
        <v>0</v>
      </c>
      <c r="BP68" s="123">
        <f t="shared" si="6"/>
        <v>0</v>
      </c>
      <c r="BQ68" s="123">
        <f t="shared" si="7"/>
        <v>0</v>
      </c>
      <c r="BR68" s="123">
        <f t="shared" si="8"/>
        <v>0</v>
      </c>
      <c r="BS68" s="123">
        <f t="shared" si="9"/>
        <v>0</v>
      </c>
      <c r="BT68" s="124">
        <f t="shared" si="27"/>
        <v>0</v>
      </c>
      <c r="CA68" s="62"/>
      <c r="CB68" s="126" t="str">
        <f t="shared" si="10"/>
        <v/>
      </c>
      <c r="CC68" s="127" t="str">
        <f t="shared" si="28"/>
        <v/>
      </c>
      <c r="CD68" s="128" t="str">
        <f t="shared" si="35"/>
        <v/>
      </c>
      <c r="CE68" s="146"/>
      <c r="CF68" s="147"/>
      <c r="CG68" s="147"/>
      <c r="CH68" s="147"/>
      <c r="CI68" s="145"/>
      <c r="CJ68" s="62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132" t="b">
        <f t="shared" si="11"/>
        <v>0</v>
      </c>
      <c r="CV68" s="133" t="b">
        <f t="shared" si="12"/>
        <v>1</v>
      </c>
      <c r="CW68" s="116" t="b">
        <f t="shared" si="56"/>
        <v>1</v>
      </c>
      <c r="CX68" s="73">
        <f t="shared" si="29"/>
        <v>0</v>
      </c>
      <c r="CZ68" s="73">
        <f t="shared" si="30"/>
        <v>0</v>
      </c>
      <c r="DA68" s="134">
        <f t="shared" si="57"/>
        <v>1</v>
      </c>
      <c r="DB68" s="106">
        <f t="shared" si="31"/>
        <v>1</v>
      </c>
      <c r="DC68" s="148"/>
      <c r="DD68" s="134">
        <f t="shared" si="32"/>
        <v>1</v>
      </c>
      <c r="DE68" s="135">
        <f t="shared" si="13"/>
        <v>0</v>
      </c>
      <c r="DF68" s="135">
        <f t="shared" si="14"/>
        <v>0</v>
      </c>
      <c r="DG68" s="136"/>
      <c r="DH68" s="79"/>
      <c r="DI68" s="137"/>
      <c r="DJ68" s="81"/>
      <c r="DK68" s="107">
        <f t="shared" si="15"/>
        <v>0</v>
      </c>
      <c r="DL68" s="138">
        <f t="shared" si="33"/>
        <v>1</v>
      </c>
      <c r="DM68" s="73">
        <f t="shared" si="36"/>
        <v>1</v>
      </c>
      <c r="DN68" s="73">
        <f t="shared" si="37"/>
        <v>1</v>
      </c>
      <c r="DO68" s="73">
        <f t="shared" si="38"/>
        <v>1</v>
      </c>
      <c r="DP68" s="73">
        <f t="shared" si="39"/>
        <v>1</v>
      </c>
      <c r="DQ68" s="73">
        <f t="shared" si="40"/>
        <v>1</v>
      </c>
      <c r="DR68" s="73">
        <f t="shared" si="41"/>
        <v>1</v>
      </c>
      <c r="DS68" s="73">
        <f t="shared" si="42"/>
        <v>1</v>
      </c>
      <c r="DT68" s="73">
        <f t="shared" si="43"/>
        <v>1</v>
      </c>
      <c r="DU68" s="73">
        <f t="shared" si="44"/>
        <v>1</v>
      </c>
      <c r="DV68" s="73">
        <f t="shared" si="45"/>
        <v>1</v>
      </c>
      <c r="DW68" s="73">
        <f t="shared" si="46"/>
        <v>1</v>
      </c>
      <c r="DX68" s="73">
        <f t="shared" si="47"/>
        <v>1</v>
      </c>
      <c r="DY68" s="73">
        <f t="shared" si="48"/>
        <v>1</v>
      </c>
      <c r="DZ68" s="73">
        <f t="shared" si="49"/>
        <v>1</v>
      </c>
      <c r="EA68" s="92">
        <f t="shared" si="50"/>
        <v>1</v>
      </c>
      <c r="EB68" s="92">
        <f t="shared" si="51"/>
        <v>1</v>
      </c>
      <c r="EC68" s="139">
        <f t="shared" si="52"/>
        <v>1</v>
      </c>
      <c r="ED68" s="140">
        <f t="shared" si="53"/>
        <v>0</v>
      </c>
      <c r="EE68" s="141">
        <f t="shared" si="54"/>
        <v>0</v>
      </c>
      <c r="EF68" s="141">
        <f t="shared" si="55"/>
        <v>0</v>
      </c>
      <c r="EG68" s="142">
        <f t="shared" si="34"/>
        <v>0</v>
      </c>
      <c r="EH68" s="141"/>
      <c r="EI68" s="142"/>
      <c r="EJ68" s="82">
        <f t="shared" si="16"/>
        <v>0</v>
      </c>
      <c r="EK68" s="82"/>
      <c r="EM68" s="82"/>
      <c r="EN68" s="83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</row>
    <row r="69" spans="2:156" ht="27" customHeight="1">
      <c r="B69" s="365" t="str">
        <f t="shared" si="59"/>
        <v/>
      </c>
      <c r="C69" s="649" t="str">
        <f>IF(AU69=1,SUM(AU$10:AU69),"")</f>
        <v/>
      </c>
      <c r="D69" s="526"/>
      <c r="E69" s="524"/>
      <c r="F69" s="648"/>
      <c r="G69" s="464"/>
      <c r="H69" s="110"/>
      <c r="I69" s="648"/>
      <c r="J69" s="464"/>
      <c r="K69" s="110"/>
      <c r="L69" s="109"/>
      <c r="M69" s="517"/>
      <c r="N69" s="520"/>
      <c r="O69" s="520"/>
      <c r="P69" s="514"/>
      <c r="Q69" s="463"/>
      <c r="R69" s="463"/>
      <c r="S69" s="463"/>
      <c r="T69" s="463"/>
      <c r="U69" s="515"/>
      <c r="V69" s="112"/>
      <c r="W69" s="463"/>
      <c r="X69" s="463"/>
      <c r="Y69" s="463"/>
      <c r="Z69" s="463"/>
      <c r="AA69" s="463"/>
      <c r="AB69" s="691"/>
      <c r="AC69" s="691"/>
      <c r="AD69" s="691"/>
      <c r="AE69" s="682"/>
      <c r="AF69" s="683"/>
      <c r="AG69" s="112"/>
      <c r="AH69" s="463"/>
      <c r="AI69" s="495"/>
      <c r="AJ69" s="469"/>
      <c r="AK69" s="464"/>
      <c r="AL69" s="465"/>
      <c r="AM69" s="376"/>
      <c r="AN69" s="376"/>
      <c r="AO69" s="465"/>
      <c r="AP69" s="466"/>
      <c r="AQ69" s="113" t="str">
        <f t="shared" si="17"/>
        <v/>
      </c>
      <c r="AR69" s="114">
        <v>1</v>
      </c>
      <c r="AU69" s="115">
        <f t="shared" si="18"/>
        <v>0</v>
      </c>
      <c r="AV69" s="116" t="b">
        <f t="shared" si="2"/>
        <v>1</v>
      </c>
      <c r="AW69" s="73">
        <f t="shared" si="19"/>
        <v>0</v>
      </c>
      <c r="AX69" s="117">
        <f t="shared" si="3"/>
        <v>1</v>
      </c>
      <c r="AY69" s="118">
        <f t="shared" si="20"/>
        <v>0</v>
      </c>
      <c r="BD69" s="120">
        <f>ROUND(Import!F62,2)</f>
        <v>0</v>
      </c>
      <c r="BE69" s="120">
        <f>ROUND(Import!P62,2)</f>
        <v>0</v>
      </c>
      <c r="BG69" s="121">
        <f t="shared" si="21"/>
        <v>0</v>
      </c>
      <c r="BH69" s="122">
        <f t="shared" si="22"/>
        <v>0</v>
      </c>
      <c r="BI69" s="114">
        <f t="shared" si="23"/>
        <v>0</v>
      </c>
      <c r="BJ69" s="121">
        <f t="shared" si="24"/>
        <v>0</v>
      </c>
      <c r="BK69" s="122">
        <f t="shared" si="60"/>
        <v>0</v>
      </c>
      <c r="BL69" s="114">
        <f t="shared" si="26"/>
        <v>0</v>
      </c>
      <c r="BN69" s="123">
        <f t="shared" si="4"/>
        <v>0</v>
      </c>
      <c r="BO69" s="123">
        <f t="shared" si="5"/>
        <v>0</v>
      </c>
      <c r="BP69" s="123">
        <f t="shared" si="6"/>
        <v>0</v>
      </c>
      <c r="BQ69" s="123">
        <f t="shared" si="7"/>
        <v>0</v>
      </c>
      <c r="BR69" s="123">
        <f t="shared" si="8"/>
        <v>0</v>
      </c>
      <c r="BS69" s="123">
        <f t="shared" si="9"/>
        <v>0</v>
      </c>
      <c r="BT69" s="124">
        <f t="shared" si="27"/>
        <v>0</v>
      </c>
      <c r="CA69" s="62"/>
      <c r="CB69" s="126" t="str">
        <f t="shared" si="10"/>
        <v/>
      </c>
      <c r="CC69" s="127" t="str">
        <f t="shared" si="28"/>
        <v/>
      </c>
      <c r="CD69" s="128" t="str">
        <f t="shared" si="35"/>
        <v/>
      </c>
      <c r="CE69" s="146"/>
      <c r="CF69" s="147"/>
      <c r="CG69" s="147"/>
      <c r="CH69" s="147"/>
      <c r="CI69" s="145"/>
      <c r="CJ69" s="62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132" t="b">
        <f t="shared" si="11"/>
        <v>0</v>
      </c>
      <c r="CV69" s="133" t="b">
        <f t="shared" si="12"/>
        <v>1</v>
      </c>
      <c r="CW69" s="116" t="b">
        <f t="shared" si="56"/>
        <v>1</v>
      </c>
      <c r="CX69" s="73">
        <f t="shared" si="29"/>
        <v>0</v>
      </c>
      <c r="CZ69" s="73">
        <f t="shared" si="30"/>
        <v>0</v>
      </c>
      <c r="DA69" s="134">
        <f t="shared" si="57"/>
        <v>1</v>
      </c>
      <c r="DB69" s="106">
        <f t="shared" si="31"/>
        <v>1</v>
      </c>
      <c r="DC69" s="148"/>
      <c r="DD69" s="134">
        <f t="shared" si="32"/>
        <v>1</v>
      </c>
      <c r="DE69" s="135">
        <f t="shared" si="13"/>
        <v>0</v>
      </c>
      <c r="DF69" s="135">
        <f t="shared" si="14"/>
        <v>0</v>
      </c>
      <c r="DG69" s="136"/>
      <c r="DH69" s="79"/>
      <c r="DI69" s="137"/>
      <c r="DJ69" s="81"/>
      <c r="DK69" s="107">
        <f t="shared" si="15"/>
        <v>0</v>
      </c>
      <c r="DL69" s="138">
        <f t="shared" si="33"/>
        <v>1</v>
      </c>
      <c r="DM69" s="73">
        <f t="shared" si="36"/>
        <v>1</v>
      </c>
      <c r="DN69" s="73">
        <f t="shared" si="37"/>
        <v>1</v>
      </c>
      <c r="DO69" s="73">
        <f t="shared" si="38"/>
        <v>1</v>
      </c>
      <c r="DP69" s="73">
        <f t="shared" si="39"/>
        <v>1</v>
      </c>
      <c r="DQ69" s="73">
        <f t="shared" si="40"/>
        <v>1</v>
      </c>
      <c r="DR69" s="73">
        <f t="shared" si="41"/>
        <v>1</v>
      </c>
      <c r="DS69" s="73">
        <f t="shared" si="42"/>
        <v>1</v>
      </c>
      <c r="DT69" s="73">
        <f t="shared" si="43"/>
        <v>1</v>
      </c>
      <c r="DU69" s="73">
        <f t="shared" si="44"/>
        <v>1</v>
      </c>
      <c r="DV69" s="73">
        <f t="shared" si="45"/>
        <v>1</v>
      </c>
      <c r="DW69" s="73">
        <f t="shared" si="46"/>
        <v>1</v>
      </c>
      <c r="DX69" s="73">
        <f t="shared" si="47"/>
        <v>1</v>
      </c>
      <c r="DY69" s="73">
        <f t="shared" si="48"/>
        <v>1</v>
      </c>
      <c r="DZ69" s="73">
        <f t="shared" si="49"/>
        <v>1</v>
      </c>
      <c r="EA69" s="92">
        <f t="shared" si="50"/>
        <v>1</v>
      </c>
      <c r="EB69" s="92">
        <f t="shared" si="51"/>
        <v>1</v>
      </c>
      <c r="EC69" s="139">
        <f t="shared" si="52"/>
        <v>1</v>
      </c>
      <c r="ED69" s="140">
        <f t="shared" si="53"/>
        <v>0</v>
      </c>
      <c r="EE69" s="141">
        <f t="shared" si="54"/>
        <v>0</v>
      </c>
      <c r="EF69" s="141">
        <f t="shared" si="55"/>
        <v>0</v>
      </c>
      <c r="EG69" s="142">
        <f t="shared" si="34"/>
        <v>0</v>
      </c>
      <c r="EH69" s="141"/>
      <c r="EI69" s="142"/>
      <c r="EJ69" s="82">
        <f t="shared" si="16"/>
        <v>0</v>
      </c>
      <c r="EK69" s="82"/>
      <c r="EM69" s="82"/>
      <c r="EN69" s="83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</row>
    <row r="70" spans="2:156" ht="27" customHeight="1">
      <c r="B70" s="365" t="str">
        <f t="shared" si="59"/>
        <v/>
      </c>
      <c r="C70" s="649" t="str">
        <f>IF(AU70=1,SUM(AU$10:AU70),"")</f>
        <v/>
      </c>
      <c r="D70" s="526"/>
      <c r="E70" s="524"/>
      <c r="F70" s="648"/>
      <c r="G70" s="464"/>
      <c r="H70" s="110"/>
      <c r="I70" s="648"/>
      <c r="J70" s="464"/>
      <c r="K70" s="110"/>
      <c r="L70" s="109"/>
      <c r="M70" s="517"/>
      <c r="N70" s="520"/>
      <c r="O70" s="520"/>
      <c r="P70" s="514"/>
      <c r="Q70" s="463"/>
      <c r="R70" s="463"/>
      <c r="S70" s="463"/>
      <c r="T70" s="463"/>
      <c r="U70" s="515"/>
      <c r="V70" s="112"/>
      <c r="W70" s="463"/>
      <c r="X70" s="463"/>
      <c r="Y70" s="463"/>
      <c r="Z70" s="463"/>
      <c r="AA70" s="463"/>
      <c r="AB70" s="691"/>
      <c r="AC70" s="691"/>
      <c r="AD70" s="691"/>
      <c r="AE70" s="682"/>
      <c r="AF70" s="683"/>
      <c r="AG70" s="112"/>
      <c r="AH70" s="463"/>
      <c r="AI70" s="495"/>
      <c r="AJ70" s="469"/>
      <c r="AK70" s="464"/>
      <c r="AL70" s="465"/>
      <c r="AM70" s="376"/>
      <c r="AN70" s="376"/>
      <c r="AO70" s="465"/>
      <c r="AP70" s="466"/>
      <c r="AQ70" s="113" t="str">
        <f t="shared" si="17"/>
        <v/>
      </c>
      <c r="AR70" s="114">
        <v>1</v>
      </c>
      <c r="AU70" s="115">
        <f t="shared" si="18"/>
        <v>0</v>
      </c>
      <c r="AV70" s="116" t="b">
        <f t="shared" si="2"/>
        <v>1</v>
      </c>
      <c r="AW70" s="73">
        <f t="shared" si="19"/>
        <v>0</v>
      </c>
      <c r="AX70" s="117">
        <f t="shared" si="3"/>
        <v>1</v>
      </c>
      <c r="AY70" s="118">
        <f t="shared" si="20"/>
        <v>0</v>
      </c>
      <c r="BD70" s="120">
        <f>ROUND(Import!F63,2)</f>
        <v>0</v>
      </c>
      <c r="BE70" s="120">
        <f>ROUND(Import!P63,2)</f>
        <v>0</v>
      </c>
      <c r="BG70" s="121">
        <f t="shared" si="21"/>
        <v>0</v>
      </c>
      <c r="BH70" s="122">
        <f t="shared" si="22"/>
        <v>0</v>
      </c>
      <c r="BI70" s="114">
        <f t="shared" si="23"/>
        <v>0</v>
      </c>
      <c r="BJ70" s="121">
        <f t="shared" si="24"/>
        <v>0</v>
      </c>
      <c r="BK70" s="122">
        <f t="shared" si="60"/>
        <v>0</v>
      </c>
      <c r="BL70" s="114">
        <f t="shared" si="26"/>
        <v>0</v>
      </c>
      <c r="BN70" s="123">
        <f t="shared" si="4"/>
        <v>0</v>
      </c>
      <c r="BO70" s="123">
        <f t="shared" si="5"/>
        <v>0</v>
      </c>
      <c r="BP70" s="123">
        <f t="shared" si="6"/>
        <v>0</v>
      </c>
      <c r="BQ70" s="123">
        <f t="shared" si="7"/>
        <v>0</v>
      </c>
      <c r="BR70" s="123">
        <f t="shared" si="8"/>
        <v>0</v>
      </c>
      <c r="BS70" s="123">
        <f t="shared" si="9"/>
        <v>0</v>
      </c>
      <c r="BT70" s="124">
        <f t="shared" si="27"/>
        <v>0</v>
      </c>
      <c r="CA70" s="62"/>
      <c r="CB70" s="126" t="str">
        <f t="shared" si="10"/>
        <v/>
      </c>
      <c r="CC70" s="127" t="str">
        <f t="shared" si="28"/>
        <v/>
      </c>
      <c r="CD70" s="128" t="str">
        <f t="shared" si="35"/>
        <v/>
      </c>
      <c r="CE70" s="146"/>
      <c r="CF70" s="147"/>
      <c r="CG70" s="147"/>
      <c r="CH70" s="147"/>
      <c r="CI70" s="145"/>
      <c r="CJ70" s="62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132" t="b">
        <f t="shared" si="11"/>
        <v>0</v>
      </c>
      <c r="CV70" s="133" t="b">
        <f t="shared" si="12"/>
        <v>1</v>
      </c>
      <c r="CW70" s="116" t="b">
        <f t="shared" si="56"/>
        <v>1</v>
      </c>
      <c r="CX70" s="73">
        <f t="shared" si="29"/>
        <v>0</v>
      </c>
      <c r="CZ70" s="73">
        <f t="shared" si="30"/>
        <v>0</v>
      </c>
      <c r="DA70" s="134">
        <f t="shared" si="57"/>
        <v>1</v>
      </c>
      <c r="DB70" s="106">
        <f t="shared" si="31"/>
        <v>1</v>
      </c>
      <c r="DC70" s="148"/>
      <c r="DD70" s="134">
        <f t="shared" si="32"/>
        <v>1</v>
      </c>
      <c r="DE70" s="135">
        <f t="shared" si="13"/>
        <v>0</v>
      </c>
      <c r="DF70" s="135">
        <f t="shared" si="14"/>
        <v>0</v>
      </c>
      <c r="DG70" s="136"/>
      <c r="DH70" s="79"/>
      <c r="DI70" s="137"/>
      <c r="DJ70" s="81"/>
      <c r="DK70" s="107">
        <f t="shared" si="15"/>
        <v>0</v>
      </c>
      <c r="DL70" s="138">
        <f t="shared" si="33"/>
        <v>1</v>
      </c>
      <c r="DM70" s="73">
        <f t="shared" si="36"/>
        <v>1</v>
      </c>
      <c r="DN70" s="73">
        <f t="shared" si="37"/>
        <v>1</v>
      </c>
      <c r="DO70" s="73">
        <f t="shared" si="38"/>
        <v>1</v>
      </c>
      <c r="DP70" s="73">
        <f t="shared" si="39"/>
        <v>1</v>
      </c>
      <c r="DQ70" s="73">
        <f t="shared" si="40"/>
        <v>1</v>
      </c>
      <c r="DR70" s="73">
        <f t="shared" si="41"/>
        <v>1</v>
      </c>
      <c r="DS70" s="73">
        <f t="shared" si="42"/>
        <v>1</v>
      </c>
      <c r="DT70" s="73">
        <f t="shared" si="43"/>
        <v>1</v>
      </c>
      <c r="DU70" s="73">
        <f t="shared" si="44"/>
        <v>1</v>
      </c>
      <c r="DV70" s="73">
        <f t="shared" si="45"/>
        <v>1</v>
      </c>
      <c r="DW70" s="73">
        <f t="shared" si="46"/>
        <v>1</v>
      </c>
      <c r="DX70" s="73">
        <f t="shared" si="47"/>
        <v>1</v>
      </c>
      <c r="DY70" s="73">
        <f t="shared" si="48"/>
        <v>1</v>
      </c>
      <c r="DZ70" s="73">
        <f t="shared" si="49"/>
        <v>1</v>
      </c>
      <c r="EA70" s="92">
        <f t="shared" si="50"/>
        <v>1</v>
      </c>
      <c r="EB70" s="92">
        <f t="shared" si="51"/>
        <v>1</v>
      </c>
      <c r="EC70" s="139">
        <f t="shared" si="52"/>
        <v>1</v>
      </c>
      <c r="ED70" s="140">
        <f t="shared" si="53"/>
        <v>0</v>
      </c>
      <c r="EE70" s="141">
        <f t="shared" si="54"/>
        <v>0</v>
      </c>
      <c r="EF70" s="141">
        <f t="shared" si="55"/>
        <v>0</v>
      </c>
      <c r="EG70" s="142">
        <f t="shared" si="34"/>
        <v>0</v>
      </c>
      <c r="EH70" s="141"/>
      <c r="EI70" s="142"/>
      <c r="EJ70" s="82">
        <f t="shared" si="16"/>
        <v>0</v>
      </c>
      <c r="EK70" s="82"/>
      <c r="EM70" s="82"/>
      <c r="EN70" s="83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</row>
    <row r="71" spans="2:156" ht="27" customHeight="1">
      <c r="B71" s="365" t="str">
        <f t="shared" si="59"/>
        <v/>
      </c>
      <c r="C71" s="649" t="str">
        <f>IF(AU71=1,SUM(AU$10:AU71),"")</f>
        <v/>
      </c>
      <c r="D71" s="526"/>
      <c r="E71" s="524"/>
      <c r="F71" s="648"/>
      <c r="G71" s="464"/>
      <c r="H71" s="110"/>
      <c r="I71" s="648"/>
      <c r="J71" s="464"/>
      <c r="K71" s="110"/>
      <c r="L71" s="109"/>
      <c r="M71" s="517"/>
      <c r="N71" s="520"/>
      <c r="O71" s="520"/>
      <c r="P71" s="514"/>
      <c r="Q71" s="463"/>
      <c r="R71" s="463"/>
      <c r="S71" s="463"/>
      <c r="T71" s="463"/>
      <c r="U71" s="515"/>
      <c r="V71" s="112"/>
      <c r="W71" s="463"/>
      <c r="X71" s="463"/>
      <c r="Y71" s="463"/>
      <c r="Z71" s="463"/>
      <c r="AA71" s="463"/>
      <c r="AB71" s="691"/>
      <c r="AC71" s="691"/>
      <c r="AD71" s="691"/>
      <c r="AE71" s="682"/>
      <c r="AF71" s="683"/>
      <c r="AG71" s="112"/>
      <c r="AH71" s="463"/>
      <c r="AI71" s="495"/>
      <c r="AJ71" s="469"/>
      <c r="AK71" s="464"/>
      <c r="AL71" s="465"/>
      <c r="AM71" s="376"/>
      <c r="AN71" s="376"/>
      <c r="AO71" s="465"/>
      <c r="AP71" s="466"/>
      <c r="AQ71" s="113" t="str">
        <f t="shared" si="17"/>
        <v/>
      </c>
      <c r="AR71" s="114">
        <v>1</v>
      </c>
      <c r="AU71" s="115">
        <f t="shared" si="18"/>
        <v>0</v>
      </c>
      <c r="AV71" s="116" t="b">
        <f t="shared" si="2"/>
        <v>1</v>
      </c>
      <c r="AW71" s="73">
        <f t="shared" si="19"/>
        <v>0</v>
      </c>
      <c r="AX71" s="117">
        <f t="shared" si="3"/>
        <v>1</v>
      </c>
      <c r="AY71" s="118">
        <f t="shared" si="20"/>
        <v>0</v>
      </c>
      <c r="BD71" s="120">
        <f>ROUND(Import!F64,2)</f>
        <v>0</v>
      </c>
      <c r="BE71" s="120">
        <f>ROUND(Import!P64,2)</f>
        <v>0</v>
      </c>
      <c r="BG71" s="121">
        <f t="shared" si="21"/>
        <v>0</v>
      </c>
      <c r="BH71" s="122">
        <f t="shared" si="22"/>
        <v>0</v>
      </c>
      <c r="BI71" s="114">
        <f t="shared" si="23"/>
        <v>0</v>
      </c>
      <c r="BJ71" s="121">
        <f t="shared" si="24"/>
        <v>0</v>
      </c>
      <c r="BK71" s="122">
        <f t="shared" si="60"/>
        <v>0</v>
      </c>
      <c r="BL71" s="114">
        <f t="shared" si="26"/>
        <v>0</v>
      </c>
      <c r="BN71" s="123">
        <f t="shared" si="4"/>
        <v>0</v>
      </c>
      <c r="BO71" s="123">
        <f t="shared" si="5"/>
        <v>0</v>
      </c>
      <c r="BP71" s="123">
        <f t="shared" si="6"/>
        <v>0</v>
      </c>
      <c r="BQ71" s="123">
        <f t="shared" si="7"/>
        <v>0</v>
      </c>
      <c r="BR71" s="123">
        <f t="shared" si="8"/>
        <v>0</v>
      </c>
      <c r="BS71" s="123">
        <f t="shared" si="9"/>
        <v>0</v>
      </c>
      <c r="BT71" s="124">
        <f t="shared" si="27"/>
        <v>0</v>
      </c>
      <c r="CA71" s="62"/>
      <c r="CB71" s="126" t="str">
        <f t="shared" si="10"/>
        <v/>
      </c>
      <c r="CC71" s="127" t="str">
        <f t="shared" si="28"/>
        <v/>
      </c>
      <c r="CD71" s="128" t="str">
        <f t="shared" si="35"/>
        <v/>
      </c>
      <c r="CE71" s="146"/>
      <c r="CF71" s="147"/>
      <c r="CG71" s="147"/>
      <c r="CH71" s="147"/>
      <c r="CI71" s="145"/>
      <c r="CJ71" s="62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132" t="b">
        <f t="shared" si="11"/>
        <v>0</v>
      </c>
      <c r="CV71" s="133" t="b">
        <f t="shared" si="12"/>
        <v>1</v>
      </c>
      <c r="CW71" s="116" t="b">
        <f t="shared" si="56"/>
        <v>1</v>
      </c>
      <c r="CX71" s="73">
        <f t="shared" si="29"/>
        <v>0</v>
      </c>
      <c r="CY71" s="62"/>
      <c r="CZ71" s="73">
        <f t="shared" si="30"/>
        <v>0</v>
      </c>
      <c r="DA71" s="134">
        <f t="shared" si="57"/>
        <v>1</v>
      </c>
      <c r="DB71" s="106">
        <f t="shared" si="31"/>
        <v>1</v>
      </c>
      <c r="DC71" s="62"/>
      <c r="DD71" s="134">
        <f t="shared" si="32"/>
        <v>1</v>
      </c>
      <c r="DE71" s="135">
        <f t="shared" si="13"/>
        <v>0</v>
      </c>
      <c r="DF71" s="135">
        <f t="shared" si="14"/>
        <v>0</v>
      </c>
      <c r="DG71" s="136"/>
      <c r="DH71" s="79"/>
      <c r="DI71" s="137"/>
      <c r="DJ71" s="81"/>
      <c r="DK71" s="107">
        <f t="shared" si="15"/>
        <v>0</v>
      </c>
      <c r="DL71" s="138">
        <f t="shared" si="33"/>
        <v>1</v>
      </c>
      <c r="DM71" s="73">
        <f t="shared" si="36"/>
        <v>1</v>
      </c>
      <c r="DN71" s="73">
        <f t="shared" si="37"/>
        <v>1</v>
      </c>
      <c r="DO71" s="73">
        <f t="shared" si="38"/>
        <v>1</v>
      </c>
      <c r="DP71" s="73">
        <f t="shared" si="39"/>
        <v>1</v>
      </c>
      <c r="DQ71" s="73">
        <f t="shared" si="40"/>
        <v>1</v>
      </c>
      <c r="DR71" s="73">
        <f t="shared" si="41"/>
        <v>1</v>
      </c>
      <c r="DS71" s="73">
        <f t="shared" si="42"/>
        <v>1</v>
      </c>
      <c r="DT71" s="73">
        <f t="shared" si="43"/>
        <v>1</v>
      </c>
      <c r="DU71" s="73">
        <f t="shared" si="44"/>
        <v>1</v>
      </c>
      <c r="DV71" s="73">
        <f t="shared" si="45"/>
        <v>1</v>
      </c>
      <c r="DW71" s="73">
        <f t="shared" si="46"/>
        <v>1</v>
      </c>
      <c r="DX71" s="73">
        <f t="shared" si="47"/>
        <v>1</v>
      </c>
      <c r="DY71" s="73">
        <f t="shared" si="48"/>
        <v>1</v>
      </c>
      <c r="DZ71" s="73">
        <f t="shared" si="49"/>
        <v>1</v>
      </c>
      <c r="EA71" s="92">
        <f t="shared" si="50"/>
        <v>1</v>
      </c>
      <c r="EB71" s="92">
        <f t="shared" si="51"/>
        <v>1</v>
      </c>
      <c r="EC71" s="139">
        <f t="shared" si="52"/>
        <v>1</v>
      </c>
      <c r="ED71" s="140">
        <f t="shared" si="53"/>
        <v>0</v>
      </c>
      <c r="EE71" s="141">
        <f t="shared" si="54"/>
        <v>0</v>
      </c>
      <c r="EF71" s="141">
        <f t="shared" si="55"/>
        <v>0</v>
      </c>
      <c r="EG71" s="142">
        <f t="shared" si="34"/>
        <v>0</v>
      </c>
      <c r="EH71" s="141"/>
      <c r="EI71" s="142"/>
      <c r="EJ71" s="82">
        <f t="shared" si="16"/>
        <v>0</v>
      </c>
      <c r="EK71" s="82"/>
      <c r="EM71" s="82"/>
      <c r="EN71" s="83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</row>
    <row r="72" spans="2:156" ht="27" customHeight="1">
      <c r="B72" s="365" t="str">
        <f t="shared" si="59"/>
        <v/>
      </c>
      <c r="C72" s="649" t="str">
        <f>IF(AU72=1,SUM(AU$10:AU72),"")</f>
        <v/>
      </c>
      <c r="D72" s="526"/>
      <c r="E72" s="524"/>
      <c r="F72" s="648"/>
      <c r="G72" s="464"/>
      <c r="H72" s="110"/>
      <c r="I72" s="648"/>
      <c r="J72" s="464"/>
      <c r="K72" s="110"/>
      <c r="L72" s="109"/>
      <c r="M72" s="517"/>
      <c r="N72" s="520"/>
      <c r="O72" s="520"/>
      <c r="P72" s="514"/>
      <c r="Q72" s="463"/>
      <c r="R72" s="463"/>
      <c r="S72" s="463"/>
      <c r="T72" s="463"/>
      <c r="U72" s="515"/>
      <c r="V72" s="112"/>
      <c r="W72" s="463"/>
      <c r="X72" s="463"/>
      <c r="Y72" s="463"/>
      <c r="Z72" s="463"/>
      <c r="AA72" s="463"/>
      <c r="AB72" s="691"/>
      <c r="AC72" s="691"/>
      <c r="AD72" s="691"/>
      <c r="AE72" s="682"/>
      <c r="AF72" s="683"/>
      <c r="AG72" s="112"/>
      <c r="AH72" s="463"/>
      <c r="AI72" s="495"/>
      <c r="AJ72" s="469"/>
      <c r="AK72" s="464"/>
      <c r="AL72" s="465"/>
      <c r="AM72" s="376"/>
      <c r="AN72" s="376"/>
      <c r="AO72" s="465"/>
      <c r="AP72" s="466"/>
      <c r="AQ72" s="113" t="str">
        <f t="shared" si="17"/>
        <v/>
      </c>
      <c r="AR72" s="114">
        <v>1</v>
      </c>
      <c r="AU72" s="115">
        <f t="shared" si="18"/>
        <v>0</v>
      </c>
      <c r="AV72" s="116" t="b">
        <f t="shared" si="2"/>
        <v>1</v>
      </c>
      <c r="AW72" s="73">
        <f t="shared" si="19"/>
        <v>0</v>
      </c>
      <c r="AX72" s="117">
        <f t="shared" si="3"/>
        <v>1</v>
      </c>
      <c r="AY72" s="118">
        <f t="shared" si="20"/>
        <v>0</v>
      </c>
      <c r="BD72" s="120">
        <f>ROUND(Import!F65,2)</f>
        <v>0</v>
      </c>
      <c r="BE72" s="120">
        <f>ROUND(Import!P65,2)</f>
        <v>0</v>
      </c>
      <c r="BG72" s="121">
        <f t="shared" si="21"/>
        <v>0</v>
      </c>
      <c r="BH72" s="122">
        <f t="shared" si="22"/>
        <v>0</v>
      </c>
      <c r="BI72" s="114">
        <f t="shared" si="23"/>
        <v>0</v>
      </c>
      <c r="BJ72" s="121">
        <f t="shared" si="24"/>
        <v>0</v>
      </c>
      <c r="BK72" s="122">
        <f t="shared" si="60"/>
        <v>0</v>
      </c>
      <c r="BL72" s="114">
        <f t="shared" si="26"/>
        <v>0</v>
      </c>
      <c r="BN72" s="123">
        <f t="shared" si="4"/>
        <v>0</v>
      </c>
      <c r="BO72" s="123">
        <f t="shared" si="5"/>
        <v>0</v>
      </c>
      <c r="BP72" s="123">
        <f t="shared" si="6"/>
        <v>0</v>
      </c>
      <c r="BQ72" s="123">
        <f t="shared" si="7"/>
        <v>0</v>
      </c>
      <c r="BR72" s="123">
        <f t="shared" si="8"/>
        <v>0</v>
      </c>
      <c r="BS72" s="123">
        <f t="shared" si="9"/>
        <v>0</v>
      </c>
      <c r="BT72" s="124">
        <f t="shared" si="27"/>
        <v>0</v>
      </c>
      <c r="CA72" s="62"/>
      <c r="CB72" s="126" t="str">
        <f t="shared" si="10"/>
        <v/>
      </c>
      <c r="CC72" s="127" t="str">
        <f t="shared" si="28"/>
        <v/>
      </c>
      <c r="CD72" s="128" t="str">
        <f t="shared" si="35"/>
        <v/>
      </c>
      <c r="CE72" s="146"/>
      <c r="CF72" s="147"/>
      <c r="CG72" s="147"/>
      <c r="CH72" s="147"/>
      <c r="CI72" s="145"/>
      <c r="CJ72" s="62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132" t="b">
        <f t="shared" si="11"/>
        <v>0</v>
      </c>
      <c r="CV72" s="133" t="b">
        <f t="shared" si="12"/>
        <v>1</v>
      </c>
      <c r="CW72" s="116" t="b">
        <f t="shared" si="56"/>
        <v>1</v>
      </c>
      <c r="CX72" s="73">
        <f t="shared" si="29"/>
        <v>0</v>
      </c>
      <c r="CY72" s="62"/>
      <c r="CZ72" s="73">
        <f t="shared" si="30"/>
        <v>0</v>
      </c>
      <c r="DA72" s="134">
        <f t="shared" si="57"/>
        <v>1</v>
      </c>
      <c r="DB72" s="106">
        <f t="shared" si="31"/>
        <v>1</v>
      </c>
      <c r="DC72" s="62"/>
      <c r="DD72" s="134">
        <f t="shared" si="32"/>
        <v>1</v>
      </c>
      <c r="DE72" s="135">
        <f t="shared" si="13"/>
        <v>0</v>
      </c>
      <c r="DF72" s="135">
        <f t="shared" si="14"/>
        <v>0</v>
      </c>
      <c r="DG72" s="136"/>
      <c r="DH72" s="79"/>
      <c r="DI72" s="137"/>
      <c r="DJ72" s="81"/>
      <c r="DK72" s="107">
        <f t="shared" si="15"/>
        <v>0</v>
      </c>
      <c r="DL72" s="138">
        <f t="shared" si="33"/>
        <v>1</v>
      </c>
      <c r="DM72" s="73">
        <f t="shared" si="36"/>
        <v>1</v>
      </c>
      <c r="DN72" s="73">
        <f t="shared" si="37"/>
        <v>1</v>
      </c>
      <c r="DO72" s="73">
        <f t="shared" si="38"/>
        <v>1</v>
      </c>
      <c r="DP72" s="73">
        <f t="shared" si="39"/>
        <v>1</v>
      </c>
      <c r="DQ72" s="73">
        <f t="shared" si="40"/>
        <v>1</v>
      </c>
      <c r="DR72" s="73">
        <f t="shared" si="41"/>
        <v>1</v>
      </c>
      <c r="DS72" s="73">
        <f t="shared" si="42"/>
        <v>1</v>
      </c>
      <c r="DT72" s="73">
        <f t="shared" si="43"/>
        <v>1</v>
      </c>
      <c r="DU72" s="73">
        <f t="shared" si="44"/>
        <v>1</v>
      </c>
      <c r="DV72" s="73">
        <f t="shared" si="45"/>
        <v>1</v>
      </c>
      <c r="DW72" s="73">
        <f t="shared" si="46"/>
        <v>1</v>
      </c>
      <c r="DX72" s="73">
        <f t="shared" si="47"/>
        <v>1</v>
      </c>
      <c r="DY72" s="73">
        <f t="shared" si="48"/>
        <v>1</v>
      </c>
      <c r="DZ72" s="73">
        <f t="shared" si="49"/>
        <v>1</v>
      </c>
      <c r="EA72" s="92">
        <f t="shared" si="50"/>
        <v>1</v>
      </c>
      <c r="EB72" s="92">
        <f t="shared" si="51"/>
        <v>1</v>
      </c>
      <c r="EC72" s="139">
        <f t="shared" si="52"/>
        <v>1</v>
      </c>
      <c r="ED72" s="140">
        <f t="shared" si="53"/>
        <v>0</v>
      </c>
      <c r="EE72" s="141">
        <f t="shared" si="54"/>
        <v>0</v>
      </c>
      <c r="EF72" s="141">
        <f t="shared" si="55"/>
        <v>0</v>
      </c>
      <c r="EG72" s="142">
        <f t="shared" si="34"/>
        <v>0</v>
      </c>
      <c r="EH72" s="141"/>
      <c r="EI72" s="142"/>
      <c r="EJ72" s="82">
        <f t="shared" si="16"/>
        <v>0</v>
      </c>
      <c r="EK72" s="82"/>
      <c r="EM72" s="82"/>
      <c r="EN72" s="83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</row>
    <row r="73" spans="2:156" ht="27" customHeight="1">
      <c r="B73" s="365" t="str">
        <f t="shared" si="59"/>
        <v/>
      </c>
      <c r="C73" s="649" t="str">
        <f>IF(AU73=1,SUM(AU$10:AU73),"")</f>
        <v/>
      </c>
      <c r="D73" s="526"/>
      <c r="E73" s="524"/>
      <c r="F73" s="648"/>
      <c r="G73" s="464"/>
      <c r="H73" s="110"/>
      <c r="I73" s="648"/>
      <c r="J73" s="464"/>
      <c r="K73" s="110"/>
      <c r="L73" s="109"/>
      <c r="M73" s="517"/>
      <c r="N73" s="520"/>
      <c r="O73" s="520"/>
      <c r="P73" s="514"/>
      <c r="Q73" s="463"/>
      <c r="R73" s="463"/>
      <c r="S73" s="463"/>
      <c r="T73" s="463"/>
      <c r="U73" s="515"/>
      <c r="V73" s="112"/>
      <c r="W73" s="463"/>
      <c r="X73" s="463"/>
      <c r="Y73" s="463"/>
      <c r="Z73" s="463"/>
      <c r="AA73" s="463"/>
      <c r="AB73" s="691"/>
      <c r="AC73" s="691"/>
      <c r="AD73" s="691"/>
      <c r="AE73" s="682"/>
      <c r="AF73" s="683"/>
      <c r="AG73" s="112"/>
      <c r="AH73" s="463"/>
      <c r="AI73" s="495"/>
      <c r="AJ73" s="469"/>
      <c r="AK73" s="464"/>
      <c r="AL73" s="465"/>
      <c r="AM73" s="376"/>
      <c r="AN73" s="376"/>
      <c r="AO73" s="465"/>
      <c r="AP73" s="466"/>
      <c r="AQ73" s="113" t="str">
        <f t="shared" si="17"/>
        <v/>
      </c>
      <c r="AR73" s="114">
        <v>1</v>
      </c>
      <c r="AU73" s="115">
        <f t="shared" si="18"/>
        <v>0</v>
      </c>
      <c r="AV73" s="116" t="b">
        <f t="shared" si="2"/>
        <v>1</v>
      </c>
      <c r="AW73" s="73">
        <f t="shared" si="19"/>
        <v>0</v>
      </c>
      <c r="AX73" s="117">
        <f t="shared" si="3"/>
        <v>1</v>
      </c>
      <c r="AY73" s="118">
        <f t="shared" si="20"/>
        <v>0</v>
      </c>
      <c r="BD73" s="120">
        <f>ROUND(Import!F66,2)</f>
        <v>0</v>
      </c>
      <c r="BE73" s="120">
        <f>ROUND(Import!P66,2)</f>
        <v>0</v>
      </c>
      <c r="BG73" s="121">
        <f t="shared" si="21"/>
        <v>0</v>
      </c>
      <c r="BH73" s="122">
        <f t="shared" si="22"/>
        <v>0</v>
      </c>
      <c r="BI73" s="114">
        <f t="shared" si="23"/>
        <v>0</v>
      </c>
      <c r="BJ73" s="121">
        <f t="shared" si="24"/>
        <v>0</v>
      </c>
      <c r="BK73" s="122">
        <f t="shared" si="60"/>
        <v>0</v>
      </c>
      <c r="BL73" s="114">
        <f t="shared" si="26"/>
        <v>0</v>
      </c>
      <c r="BN73" s="123">
        <f t="shared" si="4"/>
        <v>0</v>
      </c>
      <c r="BO73" s="123">
        <f t="shared" si="5"/>
        <v>0</v>
      </c>
      <c r="BP73" s="123">
        <f t="shared" si="6"/>
        <v>0</v>
      </c>
      <c r="BQ73" s="123">
        <f t="shared" si="7"/>
        <v>0</v>
      </c>
      <c r="BR73" s="123">
        <f t="shared" si="8"/>
        <v>0</v>
      </c>
      <c r="BS73" s="123">
        <f t="shared" si="9"/>
        <v>0</v>
      </c>
      <c r="BT73" s="124">
        <f t="shared" si="27"/>
        <v>0</v>
      </c>
      <c r="CA73" s="62"/>
      <c r="CB73" s="126" t="str">
        <f t="shared" si="10"/>
        <v/>
      </c>
      <c r="CC73" s="127" t="str">
        <f t="shared" si="28"/>
        <v/>
      </c>
      <c r="CD73" s="128" t="str">
        <f t="shared" si="35"/>
        <v/>
      </c>
      <c r="CE73" s="146"/>
      <c r="CF73" s="147"/>
      <c r="CG73" s="147"/>
      <c r="CH73" s="147"/>
      <c r="CI73" s="145"/>
      <c r="CJ73" s="62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132" t="b">
        <f t="shared" si="11"/>
        <v>0</v>
      </c>
      <c r="CV73" s="133" t="b">
        <f t="shared" si="12"/>
        <v>1</v>
      </c>
      <c r="CW73" s="116" t="b">
        <f t="shared" si="56"/>
        <v>1</v>
      </c>
      <c r="CX73" s="73">
        <f t="shared" si="29"/>
        <v>0</v>
      </c>
      <c r="CY73" s="62"/>
      <c r="CZ73" s="73">
        <f t="shared" si="30"/>
        <v>0</v>
      </c>
      <c r="DA73" s="134">
        <f t="shared" si="57"/>
        <v>1</v>
      </c>
      <c r="DB73" s="106">
        <f t="shared" si="31"/>
        <v>1</v>
      </c>
      <c r="DC73" s="62"/>
      <c r="DD73" s="134">
        <f t="shared" si="32"/>
        <v>1</v>
      </c>
      <c r="DE73" s="135">
        <f t="shared" si="13"/>
        <v>0</v>
      </c>
      <c r="DF73" s="135">
        <f t="shared" si="14"/>
        <v>0</v>
      </c>
      <c r="DG73" s="136"/>
      <c r="DH73" s="79"/>
      <c r="DI73" s="137"/>
      <c r="DJ73" s="81"/>
      <c r="DK73" s="107">
        <f t="shared" si="15"/>
        <v>0</v>
      </c>
      <c r="DL73" s="138">
        <f t="shared" si="33"/>
        <v>1</v>
      </c>
      <c r="DM73" s="73">
        <f t="shared" si="36"/>
        <v>1</v>
      </c>
      <c r="DN73" s="73">
        <f t="shared" si="37"/>
        <v>1</v>
      </c>
      <c r="DO73" s="73">
        <f t="shared" si="38"/>
        <v>1</v>
      </c>
      <c r="DP73" s="73">
        <f t="shared" si="39"/>
        <v>1</v>
      </c>
      <c r="DQ73" s="73">
        <f t="shared" si="40"/>
        <v>1</v>
      </c>
      <c r="DR73" s="73">
        <f t="shared" si="41"/>
        <v>1</v>
      </c>
      <c r="DS73" s="73">
        <f t="shared" si="42"/>
        <v>1</v>
      </c>
      <c r="DT73" s="73">
        <f t="shared" si="43"/>
        <v>1</v>
      </c>
      <c r="DU73" s="73">
        <f t="shared" si="44"/>
        <v>1</v>
      </c>
      <c r="DV73" s="73">
        <f t="shared" si="45"/>
        <v>1</v>
      </c>
      <c r="DW73" s="73">
        <f t="shared" si="46"/>
        <v>1</v>
      </c>
      <c r="DX73" s="73">
        <f t="shared" si="47"/>
        <v>1</v>
      </c>
      <c r="DY73" s="73">
        <f t="shared" si="48"/>
        <v>1</v>
      </c>
      <c r="DZ73" s="73">
        <f t="shared" si="49"/>
        <v>1</v>
      </c>
      <c r="EA73" s="92">
        <f t="shared" si="50"/>
        <v>1</v>
      </c>
      <c r="EB73" s="92">
        <f t="shared" si="51"/>
        <v>1</v>
      </c>
      <c r="EC73" s="139">
        <f t="shared" si="52"/>
        <v>1</v>
      </c>
      <c r="ED73" s="140">
        <f t="shared" si="53"/>
        <v>0</v>
      </c>
      <c r="EE73" s="141">
        <f t="shared" si="54"/>
        <v>0</v>
      </c>
      <c r="EF73" s="141">
        <f t="shared" si="55"/>
        <v>0</v>
      </c>
      <c r="EG73" s="142">
        <f t="shared" si="34"/>
        <v>0</v>
      </c>
      <c r="EH73" s="141"/>
      <c r="EI73" s="142"/>
      <c r="EJ73" s="82">
        <f t="shared" si="16"/>
        <v>0</v>
      </c>
      <c r="EK73" s="82"/>
      <c r="EM73" s="82"/>
      <c r="EN73" s="83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</row>
    <row r="74" spans="2:156" ht="27" customHeight="1">
      <c r="B74" s="365" t="str">
        <f t="shared" si="59"/>
        <v/>
      </c>
      <c r="C74" s="649" t="str">
        <f>IF(AU74=1,SUM(AU$10:AU74),"")</f>
        <v/>
      </c>
      <c r="D74" s="526"/>
      <c r="E74" s="524"/>
      <c r="F74" s="648"/>
      <c r="G74" s="464"/>
      <c r="H74" s="110"/>
      <c r="I74" s="648"/>
      <c r="J74" s="464"/>
      <c r="K74" s="110"/>
      <c r="L74" s="109"/>
      <c r="M74" s="517"/>
      <c r="N74" s="520"/>
      <c r="O74" s="520"/>
      <c r="P74" s="514"/>
      <c r="Q74" s="463"/>
      <c r="R74" s="463"/>
      <c r="S74" s="463"/>
      <c r="T74" s="463"/>
      <c r="U74" s="515"/>
      <c r="V74" s="112"/>
      <c r="W74" s="463"/>
      <c r="X74" s="463"/>
      <c r="Y74" s="463"/>
      <c r="Z74" s="463"/>
      <c r="AA74" s="463"/>
      <c r="AB74" s="691"/>
      <c r="AC74" s="691"/>
      <c r="AD74" s="691"/>
      <c r="AE74" s="682"/>
      <c r="AF74" s="683"/>
      <c r="AG74" s="112"/>
      <c r="AH74" s="463"/>
      <c r="AI74" s="495"/>
      <c r="AJ74" s="469"/>
      <c r="AK74" s="464"/>
      <c r="AL74" s="465"/>
      <c r="AM74" s="376"/>
      <c r="AN74" s="376"/>
      <c r="AO74" s="465"/>
      <c r="AP74" s="466"/>
      <c r="AQ74" s="113" t="str">
        <f t="shared" si="17"/>
        <v/>
      </c>
      <c r="AR74" s="114">
        <v>1</v>
      </c>
      <c r="AU74" s="115">
        <f t="shared" si="18"/>
        <v>0</v>
      </c>
      <c r="AV74" s="116" t="b">
        <f t="shared" si="2"/>
        <v>1</v>
      </c>
      <c r="AW74" s="73">
        <f t="shared" si="19"/>
        <v>0</v>
      </c>
      <c r="AX74" s="117">
        <f t="shared" si="3"/>
        <v>1</v>
      </c>
      <c r="AY74" s="118">
        <f t="shared" si="20"/>
        <v>0</v>
      </c>
      <c r="BD74" s="120">
        <f>ROUND(Import!F67,2)</f>
        <v>0</v>
      </c>
      <c r="BE74" s="120">
        <f>ROUND(Import!P67,2)</f>
        <v>0</v>
      </c>
      <c r="BG74" s="121">
        <f t="shared" si="21"/>
        <v>0</v>
      </c>
      <c r="BH74" s="122">
        <f t="shared" si="22"/>
        <v>0</v>
      </c>
      <c r="BI74" s="114">
        <f t="shared" si="23"/>
        <v>0</v>
      </c>
      <c r="BJ74" s="121">
        <f t="shared" si="24"/>
        <v>0</v>
      </c>
      <c r="BK74" s="122">
        <f t="shared" si="60"/>
        <v>0</v>
      </c>
      <c r="BL74" s="114">
        <f t="shared" si="26"/>
        <v>0</v>
      </c>
      <c r="BN74" s="123">
        <f t="shared" si="4"/>
        <v>0</v>
      </c>
      <c r="BO74" s="123">
        <f t="shared" si="5"/>
        <v>0</v>
      </c>
      <c r="BP74" s="123">
        <f t="shared" si="6"/>
        <v>0</v>
      </c>
      <c r="BQ74" s="123">
        <f t="shared" si="7"/>
        <v>0</v>
      </c>
      <c r="BR74" s="123">
        <f t="shared" si="8"/>
        <v>0</v>
      </c>
      <c r="BS74" s="123">
        <f t="shared" si="9"/>
        <v>0</v>
      </c>
      <c r="BT74" s="124">
        <f t="shared" si="27"/>
        <v>0</v>
      </c>
      <c r="CA74" s="62"/>
      <c r="CB74" s="126" t="str">
        <f t="shared" si="10"/>
        <v/>
      </c>
      <c r="CC74" s="127" t="str">
        <f t="shared" si="28"/>
        <v/>
      </c>
      <c r="CD74" s="128" t="str">
        <f t="shared" si="35"/>
        <v/>
      </c>
      <c r="CE74" s="146"/>
      <c r="CF74" s="147"/>
      <c r="CG74" s="147"/>
      <c r="CH74" s="147"/>
      <c r="CI74" s="145"/>
      <c r="CJ74" s="62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132" t="b">
        <f t="shared" si="11"/>
        <v>0</v>
      </c>
      <c r="CV74" s="133" t="b">
        <f t="shared" si="12"/>
        <v>1</v>
      </c>
      <c r="CW74" s="116" t="b">
        <f t="shared" si="56"/>
        <v>1</v>
      </c>
      <c r="CX74" s="73">
        <f t="shared" si="29"/>
        <v>0</v>
      </c>
      <c r="CY74" s="62"/>
      <c r="CZ74" s="73">
        <f t="shared" si="30"/>
        <v>0</v>
      </c>
      <c r="DA74" s="134">
        <f t="shared" si="57"/>
        <v>1</v>
      </c>
      <c r="DB74" s="106">
        <f t="shared" si="31"/>
        <v>1</v>
      </c>
      <c r="DC74" s="62"/>
      <c r="DD74" s="134">
        <f t="shared" si="32"/>
        <v>1</v>
      </c>
      <c r="DE74" s="135">
        <f t="shared" si="13"/>
        <v>0</v>
      </c>
      <c r="DF74" s="135">
        <f t="shared" si="14"/>
        <v>0</v>
      </c>
      <c r="DG74" s="136"/>
      <c r="DH74" s="79"/>
      <c r="DI74" s="137"/>
      <c r="DJ74" s="81"/>
      <c r="DK74" s="107">
        <f t="shared" si="15"/>
        <v>0</v>
      </c>
      <c r="DL74" s="138">
        <f t="shared" si="33"/>
        <v>1</v>
      </c>
      <c r="DM74" s="73">
        <f t="shared" si="36"/>
        <v>1</v>
      </c>
      <c r="DN74" s="73">
        <f t="shared" si="37"/>
        <v>1</v>
      </c>
      <c r="DO74" s="73">
        <f t="shared" si="38"/>
        <v>1</v>
      </c>
      <c r="DP74" s="73">
        <f t="shared" si="39"/>
        <v>1</v>
      </c>
      <c r="DQ74" s="73">
        <f t="shared" si="40"/>
        <v>1</v>
      </c>
      <c r="DR74" s="73">
        <f t="shared" si="41"/>
        <v>1</v>
      </c>
      <c r="DS74" s="73">
        <f t="shared" si="42"/>
        <v>1</v>
      </c>
      <c r="DT74" s="73">
        <f t="shared" si="43"/>
        <v>1</v>
      </c>
      <c r="DU74" s="73">
        <f t="shared" si="44"/>
        <v>1</v>
      </c>
      <c r="DV74" s="73">
        <f t="shared" si="45"/>
        <v>1</v>
      </c>
      <c r="DW74" s="73">
        <f t="shared" si="46"/>
        <v>1</v>
      </c>
      <c r="DX74" s="73">
        <f t="shared" si="47"/>
        <v>1</v>
      </c>
      <c r="DY74" s="73">
        <f t="shared" si="48"/>
        <v>1</v>
      </c>
      <c r="DZ74" s="73">
        <f t="shared" si="49"/>
        <v>1</v>
      </c>
      <c r="EA74" s="92">
        <f t="shared" si="50"/>
        <v>1</v>
      </c>
      <c r="EB74" s="92">
        <f t="shared" si="51"/>
        <v>1</v>
      </c>
      <c r="EC74" s="139">
        <f t="shared" si="52"/>
        <v>1</v>
      </c>
      <c r="ED74" s="140">
        <f t="shared" si="53"/>
        <v>0</v>
      </c>
      <c r="EE74" s="141">
        <f t="shared" si="54"/>
        <v>0</v>
      </c>
      <c r="EF74" s="141">
        <f t="shared" si="55"/>
        <v>0</v>
      </c>
      <c r="EG74" s="142">
        <f t="shared" si="34"/>
        <v>0</v>
      </c>
      <c r="EH74" s="141"/>
      <c r="EI74" s="142"/>
      <c r="EJ74" s="82">
        <f t="shared" si="16"/>
        <v>0</v>
      </c>
      <c r="EK74" s="82"/>
      <c r="EM74" s="82"/>
      <c r="EN74" s="83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</row>
    <row r="75" spans="2:156" ht="27" customHeight="1">
      <c r="B75" s="365" t="str">
        <f t="shared" si="59"/>
        <v/>
      </c>
      <c r="C75" s="649" t="str">
        <f>IF(AU75=1,SUM(AU$10:AU75),"")</f>
        <v/>
      </c>
      <c r="D75" s="526"/>
      <c r="E75" s="524"/>
      <c r="F75" s="648"/>
      <c r="G75" s="464"/>
      <c r="H75" s="110"/>
      <c r="I75" s="648"/>
      <c r="J75" s="464"/>
      <c r="K75" s="110"/>
      <c r="L75" s="109"/>
      <c r="M75" s="517"/>
      <c r="N75" s="520"/>
      <c r="O75" s="520"/>
      <c r="P75" s="514"/>
      <c r="Q75" s="463"/>
      <c r="R75" s="463"/>
      <c r="S75" s="463"/>
      <c r="T75" s="463"/>
      <c r="U75" s="515"/>
      <c r="V75" s="112"/>
      <c r="W75" s="463"/>
      <c r="X75" s="463"/>
      <c r="Y75" s="463"/>
      <c r="Z75" s="463"/>
      <c r="AA75" s="463"/>
      <c r="AB75" s="691"/>
      <c r="AC75" s="691"/>
      <c r="AD75" s="691"/>
      <c r="AE75" s="682"/>
      <c r="AF75" s="683"/>
      <c r="AG75" s="112"/>
      <c r="AH75" s="463"/>
      <c r="AI75" s="495"/>
      <c r="AJ75" s="469"/>
      <c r="AK75" s="464"/>
      <c r="AL75" s="465"/>
      <c r="AM75" s="376"/>
      <c r="AN75" s="376"/>
      <c r="AO75" s="465"/>
      <c r="AP75" s="466"/>
      <c r="AQ75" s="113" t="str">
        <f t="shared" si="17"/>
        <v/>
      </c>
      <c r="AR75" s="114">
        <v>1</v>
      </c>
      <c r="AU75" s="115">
        <f t="shared" si="18"/>
        <v>0</v>
      </c>
      <c r="AV75" s="116" t="b">
        <f t="shared" ref="AV75:AV138" si="61">ISNONTEXT(D75)</f>
        <v>1</v>
      </c>
      <c r="AW75" s="73">
        <f t="shared" si="19"/>
        <v>0</v>
      </c>
      <c r="AX75" s="117">
        <f t="shared" ref="AX75:AX138" si="62">IF(D75=0,1,COUNTIF(D$11:D$400,D75))</f>
        <v>1</v>
      </c>
      <c r="AY75" s="118">
        <f t="shared" si="20"/>
        <v>0</v>
      </c>
      <c r="BD75" s="120">
        <f>ROUND(Import!F68,2)</f>
        <v>0</v>
      </c>
      <c r="BE75" s="120">
        <f>ROUND(Import!P68,2)</f>
        <v>0</v>
      </c>
      <c r="BG75" s="121">
        <f t="shared" si="21"/>
        <v>0</v>
      </c>
      <c r="BH75" s="122">
        <f t="shared" si="22"/>
        <v>0</v>
      </c>
      <c r="BI75" s="114">
        <f t="shared" si="23"/>
        <v>0</v>
      </c>
      <c r="BJ75" s="121">
        <f t="shared" si="24"/>
        <v>0</v>
      </c>
      <c r="BK75" s="122">
        <f t="shared" si="60"/>
        <v>0</v>
      </c>
      <c r="BL75" s="114">
        <f t="shared" si="26"/>
        <v>0</v>
      </c>
      <c r="BN75" s="123">
        <f t="shared" ref="BN75:BN138" si="63">IF(P75&gt;0,1,0)</f>
        <v>0</v>
      </c>
      <c r="BO75" s="123">
        <f t="shared" ref="BO75:BO138" si="64">IF(Q75&gt;0,1,0)</f>
        <v>0</v>
      </c>
      <c r="BP75" s="123">
        <f t="shared" ref="BP75:BP138" si="65">IF(R75&gt;0,1,0)</f>
        <v>0</v>
      </c>
      <c r="BQ75" s="123">
        <f t="shared" ref="BQ75:BQ138" si="66">IF(S75&gt;0,1,0)</f>
        <v>0</v>
      </c>
      <c r="BR75" s="123">
        <f t="shared" ref="BR75:BR138" si="67">IF(T75&gt;0,1,0)</f>
        <v>0</v>
      </c>
      <c r="BS75" s="123">
        <f t="shared" ref="BS75:BS138" si="68">IF(U75&gt;0,1,0)</f>
        <v>0</v>
      </c>
      <c r="BT75" s="124">
        <f t="shared" si="27"/>
        <v>0</v>
      </c>
      <c r="CA75" s="62"/>
      <c r="CB75" s="126" t="str">
        <f t="shared" ref="CB75:CB138" si="69">IF(ROUND(EJ75,2)=0,"",ROUND((K75-EJ75),2))</f>
        <v/>
      </c>
      <c r="CC75" s="127" t="str">
        <f t="shared" si="28"/>
        <v/>
      </c>
      <c r="CD75" s="128" t="str">
        <f t="shared" si="35"/>
        <v/>
      </c>
      <c r="CE75" s="146"/>
      <c r="CF75" s="147"/>
      <c r="CG75" s="147"/>
      <c r="CH75" s="147"/>
      <c r="CI75" s="145"/>
      <c r="CJ75" s="62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132" t="b">
        <f t="shared" ref="CU75:CU138" si="70">ISNUMBER(D75)</f>
        <v>0</v>
      </c>
      <c r="CV75" s="133" t="b">
        <f t="shared" ref="CV75:CV138" si="71">ISBLANK(D75)</f>
        <v>1</v>
      </c>
      <c r="CW75" s="116" t="b">
        <f t="shared" si="56"/>
        <v>1</v>
      </c>
      <c r="CX75" s="73">
        <f t="shared" si="29"/>
        <v>0</v>
      </c>
      <c r="CY75" s="62"/>
      <c r="CZ75" s="73">
        <f t="shared" si="30"/>
        <v>0</v>
      </c>
      <c r="DA75" s="134">
        <f t="shared" si="57"/>
        <v>1</v>
      </c>
      <c r="DB75" s="106">
        <f t="shared" si="31"/>
        <v>1</v>
      </c>
      <c r="DC75" s="62"/>
      <c r="DD75" s="134">
        <f t="shared" si="32"/>
        <v>1</v>
      </c>
      <c r="DE75" s="135">
        <f t="shared" ref="DE75:DE138" si="72">DD75*K75</f>
        <v>0</v>
      </c>
      <c r="DF75" s="135">
        <f t="shared" ref="DF75:DF138" si="73">DD75*M75</f>
        <v>0</v>
      </c>
      <c r="DG75" s="136"/>
      <c r="DH75" s="79"/>
      <c r="DI75" s="137"/>
      <c r="DJ75" s="81"/>
      <c r="DK75" s="107">
        <f t="shared" ref="DK75:DK138" si="74">IF(DB75=1,M75,0)</f>
        <v>0</v>
      </c>
      <c r="DL75" s="138">
        <f t="shared" si="33"/>
        <v>1</v>
      </c>
      <c r="DM75" s="73">
        <f t="shared" si="36"/>
        <v>1</v>
      </c>
      <c r="DN75" s="73">
        <f t="shared" si="37"/>
        <v>1</v>
      </c>
      <c r="DO75" s="73">
        <f t="shared" ref="DO75:DO138" si="75">IF(DN75=2,2,IF(AND(DN75=4,DN78=1),5,DN75))</f>
        <v>1</v>
      </c>
      <c r="DP75" s="73">
        <f t="shared" ref="DP75:DP138" si="76">IF(DO75=2,2,IF(AND(DO75=5,DO79=1),6,DO75))</f>
        <v>1</v>
      </c>
      <c r="DQ75" s="73">
        <f t="shared" si="40"/>
        <v>1</v>
      </c>
      <c r="DR75" s="73">
        <f t="shared" si="41"/>
        <v>1</v>
      </c>
      <c r="DS75" s="73">
        <f t="shared" si="42"/>
        <v>1</v>
      </c>
      <c r="DT75" s="73">
        <f t="shared" si="43"/>
        <v>1</v>
      </c>
      <c r="DU75" s="73">
        <f t="shared" si="44"/>
        <v>1</v>
      </c>
      <c r="DV75" s="73">
        <f t="shared" si="45"/>
        <v>1</v>
      </c>
      <c r="DW75" s="73">
        <f t="shared" si="46"/>
        <v>1</v>
      </c>
      <c r="DX75" s="73">
        <f t="shared" si="47"/>
        <v>1</v>
      </c>
      <c r="DY75" s="73">
        <f t="shared" si="48"/>
        <v>1</v>
      </c>
      <c r="DZ75" s="73">
        <f t="shared" si="49"/>
        <v>1</v>
      </c>
      <c r="EA75" s="92">
        <f t="shared" ref="EA75:EA138" si="77">IF(DZ75=2,2,IF(AND(DZ75=16,DZ90=1),17,DZ75))</f>
        <v>1</v>
      </c>
      <c r="EB75" s="92">
        <f t="shared" si="51"/>
        <v>1</v>
      </c>
      <c r="EC75" s="139">
        <f t="shared" si="52"/>
        <v>1</v>
      </c>
      <c r="ED75" s="140">
        <f t="shared" ref="ED75:ED138" si="78">IF(EC75=2,DK75,IF(EC75=3,(DK75+DK76),IF(EC75=4,(DK75+DK76+DK77),IF(EC75=5,(DK75+DK76+DK77+DK78),IF(EC75=6,(DK75+DK76+DK77+DK78+DK79),IF(EC75=7,(DK75+DK76+DK77+DK78+DK79+DK80),0))))))</f>
        <v>0</v>
      </c>
      <c r="EE75" s="141">
        <f t="shared" ref="EE75:EE138" si="79">IF(EC75=8,(DK75+DK76+DK77+DK78+DK79+DK80+DK81),IF(EC75=9,(DK75+DK76+DK77+DK78+DK79+DK80+DK81+DK82),IF(EC75=10,(DK75+DK76+DK77+DK78+DK79+DK80+DK81+DK82+DK83),IF(EC75=11,(DK75+DK76+DK77+DK78+DK79+DK80+DK81+DK82+DK83+DK84),IF(EC75=12,(DK75+DK76+DK77+DK78+DK79+DK80+DK81+DK82+DK83+DK84+DK85),IF(EC75=13,(DK75+DK76+DK77+DK78+DK79+DK80+DK81+DK82+DK83+DK84+DK85+DK86),0))))))</f>
        <v>0</v>
      </c>
      <c r="EF75" s="141">
        <f t="shared" ref="EF75:EF138" si="80">IF(EC75=14,SUM(DK75:DK87),IF(EC75=15,SUM(DK75:DK88),IF(EC75=16,SUM(DK75:DK89),IF(EC75=17,SUM(DK75:DK90),IF(EC75=18,SUM(DK75:DK91),IF(EC75=19,SUM(DK75:DK92),0))))))</f>
        <v>0</v>
      </c>
      <c r="EG75" s="142">
        <f t="shared" si="34"/>
        <v>0</v>
      </c>
      <c r="EH75" s="141"/>
      <c r="EI75" s="142"/>
      <c r="EJ75" s="82">
        <f t="shared" ref="EJ75:EJ138" si="81">EG75+EI75</f>
        <v>0</v>
      </c>
      <c r="EK75" s="82"/>
      <c r="EM75" s="82"/>
      <c r="EN75" s="83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</row>
    <row r="76" spans="2:156" ht="27" customHeight="1">
      <c r="B76" s="365" t="str">
        <f t="shared" ref="B76:B139" si="82">IF(OR(M76&gt;0,AB76&gt;0,AE76&gt;0),"Wypełnione","")</f>
        <v/>
      </c>
      <c r="C76" s="649" t="str">
        <f>IF(AU76=1,SUM(AU$10:AU76),"")</f>
        <v/>
      </c>
      <c r="D76" s="526"/>
      <c r="E76" s="524"/>
      <c r="F76" s="648"/>
      <c r="G76" s="464"/>
      <c r="H76" s="110"/>
      <c r="I76" s="648"/>
      <c r="J76" s="464"/>
      <c r="K76" s="110"/>
      <c r="L76" s="109"/>
      <c r="M76" s="517"/>
      <c r="N76" s="520"/>
      <c r="O76" s="520"/>
      <c r="P76" s="514"/>
      <c r="Q76" s="463"/>
      <c r="R76" s="463"/>
      <c r="S76" s="463"/>
      <c r="T76" s="463"/>
      <c r="U76" s="515"/>
      <c r="V76" s="112"/>
      <c r="W76" s="463"/>
      <c r="X76" s="463"/>
      <c r="Y76" s="463"/>
      <c r="Z76" s="463"/>
      <c r="AA76" s="463"/>
      <c r="AB76" s="691"/>
      <c r="AC76" s="691"/>
      <c r="AD76" s="691"/>
      <c r="AE76" s="682"/>
      <c r="AF76" s="683"/>
      <c r="AG76" s="112"/>
      <c r="AH76" s="463"/>
      <c r="AI76" s="495"/>
      <c r="AJ76" s="469"/>
      <c r="AK76" s="464"/>
      <c r="AL76" s="465"/>
      <c r="AM76" s="376"/>
      <c r="AN76" s="376"/>
      <c r="AO76" s="465"/>
      <c r="AP76" s="466"/>
      <c r="AQ76" s="113" t="str">
        <f t="shared" ref="AQ76:AQ139" si="83">IF(BG76+BJ76&gt;0,"Wpisz miarę.","")</f>
        <v/>
      </c>
      <c r="AR76" s="114">
        <v>1</v>
      </c>
      <c r="AU76" s="115">
        <f t="shared" ref="AU76:AU139" si="84">AW76</f>
        <v>0</v>
      </c>
      <c r="AV76" s="116" t="b">
        <f t="shared" si="61"/>
        <v>1</v>
      </c>
      <c r="AW76" s="73">
        <f t="shared" ref="AW76:AW139" si="85">IF(AV76=TRUE,0,1)</f>
        <v>0</v>
      </c>
      <c r="AX76" s="117">
        <f t="shared" si="62"/>
        <v>1</v>
      </c>
      <c r="AY76" s="118">
        <f t="shared" ref="AY76:AY139" si="86">IF(AX76&gt;1,1,0)</f>
        <v>0</v>
      </c>
      <c r="BD76" s="120">
        <f>ROUND(Import!F69,2)</f>
        <v>0</v>
      </c>
      <c r="BE76" s="120">
        <f>ROUND(Import!P69,2)</f>
        <v>0</v>
      </c>
      <c r="BG76" s="121">
        <f t="shared" ref="BG76:BG139" si="87">IF(AND(BH76&gt;0,BI76=0),1,0)</f>
        <v>0</v>
      </c>
      <c r="BH76" s="122">
        <f t="shared" ref="BH76:BH139" si="88">AE76</f>
        <v>0</v>
      </c>
      <c r="BI76" s="114">
        <f t="shared" ref="BI76:BI139" si="89">AF76</f>
        <v>0</v>
      </c>
      <c r="BJ76" s="121">
        <f t="shared" ref="BJ76:BJ139" si="90">IF(AND(BK76&gt;0,BL76=0),1,0)</f>
        <v>0</v>
      </c>
      <c r="BK76" s="122">
        <f t="shared" ref="BK76:BK139" si="91">AJ76</f>
        <v>0</v>
      </c>
      <c r="BL76" s="114">
        <f t="shared" ref="BL76:BL139" si="92">AK76</f>
        <v>0</v>
      </c>
      <c r="BN76" s="123">
        <f t="shared" si="63"/>
        <v>0</v>
      </c>
      <c r="BO76" s="123">
        <f t="shared" si="64"/>
        <v>0</v>
      </c>
      <c r="BP76" s="123">
        <f t="shared" si="65"/>
        <v>0</v>
      </c>
      <c r="BQ76" s="123">
        <f t="shared" si="66"/>
        <v>0</v>
      </c>
      <c r="BR76" s="123">
        <f t="shared" si="67"/>
        <v>0</v>
      </c>
      <c r="BS76" s="123">
        <f t="shared" si="68"/>
        <v>0</v>
      </c>
      <c r="BT76" s="124">
        <f t="shared" ref="BT76:BT139" si="93">IF(SUM(BN76:BS76)&lt;=1,0,164)</f>
        <v>0</v>
      </c>
      <c r="CA76" s="62"/>
      <c r="CB76" s="126" t="str">
        <f t="shared" si="69"/>
        <v/>
      </c>
      <c r="CC76" s="127" t="str">
        <f t="shared" ref="CC76:CC139" si="94">IF(CB76=0,"OK.",IF(CB76="","","Popraw  ;)"))</f>
        <v/>
      </c>
      <c r="CD76" s="128" t="str">
        <f t="shared" ref="CD76:CD139" si="95">IF(ROWS(AP76:AP77)&gt;2,"Pamiętaj o wpisaniu WYPEŁNIONE do kol. z Filtrem","")</f>
        <v/>
      </c>
      <c r="CE76" s="146"/>
      <c r="CF76" s="147"/>
      <c r="CG76" s="147"/>
      <c r="CH76" s="147"/>
      <c r="CI76" s="145"/>
      <c r="CJ76" s="62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132" t="b">
        <f t="shared" si="70"/>
        <v>0</v>
      </c>
      <c r="CV76" s="133" t="b">
        <f t="shared" si="71"/>
        <v>1</v>
      </c>
      <c r="CW76" s="116" t="b">
        <f t="shared" si="56"/>
        <v>1</v>
      </c>
      <c r="CX76" s="73">
        <f t="shared" ref="CX76:CX139" si="96">IF(CW76=TRUE,0,1)</f>
        <v>0</v>
      </c>
      <c r="CY76" s="62"/>
      <c r="CZ76" s="73">
        <f t="shared" ref="CZ76:CZ139" si="97">CX76</f>
        <v>0</v>
      </c>
      <c r="DA76" s="134">
        <f t="shared" si="57"/>
        <v>1</v>
      </c>
      <c r="DB76" s="106">
        <f t="shared" ref="DB76:DB139" si="98">IF(DA76=1,1,IF(DA76=10,10,IF(DA76=20,20,10)))</f>
        <v>1</v>
      </c>
      <c r="DC76" s="62"/>
      <c r="DD76" s="134">
        <f t="shared" ref="DD76:DD139" si="99" xml:space="preserve"> IF(DB76=1,1,0)</f>
        <v>1</v>
      </c>
      <c r="DE76" s="135">
        <f t="shared" si="72"/>
        <v>0</v>
      </c>
      <c r="DF76" s="135">
        <f t="shared" si="73"/>
        <v>0</v>
      </c>
      <c r="DG76" s="136"/>
      <c r="DH76" s="79"/>
      <c r="DI76" s="137"/>
      <c r="DJ76" s="81"/>
      <c r="DK76" s="107">
        <f t="shared" si="74"/>
        <v>0</v>
      </c>
      <c r="DL76" s="138">
        <f t="shared" ref="DL76:DL139" si="100">IF(AND(CZ76=1,DD76=1),2,DD76)</f>
        <v>1</v>
      </c>
      <c r="DM76" s="73">
        <f t="shared" ref="DM76:DM139" si="101">IF(AND(DL76=2,DL77=2),2,IF(AND(DL76=2,DL77=1),3,DL76))</f>
        <v>1</v>
      </c>
      <c r="DN76" s="73">
        <f t="shared" ref="DN76:DN139" si="102">IF(DM76=2,2,IF(AND(DM76=3,DM78=1),4,DM76))</f>
        <v>1</v>
      </c>
      <c r="DO76" s="73">
        <f t="shared" si="75"/>
        <v>1</v>
      </c>
      <c r="DP76" s="73">
        <f t="shared" si="76"/>
        <v>1</v>
      </c>
      <c r="DQ76" s="73">
        <f t="shared" si="40"/>
        <v>1</v>
      </c>
      <c r="DR76" s="73">
        <f t="shared" si="41"/>
        <v>1</v>
      </c>
      <c r="DS76" s="73">
        <f t="shared" si="42"/>
        <v>1</v>
      </c>
      <c r="DT76" s="73">
        <f t="shared" si="43"/>
        <v>1</v>
      </c>
      <c r="DU76" s="73">
        <f t="shared" si="44"/>
        <v>1</v>
      </c>
      <c r="DV76" s="73">
        <f t="shared" si="45"/>
        <v>1</v>
      </c>
      <c r="DW76" s="73">
        <f t="shared" si="46"/>
        <v>1</v>
      </c>
      <c r="DX76" s="73">
        <f t="shared" si="47"/>
        <v>1</v>
      </c>
      <c r="DY76" s="73">
        <f t="shared" si="48"/>
        <v>1</v>
      </c>
      <c r="DZ76" s="73">
        <f t="shared" si="49"/>
        <v>1</v>
      </c>
      <c r="EA76" s="92">
        <f t="shared" si="77"/>
        <v>1</v>
      </c>
      <c r="EB76" s="92">
        <f t="shared" ref="EB76:EB139" si="103">IF(EA76=2,2,IF(AND(EA76=17,EA92=1),18,EA76))</f>
        <v>1</v>
      </c>
      <c r="EC76" s="139">
        <f t="shared" si="52"/>
        <v>1</v>
      </c>
      <c r="ED76" s="140">
        <f t="shared" si="78"/>
        <v>0</v>
      </c>
      <c r="EE76" s="141">
        <f t="shared" si="79"/>
        <v>0</v>
      </c>
      <c r="EF76" s="141">
        <f t="shared" si="80"/>
        <v>0</v>
      </c>
      <c r="EG76" s="142">
        <f t="shared" ref="EG76:EG139" si="104">ED76+EE76+EF76</f>
        <v>0</v>
      </c>
      <c r="EH76" s="141"/>
      <c r="EI76" s="142"/>
      <c r="EJ76" s="82">
        <f t="shared" si="81"/>
        <v>0</v>
      </c>
      <c r="EK76" s="82"/>
      <c r="EM76" s="82"/>
      <c r="EN76" s="83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</row>
    <row r="77" spans="2:156" ht="27" customHeight="1">
      <c r="B77" s="365" t="str">
        <f t="shared" si="82"/>
        <v/>
      </c>
      <c r="C77" s="649" t="str">
        <f>IF(AU77=1,SUM(AU$10:AU77),"")</f>
        <v/>
      </c>
      <c r="D77" s="526"/>
      <c r="E77" s="524"/>
      <c r="F77" s="648"/>
      <c r="G77" s="464"/>
      <c r="H77" s="110"/>
      <c r="I77" s="648"/>
      <c r="J77" s="464"/>
      <c r="K77" s="110"/>
      <c r="L77" s="109"/>
      <c r="M77" s="517"/>
      <c r="N77" s="520"/>
      <c r="O77" s="520"/>
      <c r="P77" s="514"/>
      <c r="Q77" s="463"/>
      <c r="R77" s="463"/>
      <c r="S77" s="463"/>
      <c r="T77" s="463"/>
      <c r="U77" s="515"/>
      <c r="V77" s="112"/>
      <c r="W77" s="463"/>
      <c r="X77" s="463"/>
      <c r="Y77" s="463"/>
      <c r="Z77" s="463"/>
      <c r="AA77" s="463"/>
      <c r="AB77" s="691"/>
      <c r="AC77" s="691"/>
      <c r="AD77" s="691"/>
      <c r="AE77" s="682"/>
      <c r="AF77" s="683"/>
      <c r="AG77" s="112"/>
      <c r="AH77" s="463"/>
      <c r="AI77" s="495"/>
      <c r="AJ77" s="469"/>
      <c r="AK77" s="464"/>
      <c r="AL77" s="465"/>
      <c r="AM77" s="376"/>
      <c r="AN77" s="376"/>
      <c r="AO77" s="465"/>
      <c r="AP77" s="466"/>
      <c r="AQ77" s="113" t="str">
        <f t="shared" si="83"/>
        <v/>
      </c>
      <c r="AR77" s="114">
        <v>1</v>
      </c>
      <c r="AU77" s="115">
        <f t="shared" si="84"/>
        <v>0</v>
      </c>
      <c r="AV77" s="116" t="b">
        <f t="shared" si="61"/>
        <v>1</v>
      </c>
      <c r="AW77" s="73">
        <f t="shared" si="85"/>
        <v>0</v>
      </c>
      <c r="AX77" s="117">
        <f t="shared" si="62"/>
        <v>1</v>
      </c>
      <c r="AY77" s="118">
        <f t="shared" si="86"/>
        <v>0</v>
      </c>
      <c r="BD77" s="120">
        <f>ROUND(Import!F70,2)</f>
        <v>0</v>
      </c>
      <c r="BE77" s="120">
        <f>ROUND(Import!P70,2)</f>
        <v>0</v>
      </c>
      <c r="BG77" s="121">
        <f t="shared" si="87"/>
        <v>0</v>
      </c>
      <c r="BH77" s="122">
        <f t="shared" si="88"/>
        <v>0</v>
      </c>
      <c r="BI77" s="114">
        <f t="shared" si="89"/>
        <v>0</v>
      </c>
      <c r="BJ77" s="121">
        <f t="shared" si="90"/>
        <v>0</v>
      </c>
      <c r="BK77" s="122">
        <f t="shared" si="91"/>
        <v>0</v>
      </c>
      <c r="BL77" s="114">
        <f t="shared" si="92"/>
        <v>0</v>
      </c>
      <c r="BN77" s="123">
        <f t="shared" si="63"/>
        <v>0</v>
      </c>
      <c r="BO77" s="123">
        <f t="shared" si="64"/>
        <v>0</v>
      </c>
      <c r="BP77" s="123">
        <f t="shared" si="65"/>
        <v>0</v>
      </c>
      <c r="BQ77" s="123">
        <f t="shared" si="66"/>
        <v>0</v>
      </c>
      <c r="BR77" s="123">
        <f t="shared" si="67"/>
        <v>0</v>
      </c>
      <c r="BS77" s="123">
        <f t="shared" si="68"/>
        <v>0</v>
      </c>
      <c r="BT77" s="124">
        <f t="shared" si="93"/>
        <v>0</v>
      </c>
      <c r="CA77" s="62"/>
      <c r="CB77" s="126" t="str">
        <f t="shared" si="69"/>
        <v/>
      </c>
      <c r="CC77" s="127" t="str">
        <f t="shared" si="94"/>
        <v/>
      </c>
      <c r="CD77" s="128" t="str">
        <f t="shared" si="95"/>
        <v/>
      </c>
      <c r="CE77" s="146"/>
      <c r="CF77" s="147"/>
      <c r="CG77" s="147"/>
      <c r="CH77" s="147"/>
      <c r="CI77" s="145"/>
      <c r="CJ77" s="62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132" t="b">
        <f t="shared" si="70"/>
        <v>0</v>
      </c>
      <c r="CV77" s="133" t="b">
        <f t="shared" si="71"/>
        <v>1</v>
      </c>
      <c r="CW77" s="116" t="b">
        <f t="shared" si="56"/>
        <v>1</v>
      </c>
      <c r="CX77" s="73">
        <f t="shared" si="96"/>
        <v>0</v>
      </c>
      <c r="CY77" s="62"/>
      <c r="CZ77" s="73">
        <f t="shared" si="97"/>
        <v>0</v>
      </c>
      <c r="DA77" s="134">
        <f t="shared" ref="DA77:DA140" si="105">IF(CZ77=0,DA76,CZ77)</f>
        <v>1</v>
      </c>
      <c r="DB77" s="106">
        <f t="shared" si="98"/>
        <v>1</v>
      </c>
      <c r="DC77" s="62"/>
      <c r="DD77" s="134">
        <f t="shared" si="99"/>
        <v>1</v>
      </c>
      <c r="DE77" s="135">
        <f t="shared" si="72"/>
        <v>0</v>
      </c>
      <c r="DF77" s="135">
        <f t="shared" si="73"/>
        <v>0</v>
      </c>
      <c r="DG77" s="136"/>
      <c r="DH77" s="79"/>
      <c r="DI77" s="137"/>
      <c r="DJ77" s="81"/>
      <c r="DK77" s="107">
        <f t="shared" si="74"/>
        <v>0</v>
      </c>
      <c r="DL77" s="138">
        <f t="shared" si="100"/>
        <v>1</v>
      </c>
      <c r="DM77" s="73">
        <f t="shared" si="101"/>
        <v>1</v>
      </c>
      <c r="DN77" s="73">
        <f t="shared" si="102"/>
        <v>1</v>
      </c>
      <c r="DO77" s="73">
        <f t="shared" si="75"/>
        <v>1</v>
      </c>
      <c r="DP77" s="73">
        <f t="shared" si="76"/>
        <v>1</v>
      </c>
      <c r="DQ77" s="73">
        <f t="shared" ref="DQ77:DQ140" si="106">IF(DP77=2,2,IF(AND(DP77=6,DP82=1),7,DP77))</f>
        <v>1</v>
      </c>
      <c r="DR77" s="73">
        <f t="shared" ref="DR77:DR140" si="107">IF(DQ77=2,2,IF(AND(DQ77=7,DQ83=1),8,DQ77))</f>
        <v>1</v>
      </c>
      <c r="DS77" s="73">
        <f t="shared" ref="DS77:DS140" si="108">IF(DR77=2,2,IF(AND(DR77=8,DR84=1),9,DR77))</f>
        <v>1</v>
      </c>
      <c r="DT77" s="73">
        <f t="shared" ref="DT77:DT140" si="109">IF(DS77=2,2,IF(AND(DS77=9,DS85=1),10,DS77))</f>
        <v>1</v>
      </c>
      <c r="DU77" s="73">
        <f t="shared" ref="DU77:DU140" si="110">IF(DT77=2,2,IF(AND(DT77=10,DT86=1),11,DT77))</f>
        <v>1</v>
      </c>
      <c r="DV77" s="73">
        <f t="shared" ref="DV77:DV140" si="111">IF(DU77=2,2,IF(AND(DU77=11,DU87=1),12,DU77))</f>
        <v>1</v>
      </c>
      <c r="DW77" s="73">
        <f t="shared" ref="DW77:DW140" si="112">IF(DV77=2,2,IF(AND(DV77=12,DV88=1),13,DV77))</f>
        <v>1</v>
      </c>
      <c r="DX77" s="73">
        <f t="shared" ref="DX77:DX140" si="113">IF(DW77=2,2,IF(AND(DW77=13,DW89=1),14,DW77))</f>
        <v>1</v>
      </c>
      <c r="DY77" s="73">
        <f t="shared" ref="DY77:DY140" si="114">IF(DX77=2,2,IF(AND(DX77=14,DX90=1),15,DX77))</f>
        <v>1</v>
      </c>
      <c r="DZ77" s="73">
        <f t="shared" ref="DZ77:DZ140" si="115">IF(DY77=2,2,IF(AND(DY77=15,DY91=1),16,DY77))</f>
        <v>1</v>
      </c>
      <c r="EA77" s="92">
        <f t="shared" si="77"/>
        <v>1</v>
      </c>
      <c r="EB77" s="92">
        <f t="shared" si="103"/>
        <v>1</v>
      </c>
      <c r="EC77" s="139">
        <f t="shared" ref="EC77:EC140" si="116">IF(EB77=2,2,IF(AND(EB77=18,EB94=1),19,EB77))</f>
        <v>1</v>
      </c>
      <c r="ED77" s="140">
        <f t="shared" si="78"/>
        <v>0</v>
      </c>
      <c r="EE77" s="141">
        <f t="shared" si="79"/>
        <v>0</v>
      </c>
      <c r="EF77" s="141">
        <f t="shared" si="80"/>
        <v>0</v>
      </c>
      <c r="EG77" s="142">
        <f t="shared" si="104"/>
        <v>0</v>
      </c>
      <c r="EH77" s="141"/>
      <c r="EI77" s="142"/>
      <c r="EJ77" s="82">
        <f t="shared" si="81"/>
        <v>0</v>
      </c>
      <c r="EK77" s="82"/>
      <c r="EM77" s="82"/>
      <c r="EN77" s="83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</row>
    <row r="78" spans="2:156" ht="27" customHeight="1">
      <c r="B78" s="365" t="str">
        <f t="shared" si="82"/>
        <v/>
      </c>
      <c r="C78" s="649" t="str">
        <f>IF(AU78=1,SUM(AU$10:AU78),"")</f>
        <v/>
      </c>
      <c r="D78" s="526"/>
      <c r="E78" s="524"/>
      <c r="F78" s="648"/>
      <c r="G78" s="464"/>
      <c r="H78" s="110"/>
      <c r="I78" s="648"/>
      <c r="J78" s="464"/>
      <c r="K78" s="110"/>
      <c r="L78" s="109"/>
      <c r="M78" s="517"/>
      <c r="N78" s="520"/>
      <c r="O78" s="520"/>
      <c r="P78" s="514"/>
      <c r="Q78" s="463"/>
      <c r="R78" s="463"/>
      <c r="S78" s="463"/>
      <c r="T78" s="463"/>
      <c r="U78" s="515"/>
      <c r="V78" s="112"/>
      <c r="W78" s="463"/>
      <c r="X78" s="463"/>
      <c r="Y78" s="463"/>
      <c r="Z78" s="463"/>
      <c r="AA78" s="463"/>
      <c r="AB78" s="691"/>
      <c r="AC78" s="691"/>
      <c r="AD78" s="691"/>
      <c r="AE78" s="682"/>
      <c r="AF78" s="683"/>
      <c r="AG78" s="112"/>
      <c r="AH78" s="463"/>
      <c r="AI78" s="495"/>
      <c r="AJ78" s="469"/>
      <c r="AK78" s="464"/>
      <c r="AL78" s="465"/>
      <c r="AM78" s="376"/>
      <c r="AN78" s="376"/>
      <c r="AO78" s="465"/>
      <c r="AP78" s="466"/>
      <c r="AQ78" s="113" t="str">
        <f t="shared" si="83"/>
        <v/>
      </c>
      <c r="AR78" s="114">
        <v>1</v>
      </c>
      <c r="AU78" s="115">
        <f t="shared" si="84"/>
        <v>0</v>
      </c>
      <c r="AV78" s="116" t="b">
        <f t="shared" si="61"/>
        <v>1</v>
      </c>
      <c r="AW78" s="73">
        <f t="shared" si="85"/>
        <v>0</v>
      </c>
      <c r="AX78" s="117">
        <f t="shared" si="62"/>
        <v>1</v>
      </c>
      <c r="AY78" s="118">
        <f t="shared" si="86"/>
        <v>0</v>
      </c>
      <c r="BD78" s="120">
        <f>ROUND(Import!F71,2)</f>
        <v>0</v>
      </c>
      <c r="BE78" s="120">
        <f>ROUND(Import!P71,2)</f>
        <v>0</v>
      </c>
      <c r="BG78" s="121">
        <f t="shared" si="87"/>
        <v>0</v>
      </c>
      <c r="BH78" s="122">
        <f t="shared" si="88"/>
        <v>0</v>
      </c>
      <c r="BI78" s="114">
        <f t="shared" si="89"/>
        <v>0</v>
      </c>
      <c r="BJ78" s="121">
        <f t="shared" si="90"/>
        <v>0</v>
      </c>
      <c r="BK78" s="122">
        <f t="shared" si="91"/>
        <v>0</v>
      </c>
      <c r="BL78" s="114">
        <f t="shared" si="92"/>
        <v>0</v>
      </c>
      <c r="BN78" s="123">
        <f t="shared" si="63"/>
        <v>0</v>
      </c>
      <c r="BO78" s="123">
        <f t="shared" si="64"/>
        <v>0</v>
      </c>
      <c r="BP78" s="123">
        <f t="shared" si="65"/>
        <v>0</v>
      </c>
      <c r="BQ78" s="123">
        <f t="shared" si="66"/>
        <v>0</v>
      </c>
      <c r="BR78" s="123">
        <f t="shared" si="67"/>
        <v>0</v>
      </c>
      <c r="BS78" s="123">
        <f t="shared" si="68"/>
        <v>0</v>
      </c>
      <c r="BT78" s="124">
        <f t="shared" si="93"/>
        <v>0</v>
      </c>
      <c r="CA78" s="62"/>
      <c r="CB78" s="126" t="str">
        <f t="shared" si="69"/>
        <v/>
      </c>
      <c r="CC78" s="127" t="str">
        <f t="shared" si="94"/>
        <v/>
      </c>
      <c r="CD78" s="128" t="str">
        <f t="shared" si="95"/>
        <v/>
      </c>
      <c r="CE78" s="146"/>
      <c r="CF78" s="147"/>
      <c r="CG78" s="147"/>
      <c r="CH78" s="147"/>
      <c r="CI78" s="145"/>
      <c r="CJ78" s="62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132" t="b">
        <f t="shared" si="70"/>
        <v>0</v>
      </c>
      <c r="CV78" s="133" t="b">
        <f t="shared" si="71"/>
        <v>1</v>
      </c>
      <c r="CW78" s="116" t="b">
        <f t="shared" ref="CW78:CW141" si="117">IF(CU78=CV78,FALSE,TRUE)</f>
        <v>1</v>
      </c>
      <c r="CX78" s="73">
        <f t="shared" si="96"/>
        <v>0</v>
      </c>
      <c r="CZ78" s="73">
        <f t="shared" si="97"/>
        <v>0</v>
      </c>
      <c r="DA78" s="134">
        <f t="shared" si="105"/>
        <v>1</v>
      </c>
      <c r="DB78" s="106">
        <f t="shared" si="98"/>
        <v>1</v>
      </c>
      <c r="DC78" s="148"/>
      <c r="DD78" s="134">
        <f t="shared" si="99"/>
        <v>1</v>
      </c>
      <c r="DE78" s="135">
        <f t="shared" si="72"/>
        <v>0</v>
      </c>
      <c r="DF78" s="135">
        <f t="shared" si="73"/>
        <v>0</v>
      </c>
      <c r="DG78" s="136"/>
      <c r="DH78" s="79"/>
      <c r="DI78" s="137"/>
      <c r="DJ78" s="81"/>
      <c r="DK78" s="107">
        <f t="shared" si="74"/>
        <v>0</v>
      </c>
      <c r="DL78" s="138">
        <f t="shared" si="100"/>
        <v>1</v>
      </c>
      <c r="DM78" s="73">
        <f t="shared" si="101"/>
        <v>1</v>
      </c>
      <c r="DN78" s="73">
        <f t="shared" si="102"/>
        <v>1</v>
      </c>
      <c r="DO78" s="73">
        <f t="shared" si="75"/>
        <v>1</v>
      </c>
      <c r="DP78" s="73">
        <f t="shared" si="76"/>
        <v>1</v>
      </c>
      <c r="DQ78" s="73">
        <f t="shared" si="106"/>
        <v>1</v>
      </c>
      <c r="DR78" s="73">
        <f t="shared" si="107"/>
        <v>1</v>
      </c>
      <c r="DS78" s="73">
        <f t="shared" si="108"/>
        <v>1</v>
      </c>
      <c r="DT78" s="73">
        <f t="shared" si="109"/>
        <v>1</v>
      </c>
      <c r="DU78" s="73">
        <f t="shared" si="110"/>
        <v>1</v>
      </c>
      <c r="DV78" s="73">
        <f t="shared" si="111"/>
        <v>1</v>
      </c>
      <c r="DW78" s="73">
        <f t="shared" si="112"/>
        <v>1</v>
      </c>
      <c r="DX78" s="73">
        <f t="shared" si="113"/>
        <v>1</v>
      </c>
      <c r="DY78" s="73">
        <f t="shared" si="114"/>
        <v>1</v>
      </c>
      <c r="DZ78" s="73">
        <f t="shared" si="115"/>
        <v>1</v>
      </c>
      <c r="EA78" s="92">
        <f t="shared" si="77"/>
        <v>1</v>
      </c>
      <c r="EB78" s="92">
        <f t="shared" si="103"/>
        <v>1</v>
      </c>
      <c r="EC78" s="139">
        <f t="shared" si="116"/>
        <v>1</v>
      </c>
      <c r="ED78" s="140">
        <f t="shared" si="78"/>
        <v>0</v>
      </c>
      <c r="EE78" s="141">
        <f t="shared" si="79"/>
        <v>0</v>
      </c>
      <c r="EF78" s="141">
        <f t="shared" si="80"/>
        <v>0</v>
      </c>
      <c r="EG78" s="142">
        <f t="shared" si="104"/>
        <v>0</v>
      </c>
      <c r="EH78" s="141"/>
      <c r="EI78" s="142"/>
      <c r="EJ78" s="82">
        <f t="shared" si="81"/>
        <v>0</v>
      </c>
      <c r="EK78" s="82"/>
      <c r="EM78" s="82"/>
      <c r="EN78" s="83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</row>
    <row r="79" spans="2:156" ht="27" customHeight="1">
      <c r="B79" s="365" t="str">
        <f t="shared" si="82"/>
        <v/>
      </c>
      <c r="C79" s="649" t="str">
        <f>IF(AU79=1,SUM(AU$10:AU79),"")</f>
        <v/>
      </c>
      <c r="D79" s="526"/>
      <c r="E79" s="524"/>
      <c r="F79" s="648"/>
      <c r="G79" s="464"/>
      <c r="H79" s="110"/>
      <c r="I79" s="648"/>
      <c r="J79" s="464"/>
      <c r="K79" s="110"/>
      <c r="L79" s="109"/>
      <c r="M79" s="517"/>
      <c r="N79" s="520"/>
      <c r="O79" s="520"/>
      <c r="P79" s="514"/>
      <c r="Q79" s="463"/>
      <c r="R79" s="463"/>
      <c r="S79" s="463"/>
      <c r="T79" s="463"/>
      <c r="U79" s="515"/>
      <c r="V79" s="112"/>
      <c r="W79" s="463"/>
      <c r="X79" s="463"/>
      <c r="Y79" s="463"/>
      <c r="Z79" s="463"/>
      <c r="AA79" s="463"/>
      <c r="AB79" s="691"/>
      <c r="AC79" s="691"/>
      <c r="AD79" s="691"/>
      <c r="AE79" s="682"/>
      <c r="AF79" s="683"/>
      <c r="AG79" s="112"/>
      <c r="AH79" s="463"/>
      <c r="AI79" s="495"/>
      <c r="AJ79" s="469"/>
      <c r="AK79" s="464"/>
      <c r="AL79" s="465"/>
      <c r="AM79" s="376"/>
      <c r="AN79" s="376"/>
      <c r="AO79" s="465"/>
      <c r="AP79" s="466"/>
      <c r="AQ79" s="113" t="str">
        <f t="shared" si="83"/>
        <v/>
      </c>
      <c r="AR79" s="114">
        <v>1</v>
      </c>
      <c r="AU79" s="115">
        <f t="shared" si="84"/>
        <v>0</v>
      </c>
      <c r="AV79" s="116" t="b">
        <f t="shared" si="61"/>
        <v>1</v>
      </c>
      <c r="AW79" s="73">
        <f t="shared" si="85"/>
        <v>0</v>
      </c>
      <c r="AX79" s="117">
        <f t="shared" si="62"/>
        <v>1</v>
      </c>
      <c r="AY79" s="118">
        <f t="shared" si="86"/>
        <v>0</v>
      </c>
      <c r="BD79" s="120">
        <f>ROUND(Import!F72,2)</f>
        <v>0</v>
      </c>
      <c r="BE79" s="120">
        <f>ROUND(Import!P72,2)</f>
        <v>0</v>
      </c>
      <c r="BG79" s="121">
        <f t="shared" si="87"/>
        <v>0</v>
      </c>
      <c r="BH79" s="122">
        <f t="shared" si="88"/>
        <v>0</v>
      </c>
      <c r="BI79" s="114">
        <f t="shared" si="89"/>
        <v>0</v>
      </c>
      <c r="BJ79" s="121">
        <f t="shared" si="90"/>
        <v>0</v>
      </c>
      <c r="BK79" s="122">
        <f t="shared" si="91"/>
        <v>0</v>
      </c>
      <c r="BL79" s="114">
        <f t="shared" si="92"/>
        <v>0</v>
      </c>
      <c r="BN79" s="123">
        <f t="shared" si="63"/>
        <v>0</v>
      </c>
      <c r="BO79" s="123">
        <f t="shared" si="64"/>
        <v>0</v>
      </c>
      <c r="BP79" s="123">
        <f t="shared" si="65"/>
        <v>0</v>
      </c>
      <c r="BQ79" s="123">
        <f t="shared" si="66"/>
        <v>0</v>
      </c>
      <c r="BR79" s="123">
        <f t="shared" si="67"/>
        <v>0</v>
      </c>
      <c r="BS79" s="123">
        <f t="shared" si="68"/>
        <v>0</v>
      </c>
      <c r="BT79" s="124">
        <f t="shared" si="93"/>
        <v>0</v>
      </c>
      <c r="CA79" s="62"/>
      <c r="CB79" s="126" t="str">
        <f t="shared" si="69"/>
        <v/>
      </c>
      <c r="CC79" s="127" t="str">
        <f t="shared" si="94"/>
        <v/>
      </c>
      <c r="CD79" s="128" t="str">
        <f t="shared" si="95"/>
        <v/>
      </c>
      <c r="CE79" s="146"/>
      <c r="CF79" s="147"/>
      <c r="CG79" s="147"/>
      <c r="CH79" s="147"/>
      <c r="CI79" s="145"/>
      <c r="CJ79" s="62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132" t="b">
        <f t="shared" si="70"/>
        <v>0</v>
      </c>
      <c r="CV79" s="133" t="b">
        <f t="shared" si="71"/>
        <v>1</v>
      </c>
      <c r="CW79" s="116" t="b">
        <f t="shared" si="117"/>
        <v>1</v>
      </c>
      <c r="CX79" s="73">
        <f t="shared" si="96"/>
        <v>0</v>
      </c>
      <c r="CZ79" s="73">
        <f t="shared" si="97"/>
        <v>0</v>
      </c>
      <c r="DA79" s="134">
        <f t="shared" si="105"/>
        <v>1</v>
      </c>
      <c r="DB79" s="106">
        <f t="shared" si="98"/>
        <v>1</v>
      </c>
      <c r="DC79" s="148"/>
      <c r="DD79" s="134">
        <f t="shared" si="99"/>
        <v>1</v>
      </c>
      <c r="DE79" s="135">
        <f t="shared" si="72"/>
        <v>0</v>
      </c>
      <c r="DF79" s="135">
        <f t="shared" si="73"/>
        <v>0</v>
      </c>
      <c r="DG79" s="136"/>
      <c r="DH79" s="79"/>
      <c r="DI79" s="137"/>
      <c r="DJ79" s="81"/>
      <c r="DK79" s="107">
        <f t="shared" si="74"/>
        <v>0</v>
      </c>
      <c r="DL79" s="138">
        <f t="shared" si="100"/>
        <v>1</v>
      </c>
      <c r="DM79" s="73">
        <f t="shared" si="101"/>
        <v>1</v>
      </c>
      <c r="DN79" s="73">
        <f t="shared" si="102"/>
        <v>1</v>
      </c>
      <c r="DO79" s="73">
        <f t="shared" si="75"/>
        <v>1</v>
      </c>
      <c r="DP79" s="73">
        <f t="shared" si="76"/>
        <v>1</v>
      </c>
      <c r="DQ79" s="73">
        <f t="shared" si="106"/>
        <v>1</v>
      </c>
      <c r="DR79" s="73">
        <f t="shared" si="107"/>
        <v>1</v>
      </c>
      <c r="DS79" s="73">
        <f t="shared" si="108"/>
        <v>1</v>
      </c>
      <c r="DT79" s="73">
        <f t="shared" si="109"/>
        <v>1</v>
      </c>
      <c r="DU79" s="73">
        <f t="shared" si="110"/>
        <v>1</v>
      </c>
      <c r="DV79" s="73">
        <f t="shared" si="111"/>
        <v>1</v>
      </c>
      <c r="DW79" s="73">
        <f t="shared" si="112"/>
        <v>1</v>
      </c>
      <c r="DX79" s="73">
        <f t="shared" si="113"/>
        <v>1</v>
      </c>
      <c r="DY79" s="73">
        <f t="shared" si="114"/>
        <v>1</v>
      </c>
      <c r="DZ79" s="73">
        <f t="shared" si="115"/>
        <v>1</v>
      </c>
      <c r="EA79" s="92">
        <f t="shared" si="77"/>
        <v>1</v>
      </c>
      <c r="EB79" s="92">
        <f t="shared" si="103"/>
        <v>1</v>
      </c>
      <c r="EC79" s="139">
        <f t="shared" si="116"/>
        <v>1</v>
      </c>
      <c r="ED79" s="140">
        <f t="shared" si="78"/>
        <v>0</v>
      </c>
      <c r="EE79" s="141">
        <f t="shared" si="79"/>
        <v>0</v>
      </c>
      <c r="EF79" s="141">
        <f t="shared" si="80"/>
        <v>0</v>
      </c>
      <c r="EG79" s="142">
        <f t="shared" si="104"/>
        <v>0</v>
      </c>
      <c r="EH79" s="141"/>
      <c r="EI79" s="142"/>
      <c r="EJ79" s="82">
        <f t="shared" si="81"/>
        <v>0</v>
      </c>
      <c r="EK79" s="82"/>
      <c r="EM79" s="82"/>
      <c r="EN79" s="83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</row>
    <row r="80" spans="2:156" ht="27" customHeight="1">
      <c r="B80" s="365" t="str">
        <f t="shared" si="82"/>
        <v/>
      </c>
      <c r="C80" s="649" t="str">
        <f>IF(AU80=1,SUM(AU$10:AU80),"")</f>
        <v/>
      </c>
      <c r="D80" s="526"/>
      <c r="E80" s="524"/>
      <c r="F80" s="648"/>
      <c r="G80" s="464"/>
      <c r="H80" s="110"/>
      <c r="I80" s="648"/>
      <c r="J80" s="464"/>
      <c r="K80" s="110"/>
      <c r="L80" s="109"/>
      <c r="M80" s="517"/>
      <c r="N80" s="520"/>
      <c r="O80" s="520"/>
      <c r="P80" s="514"/>
      <c r="Q80" s="463"/>
      <c r="R80" s="463"/>
      <c r="S80" s="463"/>
      <c r="T80" s="463"/>
      <c r="U80" s="515"/>
      <c r="V80" s="112"/>
      <c r="W80" s="463"/>
      <c r="X80" s="463"/>
      <c r="Y80" s="463"/>
      <c r="Z80" s="463"/>
      <c r="AA80" s="463"/>
      <c r="AB80" s="691"/>
      <c r="AC80" s="691"/>
      <c r="AD80" s="691"/>
      <c r="AE80" s="682"/>
      <c r="AF80" s="683"/>
      <c r="AG80" s="112"/>
      <c r="AH80" s="463"/>
      <c r="AI80" s="495"/>
      <c r="AJ80" s="469"/>
      <c r="AK80" s="464"/>
      <c r="AL80" s="465"/>
      <c r="AM80" s="376"/>
      <c r="AN80" s="376"/>
      <c r="AO80" s="465"/>
      <c r="AP80" s="466"/>
      <c r="AQ80" s="113" t="str">
        <f t="shared" si="83"/>
        <v/>
      </c>
      <c r="AR80" s="114">
        <v>1</v>
      </c>
      <c r="AU80" s="115">
        <f t="shared" si="84"/>
        <v>0</v>
      </c>
      <c r="AV80" s="116" t="b">
        <f t="shared" si="61"/>
        <v>1</v>
      </c>
      <c r="AW80" s="73">
        <f t="shared" si="85"/>
        <v>0</v>
      </c>
      <c r="AX80" s="117">
        <f t="shared" si="62"/>
        <v>1</v>
      </c>
      <c r="AY80" s="118">
        <f t="shared" si="86"/>
        <v>0</v>
      </c>
      <c r="BD80" s="120">
        <f>ROUND(Import!F73,2)</f>
        <v>0</v>
      </c>
      <c r="BE80" s="120">
        <f>ROUND(Import!P73,2)</f>
        <v>0</v>
      </c>
      <c r="BG80" s="121">
        <f t="shared" si="87"/>
        <v>0</v>
      </c>
      <c r="BH80" s="122">
        <f t="shared" si="88"/>
        <v>0</v>
      </c>
      <c r="BI80" s="114">
        <f t="shared" si="89"/>
        <v>0</v>
      </c>
      <c r="BJ80" s="121">
        <f t="shared" si="90"/>
        <v>0</v>
      </c>
      <c r="BK80" s="122">
        <f t="shared" si="91"/>
        <v>0</v>
      </c>
      <c r="BL80" s="114">
        <f t="shared" si="92"/>
        <v>0</v>
      </c>
      <c r="BN80" s="123">
        <f t="shared" si="63"/>
        <v>0</v>
      </c>
      <c r="BO80" s="123">
        <f t="shared" si="64"/>
        <v>0</v>
      </c>
      <c r="BP80" s="123">
        <f t="shared" si="65"/>
        <v>0</v>
      </c>
      <c r="BQ80" s="123">
        <f t="shared" si="66"/>
        <v>0</v>
      </c>
      <c r="BR80" s="123">
        <f t="shared" si="67"/>
        <v>0</v>
      </c>
      <c r="BS80" s="123">
        <f t="shared" si="68"/>
        <v>0</v>
      </c>
      <c r="BT80" s="124">
        <f t="shared" si="93"/>
        <v>0</v>
      </c>
      <c r="CA80" s="62"/>
      <c r="CB80" s="126" t="str">
        <f t="shared" si="69"/>
        <v/>
      </c>
      <c r="CC80" s="127" t="str">
        <f t="shared" si="94"/>
        <v/>
      </c>
      <c r="CD80" s="128" t="str">
        <f t="shared" si="95"/>
        <v/>
      </c>
      <c r="CE80" s="146"/>
      <c r="CF80" s="147"/>
      <c r="CG80" s="147"/>
      <c r="CH80" s="147"/>
      <c r="CI80" s="145"/>
      <c r="CJ80" s="62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132" t="b">
        <f t="shared" si="70"/>
        <v>0</v>
      </c>
      <c r="CV80" s="133" t="b">
        <f t="shared" si="71"/>
        <v>1</v>
      </c>
      <c r="CW80" s="116" t="b">
        <f t="shared" si="117"/>
        <v>1</v>
      </c>
      <c r="CX80" s="73">
        <f t="shared" si="96"/>
        <v>0</v>
      </c>
      <c r="CZ80" s="73">
        <f t="shared" si="97"/>
        <v>0</v>
      </c>
      <c r="DA80" s="134">
        <f t="shared" si="105"/>
        <v>1</v>
      </c>
      <c r="DB80" s="106">
        <f t="shared" si="98"/>
        <v>1</v>
      </c>
      <c r="DC80" s="148"/>
      <c r="DD80" s="134">
        <f t="shared" si="99"/>
        <v>1</v>
      </c>
      <c r="DE80" s="135">
        <f t="shared" si="72"/>
        <v>0</v>
      </c>
      <c r="DF80" s="135">
        <f t="shared" si="73"/>
        <v>0</v>
      </c>
      <c r="DG80" s="136"/>
      <c r="DH80" s="79"/>
      <c r="DI80" s="137"/>
      <c r="DJ80" s="81"/>
      <c r="DK80" s="107">
        <f t="shared" si="74"/>
        <v>0</v>
      </c>
      <c r="DL80" s="138">
        <f t="shared" si="100"/>
        <v>1</v>
      </c>
      <c r="DM80" s="73">
        <f t="shared" si="101"/>
        <v>1</v>
      </c>
      <c r="DN80" s="73">
        <f t="shared" si="102"/>
        <v>1</v>
      </c>
      <c r="DO80" s="73">
        <f t="shared" si="75"/>
        <v>1</v>
      </c>
      <c r="DP80" s="73">
        <f t="shared" si="76"/>
        <v>1</v>
      </c>
      <c r="DQ80" s="73">
        <f t="shared" si="106"/>
        <v>1</v>
      </c>
      <c r="DR80" s="73">
        <f t="shared" si="107"/>
        <v>1</v>
      </c>
      <c r="DS80" s="73">
        <f t="shared" si="108"/>
        <v>1</v>
      </c>
      <c r="DT80" s="73">
        <f t="shared" si="109"/>
        <v>1</v>
      </c>
      <c r="DU80" s="73">
        <f t="shared" si="110"/>
        <v>1</v>
      </c>
      <c r="DV80" s="73">
        <f t="shared" si="111"/>
        <v>1</v>
      </c>
      <c r="DW80" s="73">
        <f t="shared" si="112"/>
        <v>1</v>
      </c>
      <c r="DX80" s="73">
        <f t="shared" si="113"/>
        <v>1</v>
      </c>
      <c r="DY80" s="73">
        <f t="shared" si="114"/>
        <v>1</v>
      </c>
      <c r="DZ80" s="73">
        <f t="shared" si="115"/>
        <v>1</v>
      </c>
      <c r="EA80" s="92">
        <f t="shared" si="77"/>
        <v>1</v>
      </c>
      <c r="EB80" s="92">
        <f t="shared" si="103"/>
        <v>1</v>
      </c>
      <c r="EC80" s="139">
        <f t="shared" si="116"/>
        <v>1</v>
      </c>
      <c r="ED80" s="140">
        <f t="shared" si="78"/>
        <v>0</v>
      </c>
      <c r="EE80" s="141">
        <f t="shared" si="79"/>
        <v>0</v>
      </c>
      <c r="EF80" s="141">
        <f t="shared" si="80"/>
        <v>0</v>
      </c>
      <c r="EG80" s="142">
        <f t="shared" si="104"/>
        <v>0</v>
      </c>
      <c r="EH80" s="141"/>
      <c r="EI80" s="142"/>
      <c r="EJ80" s="82">
        <f t="shared" si="81"/>
        <v>0</v>
      </c>
      <c r="EK80" s="82"/>
      <c r="EM80" s="82"/>
      <c r="EN80" s="83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</row>
    <row r="81" spans="2:156" ht="27" customHeight="1">
      <c r="B81" s="365" t="str">
        <f t="shared" si="82"/>
        <v/>
      </c>
      <c r="C81" s="649" t="str">
        <f>IF(AU81=1,SUM(AU$10:AU81),"")</f>
        <v/>
      </c>
      <c r="D81" s="526"/>
      <c r="E81" s="524"/>
      <c r="F81" s="648"/>
      <c r="G81" s="464"/>
      <c r="H81" s="110"/>
      <c r="I81" s="648"/>
      <c r="J81" s="464"/>
      <c r="K81" s="110"/>
      <c r="L81" s="109"/>
      <c r="M81" s="517"/>
      <c r="N81" s="520"/>
      <c r="O81" s="520"/>
      <c r="P81" s="514"/>
      <c r="Q81" s="463"/>
      <c r="R81" s="463"/>
      <c r="S81" s="463"/>
      <c r="T81" s="463"/>
      <c r="U81" s="515"/>
      <c r="V81" s="112"/>
      <c r="W81" s="463"/>
      <c r="X81" s="463"/>
      <c r="Y81" s="463"/>
      <c r="Z81" s="463"/>
      <c r="AA81" s="463"/>
      <c r="AB81" s="691"/>
      <c r="AC81" s="691"/>
      <c r="AD81" s="691"/>
      <c r="AE81" s="682"/>
      <c r="AF81" s="683"/>
      <c r="AG81" s="112"/>
      <c r="AH81" s="463"/>
      <c r="AI81" s="495"/>
      <c r="AJ81" s="469"/>
      <c r="AK81" s="464"/>
      <c r="AL81" s="465"/>
      <c r="AM81" s="376"/>
      <c r="AN81" s="376"/>
      <c r="AO81" s="465"/>
      <c r="AP81" s="466"/>
      <c r="AQ81" s="113" t="str">
        <f t="shared" si="83"/>
        <v/>
      </c>
      <c r="AR81" s="114">
        <v>1</v>
      </c>
      <c r="AU81" s="115">
        <f t="shared" si="84"/>
        <v>0</v>
      </c>
      <c r="AV81" s="116" t="b">
        <f t="shared" si="61"/>
        <v>1</v>
      </c>
      <c r="AW81" s="73">
        <f t="shared" si="85"/>
        <v>0</v>
      </c>
      <c r="AX81" s="117">
        <f t="shared" si="62"/>
        <v>1</v>
      </c>
      <c r="AY81" s="118">
        <f t="shared" si="86"/>
        <v>0</v>
      </c>
      <c r="BD81" s="120">
        <f>ROUND(Import!F74,2)</f>
        <v>0</v>
      </c>
      <c r="BE81" s="120">
        <f>ROUND(Import!P74,2)</f>
        <v>0</v>
      </c>
      <c r="BG81" s="121">
        <f t="shared" si="87"/>
        <v>0</v>
      </c>
      <c r="BH81" s="122">
        <f t="shared" si="88"/>
        <v>0</v>
      </c>
      <c r="BI81" s="114">
        <f t="shared" si="89"/>
        <v>0</v>
      </c>
      <c r="BJ81" s="121">
        <f t="shared" si="90"/>
        <v>0</v>
      </c>
      <c r="BK81" s="122">
        <f t="shared" si="91"/>
        <v>0</v>
      </c>
      <c r="BL81" s="114">
        <f t="shared" si="92"/>
        <v>0</v>
      </c>
      <c r="BN81" s="123">
        <f t="shared" si="63"/>
        <v>0</v>
      </c>
      <c r="BO81" s="123">
        <f t="shared" si="64"/>
        <v>0</v>
      </c>
      <c r="BP81" s="123">
        <f t="shared" si="65"/>
        <v>0</v>
      </c>
      <c r="BQ81" s="123">
        <f t="shared" si="66"/>
        <v>0</v>
      </c>
      <c r="BR81" s="123">
        <f t="shared" si="67"/>
        <v>0</v>
      </c>
      <c r="BS81" s="123">
        <f t="shared" si="68"/>
        <v>0</v>
      </c>
      <c r="BT81" s="124">
        <f t="shared" si="93"/>
        <v>0</v>
      </c>
      <c r="CA81" s="62"/>
      <c r="CB81" s="126" t="str">
        <f t="shared" si="69"/>
        <v/>
      </c>
      <c r="CC81" s="127" t="str">
        <f t="shared" si="94"/>
        <v/>
      </c>
      <c r="CD81" s="128" t="str">
        <f t="shared" si="95"/>
        <v/>
      </c>
      <c r="CE81" s="146"/>
      <c r="CF81" s="147"/>
      <c r="CG81" s="147"/>
      <c r="CH81" s="147"/>
      <c r="CI81" s="145"/>
      <c r="CJ81" s="62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132" t="b">
        <f t="shared" si="70"/>
        <v>0</v>
      </c>
      <c r="CV81" s="133" t="b">
        <f t="shared" si="71"/>
        <v>1</v>
      </c>
      <c r="CW81" s="116" t="b">
        <f t="shared" si="117"/>
        <v>1</v>
      </c>
      <c r="CX81" s="73">
        <f t="shared" si="96"/>
        <v>0</v>
      </c>
      <c r="CZ81" s="73">
        <f t="shared" si="97"/>
        <v>0</v>
      </c>
      <c r="DA81" s="134">
        <f t="shared" si="105"/>
        <v>1</v>
      </c>
      <c r="DB81" s="106">
        <f t="shared" si="98"/>
        <v>1</v>
      </c>
      <c r="DC81" s="148"/>
      <c r="DD81" s="134">
        <f t="shared" si="99"/>
        <v>1</v>
      </c>
      <c r="DE81" s="135">
        <f t="shared" si="72"/>
        <v>0</v>
      </c>
      <c r="DF81" s="135">
        <f t="shared" si="73"/>
        <v>0</v>
      </c>
      <c r="DG81" s="136"/>
      <c r="DH81" s="79"/>
      <c r="DI81" s="137"/>
      <c r="DJ81" s="81"/>
      <c r="DK81" s="107">
        <f t="shared" si="74"/>
        <v>0</v>
      </c>
      <c r="DL81" s="138">
        <f t="shared" si="100"/>
        <v>1</v>
      </c>
      <c r="DM81" s="73">
        <f t="shared" si="101"/>
        <v>1</v>
      </c>
      <c r="DN81" s="73">
        <f t="shared" si="102"/>
        <v>1</v>
      </c>
      <c r="DO81" s="73">
        <f t="shared" si="75"/>
        <v>1</v>
      </c>
      <c r="DP81" s="73">
        <f t="shared" si="76"/>
        <v>1</v>
      </c>
      <c r="DQ81" s="73">
        <f t="shared" si="106"/>
        <v>1</v>
      </c>
      <c r="DR81" s="73">
        <f t="shared" si="107"/>
        <v>1</v>
      </c>
      <c r="DS81" s="73">
        <f t="shared" si="108"/>
        <v>1</v>
      </c>
      <c r="DT81" s="73">
        <f t="shared" si="109"/>
        <v>1</v>
      </c>
      <c r="DU81" s="73">
        <f t="shared" si="110"/>
        <v>1</v>
      </c>
      <c r="DV81" s="73">
        <f t="shared" si="111"/>
        <v>1</v>
      </c>
      <c r="DW81" s="73">
        <f t="shared" si="112"/>
        <v>1</v>
      </c>
      <c r="DX81" s="73">
        <f t="shared" si="113"/>
        <v>1</v>
      </c>
      <c r="DY81" s="73">
        <f t="shared" si="114"/>
        <v>1</v>
      </c>
      <c r="DZ81" s="73">
        <f t="shared" si="115"/>
        <v>1</v>
      </c>
      <c r="EA81" s="92">
        <f t="shared" si="77"/>
        <v>1</v>
      </c>
      <c r="EB81" s="92">
        <f t="shared" si="103"/>
        <v>1</v>
      </c>
      <c r="EC81" s="139">
        <f t="shared" si="116"/>
        <v>1</v>
      </c>
      <c r="ED81" s="140">
        <f t="shared" si="78"/>
        <v>0</v>
      </c>
      <c r="EE81" s="141">
        <f t="shared" si="79"/>
        <v>0</v>
      </c>
      <c r="EF81" s="141">
        <f t="shared" si="80"/>
        <v>0</v>
      </c>
      <c r="EG81" s="142">
        <f t="shared" si="104"/>
        <v>0</v>
      </c>
      <c r="EH81" s="141"/>
      <c r="EI81" s="142"/>
      <c r="EJ81" s="82">
        <f t="shared" si="81"/>
        <v>0</v>
      </c>
      <c r="EK81" s="82"/>
      <c r="EM81" s="82"/>
      <c r="EN81" s="83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</row>
    <row r="82" spans="2:156" ht="27" customHeight="1">
      <c r="B82" s="365" t="str">
        <f t="shared" si="82"/>
        <v/>
      </c>
      <c r="C82" s="649" t="str">
        <f>IF(AU82=1,SUM(AU$10:AU82),"")</f>
        <v/>
      </c>
      <c r="D82" s="526"/>
      <c r="E82" s="524"/>
      <c r="F82" s="648"/>
      <c r="G82" s="464"/>
      <c r="H82" s="110"/>
      <c r="I82" s="648"/>
      <c r="J82" s="464"/>
      <c r="K82" s="110"/>
      <c r="L82" s="109"/>
      <c r="M82" s="517"/>
      <c r="N82" s="520"/>
      <c r="O82" s="520"/>
      <c r="P82" s="514"/>
      <c r="Q82" s="463"/>
      <c r="R82" s="463"/>
      <c r="S82" s="463"/>
      <c r="T82" s="463"/>
      <c r="U82" s="515"/>
      <c r="V82" s="112"/>
      <c r="W82" s="463"/>
      <c r="X82" s="463"/>
      <c r="Y82" s="463"/>
      <c r="Z82" s="463"/>
      <c r="AA82" s="463"/>
      <c r="AB82" s="691"/>
      <c r="AC82" s="691"/>
      <c r="AD82" s="691"/>
      <c r="AE82" s="682"/>
      <c r="AF82" s="683"/>
      <c r="AG82" s="112"/>
      <c r="AH82" s="463"/>
      <c r="AI82" s="495"/>
      <c r="AJ82" s="469"/>
      <c r="AK82" s="464"/>
      <c r="AL82" s="465"/>
      <c r="AM82" s="376"/>
      <c r="AN82" s="376"/>
      <c r="AO82" s="465"/>
      <c r="AP82" s="466"/>
      <c r="AQ82" s="113" t="str">
        <f t="shared" si="83"/>
        <v/>
      </c>
      <c r="AR82" s="114">
        <v>1</v>
      </c>
      <c r="AU82" s="115">
        <f t="shared" si="84"/>
        <v>0</v>
      </c>
      <c r="AV82" s="116" t="b">
        <f t="shared" si="61"/>
        <v>1</v>
      </c>
      <c r="AW82" s="73">
        <f t="shared" si="85"/>
        <v>0</v>
      </c>
      <c r="AX82" s="117">
        <f t="shared" si="62"/>
        <v>1</v>
      </c>
      <c r="AY82" s="118">
        <f t="shared" si="86"/>
        <v>0</v>
      </c>
      <c r="BD82" s="120">
        <f>ROUND(Import!F75,2)</f>
        <v>0</v>
      </c>
      <c r="BE82" s="120">
        <f>ROUND(Import!P75,2)</f>
        <v>0</v>
      </c>
      <c r="BG82" s="121">
        <f t="shared" si="87"/>
        <v>0</v>
      </c>
      <c r="BH82" s="122">
        <f t="shared" si="88"/>
        <v>0</v>
      </c>
      <c r="BI82" s="114">
        <f t="shared" si="89"/>
        <v>0</v>
      </c>
      <c r="BJ82" s="121">
        <f t="shared" si="90"/>
        <v>0</v>
      </c>
      <c r="BK82" s="122">
        <f t="shared" si="91"/>
        <v>0</v>
      </c>
      <c r="BL82" s="114">
        <f t="shared" si="92"/>
        <v>0</v>
      </c>
      <c r="BN82" s="123">
        <f t="shared" si="63"/>
        <v>0</v>
      </c>
      <c r="BO82" s="123">
        <f t="shared" si="64"/>
        <v>0</v>
      </c>
      <c r="BP82" s="123">
        <f t="shared" si="65"/>
        <v>0</v>
      </c>
      <c r="BQ82" s="123">
        <f t="shared" si="66"/>
        <v>0</v>
      </c>
      <c r="BR82" s="123">
        <f t="shared" si="67"/>
        <v>0</v>
      </c>
      <c r="BS82" s="123">
        <f t="shared" si="68"/>
        <v>0</v>
      </c>
      <c r="BT82" s="124">
        <f t="shared" si="93"/>
        <v>0</v>
      </c>
      <c r="CA82" s="62"/>
      <c r="CB82" s="126" t="str">
        <f t="shared" si="69"/>
        <v/>
      </c>
      <c r="CC82" s="127" t="str">
        <f t="shared" si="94"/>
        <v/>
      </c>
      <c r="CD82" s="128" t="str">
        <f t="shared" si="95"/>
        <v/>
      </c>
      <c r="CE82" s="146"/>
      <c r="CF82" s="147"/>
      <c r="CG82" s="147"/>
      <c r="CH82" s="147"/>
      <c r="CI82" s="145"/>
      <c r="CJ82" s="62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132" t="b">
        <f t="shared" si="70"/>
        <v>0</v>
      </c>
      <c r="CV82" s="133" t="b">
        <f t="shared" si="71"/>
        <v>1</v>
      </c>
      <c r="CW82" s="116" t="b">
        <f t="shared" si="117"/>
        <v>1</v>
      </c>
      <c r="CX82" s="73">
        <f t="shared" si="96"/>
        <v>0</v>
      </c>
      <c r="CZ82" s="73">
        <f t="shared" si="97"/>
        <v>0</v>
      </c>
      <c r="DA82" s="134">
        <f t="shared" si="105"/>
        <v>1</v>
      </c>
      <c r="DB82" s="106">
        <f t="shared" si="98"/>
        <v>1</v>
      </c>
      <c r="DC82" s="148"/>
      <c r="DD82" s="134">
        <f t="shared" si="99"/>
        <v>1</v>
      </c>
      <c r="DE82" s="135">
        <f t="shared" si="72"/>
        <v>0</v>
      </c>
      <c r="DF82" s="135">
        <f t="shared" si="73"/>
        <v>0</v>
      </c>
      <c r="DG82" s="136"/>
      <c r="DH82" s="79"/>
      <c r="DI82" s="137"/>
      <c r="DJ82" s="81"/>
      <c r="DK82" s="107">
        <f t="shared" si="74"/>
        <v>0</v>
      </c>
      <c r="DL82" s="138">
        <f t="shared" si="100"/>
        <v>1</v>
      </c>
      <c r="DM82" s="73">
        <f t="shared" si="101"/>
        <v>1</v>
      </c>
      <c r="DN82" s="73">
        <f t="shared" si="102"/>
        <v>1</v>
      </c>
      <c r="DO82" s="73">
        <f t="shared" si="75"/>
        <v>1</v>
      </c>
      <c r="DP82" s="73">
        <f t="shared" si="76"/>
        <v>1</v>
      </c>
      <c r="DQ82" s="73">
        <f t="shared" si="106"/>
        <v>1</v>
      </c>
      <c r="DR82" s="73">
        <f t="shared" si="107"/>
        <v>1</v>
      </c>
      <c r="DS82" s="73">
        <f t="shared" si="108"/>
        <v>1</v>
      </c>
      <c r="DT82" s="73">
        <f t="shared" si="109"/>
        <v>1</v>
      </c>
      <c r="DU82" s="73">
        <f t="shared" si="110"/>
        <v>1</v>
      </c>
      <c r="DV82" s="73">
        <f t="shared" si="111"/>
        <v>1</v>
      </c>
      <c r="DW82" s="73">
        <f t="shared" si="112"/>
        <v>1</v>
      </c>
      <c r="DX82" s="73">
        <f t="shared" si="113"/>
        <v>1</v>
      </c>
      <c r="DY82" s="73">
        <f t="shared" si="114"/>
        <v>1</v>
      </c>
      <c r="DZ82" s="73">
        <f t="shared" si="115"/>
        <v>1</v>
      </c>
      <c r="EA82" s="92">
        <f t="shared" si="77"/>
        <v>1</v>
      </c>
      <c r="EB82" s="92">
        <f t="shared" si="103"/>
        <v>1</v>
      </c>
      <c r="EC82" s="139">
        <f t="shared" si="116"/>
        <v>1</v>
      </c>
      <c r="ED82" s="140">
        <f t="shared" si="78"/>
        <v>0</v>
      </c>
      <c r="EE82" s="141">
        <f t="shared" si="79"/>
        <v>0</v>
      </c>
      <c r="EF82" s="141">
        <f t="shared" si="80"/>
        <v>0</v>
      </c>
      <c r="EG82" s="142">
        <f t="shared" si="104"/>
        <v>0</v>
      </c>
      <c r="EH82" s="141"/>
      <c r="EI82" s="142"/>
      <c r="EJ82" s="82">
        <f t="shared" si="81"/>
        <v>0</v>
      </c>
      <c r="EK82" s="82"/>
      <c r="EM82" s="82"/>
      <c r="EN82" s="83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</row>
    <row r="83" spans="2:156" ht="27" customHeight="1">
      <c r="B83" s="365" t="str">
        <f t="shared" si="82"/>
        <v/>
      </c>
      <c r="C83" s="649" t="str">
        <f>IF(AU83=1,SUM(AU$10:AU83),"")</f>
        <v/>
      </c>
      <c r="D83" s="526"/>
      <c r="E83" s="524"/>
      <c r="F83" s="648"/>
      <c r="G83" s="464"/>
      <c r="H83" s="110"/>
      <c r="I83" s="648"/>
      <c r="J83" s="464"/>
      <c r="K83" s="110"/>
      <c r="L83" s="109"/>
      <c r="M83" s="517"/>
      <c r="N83" s="520"/>
      <c r="O83" s="520"/>
      <c r="P83" s="514"/>
      <c r="Q83" s="463"/>
      <c r="R83" s="463"/>
      <c r="S83" s="463"/>
      <c r="T83" s="463"/>
      <c r="U83" s="515"/>
      <c r="V83" s="112"/>
      <c r="W83" s="463"/>
      <c r="X83" s="463"/>
      <c r="Y83" s="463"/>
      <c r="Z83" s="463"/>
      <c r="AA83" s="463"/>
      <c r="AB83" s="691"/>
      <c r="AC83" s="691"/>
      <c r="AD83" s="691"/>
      <c r="AE83" s="682"/>
      <c r="AF83" s="683"/>
      <c r="AG83" s="112"/>
      <c r="AH83" s="463"/>
      <c r="AI83" s="495"/>
      <c r="AJ83" s="469"/>
      <c r="AK83" s="464"/>
      <c r="AL83" s="465"/>
      <c r="AM83" s="376"/>
      <c r="AN83" s="376"/>
      <c r="AO83" s="465"/>
      <c r="AP83" s="466"/>
      <c r="AQ83" s="113" t="str">
        <f t="shared" si="83"/>
        <v/>
      </c>
      <c r="AR83" s="114">
        <v>1</v>
      </c>
      <c r="AU83" s="115">
        <f t="shared" si="84"/>
        <v>0</v>
      </c>
      <c r="AV83" s="116" t="b">
        <f t="shared" si="61"/>
        <v>1</v>
      </c>
      <c r="AW83" s="73">
        <f t="shared" si="85"/>
        <v>0</v>
      </c>
      <c r="AX83" s="117">
        <f t="shared" si="62"/>
        <v>1</v>
      </c>
      <c r="AY83" s="118">
        <f t="shared" si="86"/>
        <v>0</v>
      </c>
      <c r="BD83" s="120">
        <f>ROUND(Import!F76,2)</f>
        <v>0</v>
      </c>
      <c r="BE83" s="120">
        <f>ROUND(Import!P76,2)</f>
        <v>0</v>
      </c>
      <c r="BG83" s="121">
        <f t="shared" si="87"/>
        <v>0</v>
      </c>
      <c r="BH83" s="122">
        <f t="shared" si="88"/>
        <v>0</v>
      </c>
      <c r="BI83" s="114">
        <f t="shared" si="89"/>
        <v>0</v>
      </c>
      <c r="BJ83" s="121">
        <f t="shared" si="90"/>
        <v>0</v>
      </c>
      <c r="BK83" s="122">
        <f t="shared" si="91"/>
        <v>0</v>
      </c>
      <c r="BL83" s="114">
        <f t="shared" si="92"/>
        <v>0</v>
      </c>
      <c r="BN83" s="123">
        <f t="shared" si="63"/>
        <v>0</v>
      </c>
      <c r="BO83" s="123">
        <f t="shared" si="64"/>
        <v>0</v>
      </c>
      <c r="BP83" s="123">
        <f t="shared" si="65"/>
        <v>0</v>
      </c>
      <c r="BQ83" s="123">
        <f t="shared" si="66"/>
        <v>0</v>
      </c>
      <c r="BR83" s="123">
        <f t="shared" si="67"/>
        <v>0</v>
      </c>
      <c r="BS83" s="123">
        <f t="shared" si="68"/>
        <v>0</v>
      </c>
      <c r="BT83" s="124">
        <f t="shared" si="93"/>
        <v>0</v>
      </c>
      <c r="CA83" s="62"/>
      <c r="CB83" s="126" t="str">
        <f t="shared" si="69"/>
        <v/>
      </c>
      <c r="CC83" s="127" t="str">
        <f t="shared" si="94"/>
        <v/>
      </c>
      <c r="CD83" s="128" t="str">
        <f t="shared" si="95"/>
        <v/>
      </c>
      <c r="CE83" s="146"/>
      <c r="CF83" s="147"/>
      <c r="CG83" s="147"/>
      <c r="CH83" s="147"/>
      <c r="CI83" s="145"/>
      <c r="CJ83" s="62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132" t="b">
        <f t="shared" si="70"/>
        <v>0</v>
      </c>
      <c r="CV83" s="133" t="b">
        <f t="shared" si="71"/>
        <v>1</v>
      </c>
      <c r="CW83" s="116" t="b">
        <f t="shared" si="117"/>
        <v>1</v>
      </c>
      <c r="CX83" s="73">
        <f t="shared" si="96"/>
        <v>0</v>
      </c>
      <c r="CZ83" s="73">
        <f t="shared" si="97"/>
        <v>0</v>
      </c>
      <c r="DA83" s="134">
        <f t="shared" si="105"/>
        <v>1</v>
      </c>
      <c r="DB83" s="106">
        <f t="shared" si="98"/>
        <v>1</v>
      </c>
      <c r="DC83" s="148"/>
      <c r="DD83" s="134">
        <f t="shared" si="99"/>
        <v>1</v>
      </c>
      <c r="DE83" s="135">
        <f t="shared" si="72"/>
        <v>0</v>
      </c>
      <c r="DF83" s="135">
        <f t="shared" si="73"/>
        <v>0</v>
      </c>
      <c r="DG83" s="136"/>
      <c r="DH83" s="79"/>
      <c r="DI83" s="137"/>
      <c r="DJ83" s="81"/>
      <c r="DK83" s="107">
        <f t="shared" si="74"/>
        <v>0</v>
      </c>
      <c r="DL83" s="138">
        <f t="shared" si="100"/>
        <v>1</v>
      </c>
      <c r="DM83" s="73">
        <f t="shared" si="101"/>
        <v>1</v>
      </c>
      <c r="DN83" s="73">
        <f t="shared" si="102"/>
        <v>1</v>
      </c>
      <c r="DO83" s="73">
        <f t="shared" si="75"/>
        <v>1</v>
      </c>
      <c r="DP83" s="73">
        <f t="shared" si="76"/>
        <v>1</v>
      </c>
      <c r="DQ83" s="73">
        <f t="shared" si="106"/>
        <v>1</v>
      </c>
      <c r="DR83" s="73">
        <f t="shared" si="107"/>
        <v>1</v>
      </c>
      <c r="DS83" s="73">
        <f t="shared" si="108"/>
        <v>1</v>
      </c>
      <c r="DT83" s="73">
        <f t="shared" si="109"/>
        <v>1</v>
      </c>
      <c r="DU83" s="73">
        <f t="shared" si="110"/>
        <v>1</v>
      </c>
      <c r="DV83" s="73">
        <f t="shared" si="111"/>
        <v>1</v>
      </c>
      <c r="DW83" s="73">
        <f t="shared" si="112"/>
        <v>1</v>
      </c>
      <c r="DX83" s="73">
        <f t="shared" si="113"/>
        <v>1</v>
      </c>
      <c r="DY83" s="73">
        <f t="shared" si="114"/>
        <v>1</v>
      </c>
      <c r="DZ83" s="73">
        <f t="shared" si="115"/>
        <v>1</v>
      </c>
      <c r="EA83" s="92">
        <f t="shared" si="77"/>
        <v>1</v>
      </c>
      <c r="EB83" s="92">
        <f t="shared" si="103"/>
        <v>1</v>
      </c>
      <c r="EC83" s="139">
        <f t="shared" si="116"/>
        <v>1</v>
      </c>
      <c r="ED83" s="140">
        <f t="shared" si="78"/>
        <v>0</v>
      </c>
      <c r="EE83" s="141">
        <f t="shared" si="79"/>
        <v>0</v>
      </c>
      <c r="EF83" s="141">
        <f t="shared" si="80"/>
        <v>0</v>
      </c>
      <c r="EG83" s="142">
        <f t="shared" si="104"/>
        <v>0</v>
      </c>
      <c r="EH83" s="141"/>
      <c r="EI83" s="142"/>
      <c r="EJ83" s="82">
        <f t="shared" si="81"/>
        <v>0</v>
      </c>
      <c r="EK83" s="82"/>
      <c r="EM83" s="82"/>
      <c r="EN83" s="83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</row>
    <row r="84" spans="2:156" ht="27" customHeight="1">
      <c r="B84" s="365" t="str">
        <f t="shared" si="82"/>
        <v/>
      </c>
      <c r="C84" s="649" t="str">
        <f>IF(AU84=1,SUM(AU$10:AU84),"")</f>
        <v/>
      </c>
      <c r="D84" s="526"/>
      <c r="E84" s="524"/>
      <c r="F84" s="648"/>
      <c r="G84" s="464"/>
      <c r="H84" s="110"/>
      <c r="I84" s="648"/>
      <c r="J84" s="464"/>
      <c r="K84" s="110"/>
      <c r="L84" s="109"/>
      <c r="M84" s="517"/>
      <c r="N84" s="520"/>
      <c r="O84" s="520"/>
      <c r="P84" s="514"/>
      <c r="Q84" s="463"/>
      <c r="R84" s="463"/>
      <c r="S84" s="463"/>
      <c r="T84" s="463"/>
      <c r="U84" s="515"/>
      <c r="V84" s="112"/>
      <c r="W84" s="463"/>
      <c r="X84" s="463"/>
      <c r="Y84" s="463"/>
      <c r="Z84" s="463"/>
      <c r="AA84" s="463"/>
      <c r="AB84" s="691"/>
      <c r="AC84" s="691"/>
      <c r="AD84" s="691"/>
      <c r="AE84" s="682"/>
      <c r="AF84" s="683"/>
      <c r="AG84" s="112"/>
      <c r="AH84" s="463"/>
      <c r="AI84" s="495"/>
      <c r="AJ84" s="469"/>
      <c r="AK84" s="464"/>
      <c r="AL84" s="465"/>
      <c r="AM84" s="376"/>
      <c r="AN84" s="376"/>
      <c r="AO84" s="465"/>
      <c r="AP84" s="466"/>
      <c r="AQ84" s="113" t="str">
        <f t="shared" si="83"/>
        <v/>
      </c>
      <c r="AR84" s="114">
        <v>1</v>
      </c>
      <c r="AU84" s="115">
        <f t="shared" si="84"/>
        <v>0</v>
      </c>
      <c r="AV84" s="116" t="b">
        <f t="shared" si="61"/>
        <v>1</v>
      </c>
      <c r="AW84" s="73">
        <f t="shared" si="85"/>
        <v>0</v>
      </c>
      <c r="AX84" s="117">
        <f t="shared" si="62"/>
        <v>1</v>
      </c>
      <c r="AY84" s="118">
        <f t="shared" si="86"/>
        <v>0</v>
      </c>
      <c r="BD84" s="120">
        <f>ROUND(Import!F77,2)</f>
        <v>0</v>
      </c>
      <c r="BE84" s="120">
        <f>ROUND(Import!P77,2)</f>
        <v>0</v>
      </c>
      <c r="BG84" s="121">
        <f t="shared" si="87"/>
        <v>0</v>
      </c>
      <c r="BH84" s="122">
        <f t="shared" si="88"/>
        <v>0</v>
      </c>
      <c r="BI84" s="114">
        <f t="shared" si="89"/>
        <v>0</v>
      </c>
      <c r="BJ84" s="121">
        <f t="shared" si="90"/>
        <v>0</v>
      </c>
      <c r="BK84" s="122">
        <f t="shared" si="91"/>
        <v>0</v>
      </c>
      <c r="BL84" s="114">
        <f t="shared" si="92"/>
        <v>0</v>
      </c>
      <c r="BN84" s="123">
        <f t="shared" si="63"/>
        <v>0</v>
      </c>
      <c r="BO84" s="123">
        <f t="shared" si="64"/>
        <v>0</v>
      </c>
      <c r="BP84" s="123">
        <f t="shared" si="65"/>
        <v>0</v>
      </c>
      <c r="BQ84" s="123">
        <f t="shared" si="66"/>
        <v>0</v>
      </c>
      <c r="BR84" s="123">
        <f t="shared" si="67"/>
        <v>0</v>
      </c>
      <c r="BS84" s="123">
        <f t="shared" si="68"/>
        <v>0</v>
      </c>
      <c r="BT84" s="124">
        <f t="shared" si="93"/>
        <v>0</v>
      </c>
      <c r="CA84" s="62"/>
      <c r="CB84" s="126" t="str">
        <f t="shared" si="69"/>
        <v/>
      </c>
      <c r="CC84" s="127" t="str">
        <f t="shared" si="94"/>
        <v/>
      </c>
      <c r="CD84" s="128" t="str">
        <f t="shared" si="95"/>
        <v/>
      </c>
      <c r="CE84" s="146"/>
      <c r="CF84" s="147"/>
      <c r="CG84" s="147"/>
      <c r="CH84" s="147"/>
      <c r="CI84" s="145"/>
      <c r="CJ84" s="62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132" t="b">
        <f t="shared" si="70"/>
        <v>0</v>
      </c>
      <c r="CV84" s="133" t="b">
        <f t="shared" si="71"/>
        <v>1</v>
      </c>
      <c r="CW84" s="116" t="b">
        <f t="shared" si="117"/>
        <v>1</v>
      </c>
      <c r="CX84" s="73">
        <f t="shared" si="96"/>
        <v>0</v>
      </c>
      <c r="CZ84" s="73">
        <f t="shared" si="97"/>
        <v>0</v>
      </c>
      <c r="DA84" s="134">
        <f t="shared" si="105"/>
        <v>1</v>
      </c>
      <c r="DB84" s="106">
        <f t="shared" si="98"/>
        <v>1</v>
      </c>
      <c r="DC84" s="148"/>
      <c r="DD84" s="134">
        <f t="shared" si="99"/>
        <v>1</v>
      </c>
      <c r="DE84" s="135">
        <f t="shared" si="72"/>
        <v>0</v>
      </c>
      <c r="DF84" s="135">
        <f t="shared" si="73"/>
        <v>0</v>
      </c>
      <c r="DG84" s="136"/>
      <c r="DH84" s="79"/>
      <c r="DI84" s="137"/>
      <c r="DJ84" s="81"/>
      <c r="DK84" s="107">
        <f t="shared" si="74"/>
        <v>0</v>
      </c>
      <c r="DL84" s="138">
        <f t="shared" si="100"/>
        <v>1</v>
      </c>
      <c r="DM84" s="73">
        <f t="shared" si="101"/>
        <v>1</v>
      </c>
      <c r="DN84" s="73">
        <f t="shared" si="102"/>
        <v>1</v>
      </c>
      <c r="DO84" s="73">
        <f t="shared" si="75"/>
        <v>1</v>
      </c>
      <c r="DP84" s="73">
        <f t="shared" si="76"/>
        <v>1</v>
      </c>
      <c r="DQ84" s="73">
        <f t="shared" si="106"/>
        <v>1</v>
      </c>
      <c r="DR84" s="73">
        <f t="shared" si="107"/>
        <v>1</v>
      </c>
      <c r="DS84" s="73">
        <f t="shared" si="108"/>
        <v>1</v>
      </c>
      <c r="DT84" s="73">
        <f t="shared" si="109"/>
        <v>1</v>
      </c>
      <c r="DU84" s="73">
        <f t="shared" si="110"/>
        <v>1</v>
      </c>
      <c r="DV84" s="73">
        <f t="shared" si="111"/>
        <v>1</v>
      </c>
      <c r="DW84" s="73">
        <f t="shared" si="112"/>
        <v>1</v>
      </c>
      <c r="DX84" s="73">
        <f t="shared" si="113"/>
        <v>1</v>
      </c>
      <c r="DY84" s="73">
        <f t="shared" si="114"/>
        <v>1</v>
      </c>
      <c r="DZ84" s="73">
        <f t="shared" si="115"/>
        <v>1</v>
      </c>
      <c r="EA84" s="92">
        <f t="shared" si="77"/>
        <v>1</v>
      </c>
      <c r="EB84" s="92">
        <f t="shared" si="103"/>
        <v>1</v>
      </c>
      <c r="EC84" s="139">
        <f t="shared" si="116"/>
        <v>1</v>
      </c>
      <c r="ED84" s="140">
        <f t="shared" si="78"/>
        <v>0</v>
      </c>
      <c r="EE84" s="141">
        <f t="shared" si="79"/>
        <v>0</v>
      </c>
      <c r="EF84" s="141">
        <f t="shared" si="80"/>
        <v>0</v>
      </c>
      <c r="EG84" s="142">
        <f t="shared" si="104"/>
        <v>0</v>
      </c>
      <c r="EH84" s="141"/>
      <c r="EI84" s="142"/>
      <c r="EJ84" s="82">
        <f t="shared" si="81"/>
        <v>0</v>
      </c>
      <c r="EK84" s="82"/>
      <c r="EM84" s="82"/>
      <c r="EN84" s="83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</row>
    <row r="85" spans="2:156" ht="27" customHeight="1">
      <c r="B85" s="365" t="str">
        <f t="shared" si="82"/>
        <v/>
      </c>
      <c r="C85" s="649" t="str">
        <f>IF(AU85=1,SUM(AU$10:AU85),"")</f>
        <v/>
      </c>
      <c r="D85" s="526"/>
      <c r="E85" s="524"/>
      <c r="F85" s="648"/>
      <c r="G85" s="464"/>
      <c r="H85" s="110"/>
      <c r="I85" s="648"/>
      <c r="J85" s="464"/>
      <c r="K85" s="110"/>
      <c r="L85" s="109"/>
      <c r="M85" s="517"/>
      <c r="N85" s="520"/>
      <c r="O85" s="520"/>
      <c r="P85" s="514"/>
      <c r="Q85" s="463"/>
      <c r="R85" s="463"/>
      <c r="S85" s="463"/>
      <c r="T85" s="463"/>
      <c r="U85" s="515"/>
      <c r="V85" s="112"/>
      <c r="W85" s="463"/>
      <c r="X85" s="463"/>
      <c r="Y85" s="463"/>
      <c r="Z85" s="463"/>
      <c r="AA85" s="463"/>
      <c r="AB85" s="691"/>
      <c r="AC85" s="691"/>
      <c r="AD85" s="691"/>
      <c r="AE85" s="682"/>
      <c r="AF85" s="683"/>
      <c r="AG85" s="112"/>
      <c r="AH85" s="463"/>
      <c r="AI85" s="495"/>
      <c r="AJ85" s="469"/>
      <c r="AK85" s="464"/>
      <c r="AL85" s="465"/>
      <c r="AM85" s="376"/>
      <c r="AN85" s="376"/>
      <c r="AO85" s="465"/>
      <c r="AP85" s="466"/>
      <c r="AQ85" s="113" t="str">
        <f t="shared" si="83"/>
        <v/>
      </c>
      <c r="AR85" s="114">
        <v>1</v>
      </c>
      <c r="AU85" s="115">
        <f t="shared" si="84"/>
        <v>0</v>
      </c>
      <c r="AV85" s="116" t="b">
        <f t="shared" si="61"/>
        <v>1</v>
      </c>
      <c r="AW85" s="73">
        <f t="shared" si="85"/>
        <v>0</v>
      </c>
      <c r="AX85" s="117">
        <f t="shared" si="62"/>
        <v>1</v>
      </c>
      <c r="AY85" s="118">
        <f t="shared" si="86"/>
        <v>0</v>
      </c>
      <c r="BD85" s="120">
        <f>ROUND(Import!F78,2)</f>
        <v>0</v>
      </c>
      <c r="BE85" s="120">
        <f>ROUND(Import!P78,2)</f>
        <v>0</v>
      </c>
      <c r="BG85" s="121">
        <f t="shared" si="87"/>
        <v>0</v>
      </c>
      <c r="BH85" s="122">
        <f t="shared" si="88"/>
        <v>0</v>
      </c>
      <c r="BI85" s="114">
        <f t="shared" si="89"/>
        <v>0</v>
      </c>
      <c r="BJ85" s="121">
        <f t="shared" si="90"/>
        <v>0</v>
      </c>
      <c r="BK85" s="122">
        <f t="shared" si="91"/>
        <v>0</v>
      </c>
      <c r="BL85" s="114">
        <f t="shared" si="92"/>
        <v>0</v>
      </c>
      <c r="BN85" s="123">
        <f t="shared" si="63"/>
        <v>0</v>
      </c>
      <c r="BO85" s="123">
        <f t="shared" si="64"/>
        <v>0</v>
      </c>
      <c r="BP85" s="123">
        <f t="shared" si="65"/>
        <v>0</v>
      </c>
      <c r="BQ85" s="123">
        <f t="shared" si="66"/>
        <v>0</v>
      </c>
      <c r="BR85" s="123">
        <f t="shared" si="67"/>
        <v>0</v>
      </c>
      <c r="BS85" s="123">
        <f t="shared" si="68"/>
        <v>0</v>
      </c>
      <c r="BT85" s="124">
        <f t="shared" si="93"/>
        <v>0</v>
      </c>
      <c r="CA85" s="62"/>
      <c r="CB85" s="126" t="str">
        <f t="shared" si="69"/>
        <v/>
      </c>
      <c r="CC85" s="127" t="str">
        <f t="shared" si="94"/>
        <v/>
      </c>
      <c r="CD85" s="128" t="str">
        <f t="shared" si="95"/>
        <v/>
      </c>
      <c r="CE85" s="146"/>
      <c r="CF85" s="147"/>
      <c r="CG85" s="147"/>
      <c r="CH85" s="147"/>
      <c r="CI85" s="145"/>
      <c r="CJ85" s="62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132" t="b">
        <f t="shared" si="70"/>
        <v>0</v>
      </c>
      <c r="CV85" s="133" t="b">
        <f t="shared" si="71"/>
        <v>1</v>
      </c>
      <c r="CW85" s="116" t="b">
        <f t="shared" si="117"/>
        <v>1</v>
      </c>
      <c r="CX85" s="73">
        <f t="shared" si="96"/>
        <v>0</v>
      </c>
      <c r="CZ85" s="73">
        <f t="shared" si="97"/>
        <v>0</v>
      </c>
      <c r="DA85" s="134">
        <f t="shared" si="105"/>
        <v>1</v>
      </c>
      <c r="DB85" s="106">
        <f t="shared" si="98"/>
        <v>1</v>
      </c>
      <c r="DC85" s="148"/>
      <c r="DD85" s="134">
        <f t="shared" si="99"/>
        <v>1</v>
      </c>
      <c r="DE85" s="135">
        <f t="shared" si="72"/>
        <v>0</v>
      </c>
      <c r="DF85" s="135">
        <f t="shared" si="73"/>
        <v>0</v>
      </c>
      <c r="DG85" s="136"/>
      <c r="DH85" s="79"/>
      <c r="DI85" s="137"/>
      <c r="DJ85" s="81"/>
      <c r="DK85" s="107">
        <f t="shared" si="74"/>
        <v>0</v>
      </c>
      <c r="DL85" s="138">
        <f t="shared" si="100"/>
        <v>1</v>
      </c>
      <c r="DM85" s="73">
        <f t="shared" si="101"/>
        <v>1</v>
      </c>
      <c r="DN85" s="73">
        <f t="shared" si="102"/>
        <v>1</v>
      </c>
      <c r="DO85" s="73">
        <f t="shared" si="75"/>
        <v>1</v>
      </c>
      <c r="DP85" s="73">
        <f t="shared" si="76"/>
        <v>1</v>
      </c>
      <c r="DQ85" s="73">
        <f t="shared" si="106"/>
        <v>1</v>
      </c>
      <c r="DR85" s="73">
        <f t="shared" si="107"/>
        <v>1</v>
      </c>
      <c r="DS85" s="73">
        <f t="shared" si="108"/>
        <v>1</v>
      </c>
      <c r="DT85" s="73">
        <f t="shared" si="109"/>
        <v>1</v>
      </c>
      <c r="DU85" s="73">
        <f t="shared" si="110"/>
        <v>1</v>
      </c>
      <c r="DV85" s="73">
        <f t="shared" si="111"/>
        <v>1</v>
      </c>
      <c r="DW85" s="73">
        <f t="shared" si="112"/>
        <v>1</v>
      </c>
      <c r="DX85" s="73">
        <f t="shared" si="113"/>
        <v>1</v>
      </c>
      <c r="DY85" s="73">
        <f t="shared" si="114"/>
        <v>1</v>
      </c>
      <c r="DZ85" s="73">
        <f t="shared" si="115"/>
        <v>1</v>
      </c>
      <c r="EA85" s="92">
        <f t="shared" si="77"/>
        <v>1</v>
      </c>
      <c r="EB85" s="92">
        <f t="shared" si="103"/>
        <v>1</v>
      </c>
      <c r="EC85" s="139">
        <f t="shared" si="116"/>
        <v>1</v>
      </c>
      <c r="ED85" s="140">
        <f t="shared" si="78"/>
        <v>0</v>
      </c>
      <c r="EE85" s="141">
        <f t="shared" si="79"/>
        <v>0</v>
      </c>
      <c r="EF85" s="141">
        <f t="shared" si="80"/>
        <v>0</v>
      </c>
      <c r="EG85" s="142">
        <f t="shared" si="104"/>
        <v>0</v>
      </c>
      <c r="EH85" s="141"/>
      <c r="EI85" s="142"/>
      <c r="EJ85" s="82">
        <f t="shared" si="81"/>
        <v>0</v>
      </c>
      <c r="EK85" s="82"/>
      <c r="EM85" s="82"/>
      <c r="EN85" s="83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</row>
    <row r="86" spans="2:156" ht="27" customHeight="1">
      <c r="B86" s="365" t="str">
        <f t="shared" si="82"/>
        <v/>
      </c>
      <c r="C86" s="649" t="str">
        <f>IF(AU86=1,SUM(AU$10:AU86),"")</f>
        <v/>
      </c>
      <c r="D86" s="526"/>
      <c r="E86" s="524"/>
      <c r="F86" s="648"/>
      <c r="G86" s="464"/>
      <c r="H86" s="110"/>
      <c r="I86" s="648"/>
      <c r="J86" s="464"/>
      <c r="K86" s="110"/>
      <c r="L86" s="109"/>
      <c r="M86" s="517"/>
      <c r="N86" s="520"/>
      <c r="O86" s="520"/>
      <c r="P86" s="514"/>
      <c r="Q86" s="463"/>
      <c r="R86" s="463"/>
      <c r="S86" s="463"/>
      <c r="T86" s="463"/>
      <c r="U86" s="515"/>
      <c r="V86" s="112"/>
      <c r="W86" s="463"/>
      <c r="X86" s="463"/>
      <c r="Y86" s="463"/>
      <c r="Z86" s="463"/>
      <c r="AA86" s="463"/>
      <c r="AB86" s="691"/>
      <c r="AC86" s="691"/>
      <c r="AD86" s="691"/>
      <c r="AE86" s="682"/>
      <c r="AF86" s="683"/>
      <c r="AG86" s="112"/>
      <c r="AH86" s="463"/>
      <c r="AI86" s="495"/>
      <c r="AJ86" s="469"/>
      <c r="AK86" s="464"/>
      <c r="AL86" s="465"/>
      <c r="AM86" s="376"/>
      <c r="AN86" s="376"/>
      <c r="AO86" s="465"/>
      <c r="AP86" s="466"/>
      <c r="AQ86" s="113" t="str">
        <f t="shared" si="83"/>
        <v/>
      </c>
      <c r="AR86" s="114">
        <v>1</v>
      </c>
      <c r="AU86" s="115">
        <f t="shared" si="84"/>
        <v>0</v>
      </c>
      <c r="AV86" s="116" t="b">
        <f t="shared" si="61"/>
        <v>1</v>
      </c>
      <c r="AW86" s="73">
        <f t="shared" si="85"/>
        <v>0</v>
      </c>
      <c r="AX86" s="117">
        <f t="shared" si="62"/>
        <v>1</v>
      </c>
      <c r="AY86" s="118">
        <f t="shared" si="86"/>
        <v>0</v>
      </c>
      <c r="BD86" s="120">
        <f>ROUND(Import!F79,2)</f>
        <v>0</v>
      </c>
      <c r="BE86" s="120">
        <f>ROUND(Import!P79,2)</f>
        <v>0</v>
      </c>
      <c r="BG86" s="121">
        <f t="shared" si="87"/>
        <v>0</v>
      </c>
      <c r="BH86" s="122">
        <f t="shared" si="88"/>
        <v>0</v>
      </c>
      <c r="BI86" s="114">
        <f t="shared" si="89"/>
        <v>0</v>
      </c>
      <c r="BJ86" s="121">
        <f t="shared" si="90"/>
        <v>0</v>
      </c>
      <c r="BK86" s="122">
        <f t="shared" si="91"/>
        <v>0</v>
      </c>
      <c r="BL86" s="114">
        <f t="shared" si="92"/>
        <v>0</v>
      </c>
      <c r="BN86" s="123">
        <f t="shared" si="63"/>
        <v>0</v>
      </c>
      <c r="BO86" s="123">
        <f t="shared" si="64"/>
        <v>0</v>
      </c>
      <c r="BP86" s="123">
        <f t="shared" si="65"/>
        <v>0</v>
      </c>
      <c r="BQ86" s="123">
        <f t="shared" si="66"/>
        <v>0</v>
      </c>
      <c r="BR86" s="123">
        <f t="shared" si="67"/>
        <v>0</v>
      </c>
      <c r="BS86" s="123">
        <f t="shared" si="68"/>
        <v>0</v>
      </c>
      <c r="BT86" s="124">
        <f t="shared" si="93"/>
        <v>0</v>
      </c>
      <c r="CA86" s="62"/>
      <c r="CB86" s="126" t="str">
        <f t="shared" si="69"/>
        <v/>
      </c>
      <c r="CC86" s="127" t="str">
        <f t="shared" si="94"/>
        <v/>
      </c>
      <c r="CD86" s="128" t="str">
        <f t="shared" si="95"/>
        <v/>
      </c>
      <c r="CE86" s="146"/>
      <c r="CF86" s="147"/>
      <c r="CG86" s="147"/>
      <c r="CH86" s="147"/>
      <c r="CI86" s="145"/>
      <c r="CJ86" s="62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132" t="b">
        <f t="shared" si="70"/>
        <v>0</v>
      </c>
      <c r="CV86" s="133" t="b">
        <f t="shared" si="71"/>
        <v>1</v>
      </c>
      <c r="CW86" s="116" t="b">
        <f t="shared" si="117"/>
        <v>1</v>
      </c>
      <c r="CX86" s="73">
        <f t="shared" si="96"/>
        <v>0</v>
      </c>
      <c r="CZ86" s="73">
        <f t="shared" si="97"/>
        <v>0</v>
      </c>
      <c r="DA86" s="134">
        <f t="shared" si="105"/>
        <v>1</v>
      </c>
      <c r="DB86" s="106">
        <f t="shared" si="98"/>
        <v>1</v>
      </c>
      <c r="DC86" s="148"/>
      <c r="DD86" s="134">
        <f t="shared" si="99"/>
        <v>1</v>
      </c>
      <c r="DE86" s="135">
        <f t="shared" si="72"/>
        <v>0</v>
      </c>
      <c r="DF86" s="135">
        <f t="shared" si="73"/>
        <v>0</v>
      </c>
      <c r="DG86" s="136"/>
      <c r="DH86" s="79"/>
      <c r="DI86" s="137"/>
      <c r="DJ86" s="81"/>
      <c r="DK86" s="107">
        <f t="shared" si="74"/>
        <v>0</v>
      </c>
      <c r="DL86" s="138">
        <f t="shared" si="100"/>
        <v>1</v>
      </c>
      <c r="DM86" s="73">
        <f t="shared" si="101"/>
        <v>1</v>
      </c>
      <c r="DN86" s="73">
        <f t="shared" si="102"/>
        <v>1</v>
      </c>
      <c r="DO86" s="73">
        <f t="shared" si="75"/>
        <v>1</v>
      </c>
      <c r="DP86" s="73">
        <f t="shared" si="76"/>
        <v>1</v>
      </c>
      <c r="DQ86" s="73">
        <f t="shared" si="106"/>
        <v>1</v>
      </c>
      <c r="DR86" s="73">
        <f t="shared" si="107"/>
        <v>1</v>
      </c>
      <c r="DS86" s="73">
        <f t="shared" si="108"/>
        <v>1</v>
      </c>
      <c r="DT86" s="73">
        <f t="shared" si="109"/>
        <v>1</v>
      </c>
      <c r="DU86" s="73">
        <f t="shared" si="110"/>
        <v>1</v>
      </c>
      <c r="DV86" s="73">
        <f t="shared" si="111"/>
        <v>1</v>
      </c>
      <c r="DW86" s="73">
        <f t="shared" si="112"/>
        <v>1</v>
      </c>
      <c r="DX86" s="73">
        <f t="shared" si="113"/>
        <v>1</v>
      </c>
      <c r="DY86" s="73">
        <f t="shared" si="114"/>
        <v>1</v>
      </c>
      <c r="DZ86" s="73">
        <f t="shared" si="115"/>
        <v>1</v>
      </c>
      <c r="EA86" s="92">
        <f t="shared" si="77"/>
        <v>1</v>
      </c>
      <c r="EB86" s="92">
        <f t="shared" si="103"/>
        <v>1</v>
      </c>
      <c r="EC86" s="139">
        <f t="shared" si="116"/>
        <v>1</v>
      </c>
      <c r="ED86" s="140">
        <f t="shared" si="78"/>
        <v>0</v>
      </c>
      <c r="EE86" s="141">
        <f t="shared" si="79"/>
        <v>0</v>
      </c>
      <c r="EF86" s="141">
        <f t="shared" si="80"/>
        <v>0</v>
      </c>
      <c r="EG86" s="142">
        <f t="shared" si="104"/>
        <v>0</v>
      </c>
      <c r="EH86" s="141"/>
      <c r="EI86" s="142"/>
      <c r="EJ86" s="82">
        <f t="shared" si="81"/>
        <v>0</v>
      </c>
      <c r="EK86" s="82"/>
      <c r="EM86" s="82"/>
      <c r="EN86" s="83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</row>
    <row r="87" spans="2:156" ht="27" customHeight="1">
      <c r="B87" s="365" t="str">
        <f t="shared" si="82"/>
        <v/>
      </c>
      <c r="C87" s="649" t="str">
        <f>IF(AU87=1,SUM(AU$10:AU87),"")</f>
        <v/>
      </c>
      <c r="D87" s="526"/>
      <c r="E87" s="524"/>
      <c r="F87" s="648"/>
      <c r="G87" s="464"/>
      <c r="H87" s="110"/>
      <c r="I87" s="648"/>
      <c r="J87" s="464"/>
      <c r="K87" s="110"/>
      <c r="L87" s="109"/>
      <c r="M87" s="517"/>
      <c r="N87" s="520"/>
      <c r="O87" s="520"/>
      <c r="P87" s="514"/>
      <c r="Q87" s="463"/>
      <c r="R87" s="463"/>
      <c r="S87" s="463"/>
      <c r="T87" s="463"/>
      <c r="U87" s="515"/>
      <c r="V87" s="112"/>
      <c r="W87" s="463"/>
      <c r="X87" s="463"/>
      <c r="Y87" s="463"/>
      <c r="Z87" s="463"/>
      <c r="AA87" s="463"/>
      <c r="AB87" s="691"/>
      <c r="AC87" s="691"/>
      <c r="AD87" s="691"/>
      <c r="AE87" s="682"/>
      <c r="AF87" s="683"/>
      <c r="AG87" s="112"/>
      <c r="AH87" s="463"/>
      <c r="AI87" s="495"/>
      <c r="AJ87" s="469"/>
      <c r="AK87" s="464"/>
      <c r="AL87" s="465"/>
      <c r="AM87" s="376"/>
      <c r="AN87" s="376"/>
      <c r="AO87" s="465"/>
      <c r="AP87" s="466"/>
      <c r="AQ87" s="113" t="str">
        <f t="shared" si="83"/>
        <v/>
      </c>
      <c r="AR87" s="114">
        <v>1</v>
      </c>
      <c r="AU87" s="115">
        <f t="shared" si="84"/>
        <v>0</v>
      </c>
      <c r="AV87" s="116" t="b">
        <f t="shared" si="61"/>
        <v>1</v>
      </c>
      <c r="AW87" s="73">
        <f t="shared" si="85"/>
        <v>0</v>
      </c>
      <c r="AX87" s="117">
        <f t="shared" si="62"/>
        <v>1</v>
      </c>
      <c r="AY87" s="118">
        <f t="shared" si="86"/>
        <v>0</v>
      </c>
      <c r="BD87" s="120">
        <f>ROUND(Import!F80,2)</f>
        <v>0</v>
      </c>
      <c r="BE87" s="120">
        <f>ROUND(Import!P80,2)</f>
        <v>0</v>
      </c>
      <c r="BG87" s="121">
        <f t="shared" si="87"/>
        <v>0</v>
      </c>
      <c r="BH87" s="122">
        <f t="shared" si="88"/>
        <v>0</v>
      </c>
      <c r="BI87" s="114">
        <f t="shared" si="89"/>
        <v>0</v>
      </c>
      <c r="BJ87" s="121">
        <f t="shared" si="90"/>
        <v>0</v>
      </c>
      <c r="BK87" s="122">
        <f t="shared" si="91"/>
        <v>0</v>
      </c>
      <c r="BL87" s="114">
        <f t="shared" si="92"/>
        <v>0</v>
      </c>
      <c r="BN87" s="123">
        <f t="shared" si="63"/>
        <v>0</v>
      </c>
      <c r="BO87" s="123">
        <f t="shared" si="64"/>
        <v>0</v>
      </c>
      <c r="BP87" s="123">
        <f t="shared" si="65"/>
        <v>0</v>
      </c>
      <c r="BQ87" s="123">
        <f t="shared" si="66"/>
        <v>0</v>
      </c>
      <c r="BR87" s="123">
        <f t="shared" si="67"/>
        <v>0</v>
      </c>
      <c r="BS87" s="123">
        <f t="shared" si="68"/>
        <v>0</v>
      </c>
      <c r="BT87" s="124">
        <f t="shared" si="93"/>
        <v>0</v>
      </c>
      <c r="CA87" s="62"/>
      <c r="CB87" s="126" t="str">
        <f t="shared" si="69"/>
        <v/>
      </c>
      <c r="CC87" s="127" t="str">
        <f t="shared" si="94"/>
        <v/>
      </c>
      <c r="CD87" s="128" t="str">
        <f t="shared" si="95"/>
        <v/>
      </c>
      <c r="CE87" s="146"/>
      <c r="CF87" s="147"/>
      <c r="CG87" s="147"/>
      <c r="CH87" s="147"/>
      <c r="CI87" s="145"/>
      <c r="CJ87" s="62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132" t="b">
        <f t="shared" si="70"/>
        <v>0</v>
      </c>
      <c r="CV87" s="133" t="b">
        <f t="shared" si="71"/>
        <v>1</v>
      </c>
      <c r="CW87" s="116" t="b">
        <f t="shared" si="117"/>
        <v>1</v>
      </c>
      <c r="CX87" s="73">
        <f t="shared" si="96"/>
        <v>0</v>
      </c>
      <c r="CZ87" s="73">
        <f t="shared" si="97"/>
        <v>0</v>
      </c>
      <c r="DA87" s="134">
        <f t="shared" si="105"/>
        <v>1</v>
      </c>
      <c r="DB87" s="106">
        <f t="shared" si="98"/>
        <v>1</v>
      </c>
      <c r="DC87" s="148"/>
      <c r="DD87" s="134">
        <f t="shared" si="99"/>
        <v>1</v>
      </c>
      <c r="DE87" s="135">
        <f t="shared" si="72"/>
        <v>0</v>
      </c>
      <c r="DF87" s="135">
        <f t="shared" si="73"/>
        <v>0</v>
      </c>
      <c r="DG87" s="136"/>
      <c r="DH87" s="79"/>
      <c r="DI87" s="137"/>
      <c r="DJ87" s="81"/>
      <c r="DK87" s="107">
        <f t="shared" si="74"/>
        <v>0</v>
      </c>
      <c r="DL87" s="138">
        <f t="shared" si="100"/>
        <v>1</v>
      </c>
      <c r="DM87" s="73">
        <f t="shared" si="101"/>
        <v>1</v>
      </c>
      <c r="DN87" s="73">
        <f t="shared" si="102"/>
        <v>1</v>
      </c>
      <c r="DO87" s="73">
        <f t="shared" si="75"/>
        <v>1</v>
      </c>
      <c r="DP87" s="73">
        <f t="shared" si="76"/>
        <v>1</v>
      </c>
      <c r="DQ87" s="73">
        <f t="shared" si="106"/>
        <v>1</v>
      </c>
      <c r="DR87" s="73">
        <f t="shared" si="107"/>
        <v>1</v>
      </c>
      <c r="DS87" s="73">
        <f t="shared" si="108"/>
        <v>1</v>
      </c>
      <c r="DT87" s="73">
        <f t="shared" si="109"/>
        <v>1</v>
      </c>
      <c r="DU87" s="73">
        <f t="shared" si="110"/>
        <v>1</v>
      </c>
      <c r="DV87" s="73">
        <f t="shared" si="111"/>
        <v>1</v>
      </c>
      <c r="DW87" s="73">
        <f t="shared" si="112"/>
        <v>1</v>
      </c>
      <c r="DX87" s="73">
        <f t="shared" si="113"/>
        <v>1</v>
      </c>
      <c r="DY87" s="73">
        <f t="shared" si="114"/>
        <v>1</v>
      </c>
      <c r="DZ87" s="73">
        <f t="shared" si="115"/>
        <v>1</v>
      </c>
      <c r="EA87" s="92">
        <f t="shared" si="77"/>
        <v>1</v>
      </c>
      <c r="EB87" s="92">
        <f t="shared" si="103"/>
        <v>1</v>
      </c>
      <c r="EC87" s="139">
        <f t="shared" si="116"/>
        <v>1</v>
      </c>
      <c r="ED87" s="140">
        <f t="shared" si="78"/>
        <v>0</v>
      </c>
      <c r="EE87" s="141">
        <f t="shared" si="79"/>
        <v>0</v>
      </c>
      <c r="EF87" s="141">
        <f t="shared" si="80"/>
        <v>0</v>
      </c>
      <c r="EG87" s="142">
        <f t="shared" si="104"/>
        <v>0</v>
      </c>
      <c r="EH87" s="141"/>
      <c r="EI87" s="142"/>
      <c r="EJ87" s="82">
        <f t="shared" si="81"/>
        <v>0</v>
      </c>
      <c r="EK87" s="82"/>
      <c r="EM87" s="82"/>
      <c r="EN87" s="83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</row>
    <row r="88" spans="2:156" ht="27" customHeight="1">
      <c r="B88" s="365" t="str">
        <f t="shared" si="82"/>
        <v/>
      </c>
      <c r="C88" s="649" t="str">
        <f>IF(AU88=1,SUM(AU$10:AU88),"")</f>
        <v/>
      </c>
      <c r="D88" s="526"/>
      <c r="E88" s="524"/>
      <c r="F88" s="648"/>
      <c r="G88" s="464"/>
      <c r="H88" s="110"/>
      <c r="I88" s="648"/>
      <c r="J88" s="464"/>
      <c r="K88" s="110"/>
      <c r="L88" s="109"/>
      <c r="M88" s="517"/>
      <c r="N88" s="520"/>
      <c r="O88" s="520"/>
      <c r="P88" s="514"/>
      <c r="Q88" s="463"/>
      <c r="R88" s="463"/>
      <c r="S88" s="463"/>
      <c r="T88" s="463"/>
      <c r="U88" s="515"/>
      <c r="V88" s="112"/>
      <c r="W88" s="463"/>
      <c r="X88" s="463"/>
      <c r="Y88" s="463"/>
      <c r="Z88" s="463"/>
      <c r="AA88" s="463"/>
      <c r="AB88" s="691"/>
      <c r="AC88" s="691"/>
      <c r="AD88" s="691"/>
      <c r="AE88" s="682"/>
      <c r="AF88" s="683"/>
      <c r="AG88" s="112"/>
      <c r="AH88" s="463"/>
      <c r="AI88" s="495"/>
      <c r="AJ88" s="469"/>
      <c r="AK88" s="464"/>
      <c r="AL88" s="465"/>
      <c r="AM88" s="376"/>
      <c r="AN88" s="376"/>
      <c r="AO88" s="465"/>
      <c r="AP88" s="466"/>
      <c r="AQ88" s="113" t="str">
        <f t="shared" si="83"/>
        <v/>
      </c>
      <c r="AR88" s="114">
        <v>1</v>
      </c>
      <c r="AU88" s="115">
        <f t="shared" si="84"/>
        <v>0</v>
      </c>
      <c r="AV88" s="116" t="b">
        <f t="shared" si="61"/>
        <v>1</v>
      </c>
      <c r="AW88" s="73">
        <f t="shared" si="85"/>
        <v>0</v>
      </c>
      <c r="AX88" s="117">
        <f t="shared" si="62"/>
        <v>1</v>
      </c>
      <c r="AY88" s="118">
        <f t="shared" si="86"/>
        <v>0</v>
      </c>
      <c r="BD88" s="120">
        <f>ROUND(Import!F81,2)</f>
        <v>0</v>
      </c>
      <c r="BE88" s="120">
        <f>ROUND(Import!P81,2)</f>
        <v>0</v>
      </c>
      <c r="BG88" s="121">
        <f t="shared" si="87"/>
        <v>0</v>
      </c>
      <c r="BH88" s="122">
        <f t="shared" si="88"/>
        <v>0</v>
      </c>
      <c r="BI88" s="114">
        <f t="shared" si="89"/>
        <v>0</v>
      </c>
      <c r="BJ88" s="121">
        <f t="shared" si="90"/>
        <v>0</v>
      </c>
      <c r="BK88" s="122">
        <f t="shared" si="91"/>
        <v>0</v>
      </c>
      <c r="BL88" s="114">
        <f t="shared" si="92"/>
        <v>0</v>
      </c>
      <c r="BN88" s="123">
        <f t="shared" si="63"/>
        <v>0</v>
      </c>
      <c r="BO88" s="123">
        <f t="shared" si="64"/>
        <v>0</v>
      </c>
      <c r="BP88" s="123">
        <f t="shared" si="65"/>
        <v>0</v>
      </c>
      <c r="BQ88" s="123">
        <f t="shared" si="66"/>
        <v>0</v>
      </c>
      <c r="BR88" s="123">
        <f t="shared" si="67"/>
        <v>0</v>
      </c>
      <c r="BS88" s="123">
        <f t="shared" si="68"/>
        <v>0</v>
      </c>
      <c r="BT88" s="124">
        <f t="shared" si="93"/>
        <v>0</v>
      </c>
      <c r="CA88" s="62"/>
      <c r="CB88" s="126" t="str">
        <f t="shared" si="69"/>
        <v/>
      </c>
      <c r="CC88" s="127" t="str">
        <f t="shared" si="94"/>
        <v/>
      </c>
      <c r="CD88" s="128" t="str">
        <f t="shared" si="95"/>
        <v/>
      </c>
      <c r="CE88" s="146"/>
      <c r="CF88" s="147"/>
      <c r="CG88" s="147"/>
      <c r="CH88" s="147"/>
      <c r="CI88" s="145"/>
      <c r="CJ88" s="62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132" t="b">
        <f t="shared" si="70"/>
        <v>0</v>
      </c>
      <c r="CV88" s="133" t="b">
        <f t="shared" si="71"/>
        <v>1</v>
      </c>
      <c r="CW88" s="116" t="b">
        <f t="shared" si="117"/>
        <v>1</v>
      </c>
      <c r="CX88" s="73">
        <f t="shared" si="96"/>
        <v>0</v>
      </c>
      <c r="CZ88" s="73">
        <f t="shared" si="97"/>
        <v>0</v>
      </c>
      <c r="DA88" s="134">
        <f t="shared" si="105"/>
        <v>1</v>
      </c>
      <c r="DB88" s="106">
        <f t="shared" si="98"/>
        <v>1</v>
      </c>
      <c r="DC88" s="148"/>
      <c r="DD88" s="134">
        <f t="shared" si="99"/>
        <v>1</v>
      </c>
      <c r="DE88" s="135">
        <f t="shared" si="72"/>
        <v>0</v>
      </c>
      <c r="DF88" s="135">
        <f t="shared" si="73"/>
        <v>0</v>
      </c>
      <c r="DG88" s="136"/>
      <c r="DH88" s="79"/>
      <c r="DI88" s="137"/>
      <c r="DJ88" s="81"/>
      <c r="DK88" s="107">
        <f t="shared" si="74"/>
        <v>0</v>
      </c>
      <c r="DL88" s="138">
        <f t="shared" si="100"/>
        <v>1</v>
      </c>
      <c r="DM88" s="73">
        <f t="shared" si="101"/>
        <v>1</v>
      </c>
      <c r="DN88" s="73">
        <f t="shared" si="102"/>
        <v>1</v>
      </c>
      <c r="DO88" s="73">
        <f t="shared" si="75"/>
        <v>1</v>
      </c>
      <c r="DP88" s="73">
        <f t="shared" si="76"/>
        <v>1</v>
      </c>
      <c r="DQ88" s="73">
        <f t="shared" si="106"/>
        <v>1</v>
      </c>
      <c r="DR88" s="73">
        <f t="shared" si="107"/>
        <v>1</v>
      </c>
      <c r="DS88" s="73">
        <f t="shared" si="108"/>
        <v>1</v>
      </c>
      <c r="DT88" s="73">
        <f t="shared" si="109"/>
        <v>1</v>
      </c>
      <c r="DU88" s="73">
        <f t="shared" si="110"/>
        <v>1</v>
      </c>
      <c r="DV88" s="73">
        <f t="shared" si="111"/>
        <v>1</v>
      </c>
      <c r="DW88" s="73">
        <f t="shared" si="112"/>
        <v>1</v>
      </c>
      <c r="DX88" s="73">
        <f t="shared" si="113"/>
        <v>1</v>
      </c>
      <c r="DY88" s="73">
        <f t="shared" si="114"/>
        <v>1</v>
      </c>
      <c r="DZ88" s="73">
        <f t="shared" si="115"/>
        <v>1</v>
      </c>
      <c r="EA88" s="92">
        <f t="shared" si="77"/>
        <v>1</v>
      </c>
      <c r="EB88" s="92">
        <f t="shared" si="103"/>
        <v>1</v>
      </c>
      <c r="EC88" s="139">
        <f t="shared" si="116"/>
        <v>1</v>
      </c>
      <c r="ED88" s="140">
        <f t="shared" si="78"/>
        <v>0</v>
      </c>
      <c r="EE88" s="141">
        <f t="shared" si="79"/>
        <v>0</v>
      </c>
      <c r="EF88" s="141">
        <f t="shared" si="80"/>
        <v>0</v>
      </c>
      <c r="EG88" s="142">
        <f t="shared" si="104"/>
        <v>0</v>
      </c>
      <c r="EH88" s="141"/>
      <c r="EI88" s="142"/>
      <c r="EJ88" s="82">
        <f t="shared" si="81"/>
        <v>0</v>
      </c>
      <c r="EK88" s="82"/>
      <c r="EM88" s="82"/>
      <c r="EN88" s="83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</row>
    <row r="89" spans="2:156" ht="27" customHeight="1">
      <c r="B89" s="365" t="str">
        <f t="shared" si="82"/>
        <v/>
      </c>
      <c r="C89" s="649" t="str">
        <f>IF(AU89=1,SUM(AU$10:AU89),"")</f>
        <v/>
      </c>
      <c r="D89" s="526"/>
      <c r="E89" s="524"/>
      <c r="F89" s="648"/>
      <c r="G89" s="464"/>
      <c r="H89" s="110"/>
      <c r="I89" s="648"/>
      <c r="J89" s="464"/>
      <c r="K89" s="110"/>
      <c r="L89" s="109"/>
      <c r="M89" s="517"/>
      <c r="N89" s="520"/>
      <c r="O89" s="520"/>
      <c r="P89" s="514"/>
      <c r="Q89" s="463"/>
      <c r="R89" s="463"/>
      <c r="S89" s="463"/>
      <c r="T89" s="463"/>
      <c r="U89" s="515"/>
      <c r="V89" s="112"/>
      <c r="W89" s="463"/>
      <c r="X89" s="463"/>
      <c r="Y89" s="463"/>
      <c r="Z89" s="463"/>
      <c r="AA89" s="463"/>
      <c r="AB89" s="691"/>
      <c r="AC89" s="691"/>
      <c r="AD89" s="691"/>
      <c r="AE89" s="682"/>
      <c r="AF89" s="683"/>
      <c r="AG89" s="112"/>
      <c r="AH89" s="463"/>
      <c r="AI89" s="495"/>
      <c r="AJ89" s="469"/>
      <c r="AK89" s="464"/>
      <c r="AL89" s="465"/>
      <c r="AM89" s="376"/>
      <c r="AN89" s="376"/>
      <c r="AO89" s="465"/>
      <c r="AP89" s="466"/>
      <c r="AQ89" s="113" t="str">
        <f t="shared" si="83"/>
        <v/>
      </c>
      <c r="AR89" s="114">
        <v>1</v>
      </c>
      <c r="AU89" s="115">
        <f t="shared" si="84"/>
        <v>0</v>
      </c>
      <c r="AV89" s="116" t="b">
        <f t="shared" si="61"/>
        <v>1</v>
      </c>
      <c r="AW89" s="73">
        <f t="shared" si="85"/>
        <v>0</v>
      </c>
      <c r="AX89" s="117">
        <f t="shared" si="62"/>
        <v>1</v>
      </c>
      <c r="AY89" s="118">
        <f t="shared" si="86"/>
        <v>0</v>
      </c>
      <c r="BD89" s="120">
        <f>ROUND(Import!F82,2)</f>
        <v>0</v>
      </c>
      <c r="BE89" s="120">
        <f>ROUND(Import!P82,2)</f>
        <v>0</v>
      </c>
      <c r="BG89" s="121">
        <f t="shared" si="87"/>
        <v>0</v>
      </c>
      <c r="BH89" s="122">
        <f t="shared" si="88"/>
        <v>0</v>
      </c>
      <c r="BI89" s="114">
        <f t="shared" si="89"/>
        <v>0</v>
      </c>
      <c r="BJ89" s="121">
        <f t="shared" si="90"/>
        <v>0</v>
      </c>
      <c r="BK89" s="122">
        <f t="shared" si="91"/>
        <v>0</v>
      </c>
      <c r="BL89" s="114">
        <f t="shared" si="92"/>
        <v>0</v>
      </c>
      <c r="BN89" s="123">
        <f t="shared" si="63"/>
        <v>0</v>
      </c>
      <c r="BO89" s="123">
        <f t="shared" si="64"/>
        <v>0</v>
      </c>
      <c r="BP89" s="123">
        <f t="shared" si="65"/>
        <v>0</v>
      </c>
      <c r="BQ89" s="123">
        <f t="shared" si="66"/>
        <v>0</v>
      </c>
      <c r="BR89" s="123">
        <f t="shared" si="67"/>
        <v>0</v>
      </c>
      <c r="BS89" s="123">
        <f t="shared" si="68"/>
        <v>0</v>
      </c>
      <c r="BT89" s="124">
        <f t="shared" si="93"/>
        <v>0</v>
      </c>
      <c r="CA89" s="62"/>
      <c r="CB89" s="126" t="str">
        <f t="shared" si="69"/>
        <v/>
      </c>
      <c r="CC89" s="127" t="str">
        <f t="shared" si="94"/>
        <v/>
      </c>
      <c r="CD89" s="128" t="str">
        <f t="shared" si="95"/>
        <v/>
      </c>
      <c r="CE89" s="146"/>
      <c r="CF89" s="147"/>
      <c r="CG89" s="147"/>
      <c r="CH89" s="147"/>
      <c r="CI89" s="145"/>
      <c r="CJ89" s="62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132" t="b">
        <f t="shared" si="70"/>
        <v>0</v>
      </c>
      <c r="CV89" s="133" t="b">
        <f t="shared" si="71"/>
        <v>1</v>
      </c>
      <c r="CW89" s="116" t="b">
        <f t="shared" si="117"/>
        <v>1</v>
      </c>
      <c r="CX89" s="73">
        <f t="shared" si="96"/>
        <v>0</v>
      </c>
      <c r="CZ89" s="73">
        <f t="shared" si="97"/>
        <v>0</v>
      </c>
      <c r="DA89" s="134">
        <f t="shared" si="105"/>
        <v>1</v>
      </c>
      <c r="DB89" s="106">
        <f t="shared" si="98"/>
        <v>1</v>
      </c>
      <c r="DC89" s="148"/>
      <c r="DD89" s="134">
        <f t="shared" si="99"/>
        <v>1</v>
      </c>
      <c r="DE89" s="135">
        <f t="shared" si="72"/>
        <v>0</v>
      </c>
      <c r="DF89" s="135">
        <f t="shared" si="73"/>
        <v>0</v>
      </c>
      <c r="DG89" s="136"/>
      <c r="DH89" s="79"/>
      <c r="DI89" s="137"/>
      <c r="DJ89" s="81"/>
      <c r="DK89" s="107">
        <f t="shared" si="74"/>
        <v>0</v>
      </c>
      <c r="DL89" s="138">
        <f t="shared" si="100"/>
        <v>1</v>
      </c>
      <c r="DM89" s="73">
        <f t="shared" si="101"/>
        <v>1</v>
      </c>
      <c r="DN89" s="73">
        <f t="shared" si="102"/>
        <v>1</v>
      </c>
      <c r="DO89" s="73">
        <f t="shared" si="75"/>
        <v>1</v>
      </c>
      <c r="DP89" s="73">
        <f t="shared" si="76"/>
        <v>1</v>
      </c>
      <c r="DQ89" s="73">
        <f t="shared" si="106"/>
        <v>1</v>
      </c>
      <c r="DR89" s="73">
        <f t="shared" si="107"/>
        <v>1</v>
      </c>
      <c r="DS89" s="73">
        <f t="shared" si="108"/>
        <v>1</v>
      </c>
      <c r="DT89" s="73">
        <f t="shared" si="109"/>
        <v>1</v>
      </c>
      <c r="DU89" s="73">
        <f t="shared" si="110"/>
        <v>1</v>
      </c>
      <c r="DV89" s="73">
        <f t="shared" si="111"/>
        <v>1</v>
      </c>
      <c r="DW89" s="73">
        <f t="shared" si="112"/>
        <v>1</v>
      </c>
      <c r="DX89" s="73">
        <f t="shared" si="113"/>
        <v>1</v>
      </c>
      <c r="DY89" s="73">
        <f t="shared" si="114"/>
        <v>1</v>
      </c>
      <c r="DZ89" s="73">
        <f t="shared" si="115"/>
        <v>1</v>
      </c>
      <c r="EA89" s="92">
        <f t="shared" si="77"/>
        <v>1</v>
      </c>
      <c r="EB89" s="92">
        <f t="shared" si="103"/>
        <v>1</v>
      </c>
      <c r="EC89" s="139">
        <f t="shared" si="116"/>
        <v>1</v>
      </c>
      <c r="ED89" s="140">
        <f t="shared" si="78"/>
        <v>0</v>
      </c>
      <c r="EE89" s="141">
        <f t="shared" si="79"/>
        <v>0</v>
      </c>
      <c r="EF89" s="141">
        <f t="shared" si="80"/>
        <v>0</v>
      </c>
      <c r="EG89" s="142">
        <f t="shared" si="104"/>
        <v>0</v>
      </c>
      <c r="EH89" s="141"/>
      <c r="EI89" s="142"/>
      <c r="EJ89" s="82">
        <f t="shared" si="81"/>
        <v>0</v>
      </c>
      <c r="EK89" s="82"/>
      <c r="EM89" s="82"/>
      <c r="EN89" s="83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</row>
    <row r="90" spans="2:156" ht="27" customHeight="1">
      <c r="B90" s="365" t="str">
        <f t="shared" si="82"/>
        <v/>
      </c>
      <c r="C90" s="649" t="str">
        <f>IF(AU90=1,SUM(AU$10:AU90),"")</f>
        <v/>
      </c>
      <c r="D90" s="526"/>
      <c r="E90" s="524"/>
      <c r="F90" s="648"/>
      <c r="G90" s="464"/>
      <c r="H90" s="110"/>
      <c r="I90" s="648"/>
      <c r="J90" s="464"/>
      <c r="K90" s="110"/>
      <c r="L90" s="109"/>
      <c r="M90" s="517"/>
      <c r="N90" s="520"/>
      <c r="O90" s="520"/>
      <c r="P90" s="514"/>
      <c r="Q90" s="463"/>
      <c r="R90" s="463"/>
      <c r="S90" s="463"/>
      <c r="T90" s="463"/>
      <c r="U90" s="515"/>
      <c r="V90" s="112"/>
      <c r="W90" s="463"/>
      <c r="X90" s="463"/>
      <c r="Y90" s="463"/>
      <c r="Z90" s="463"/>
      <c r="AA90" s="463"/>
      <c r="AB90" s="691"/>
      <c r="AC90" s="691"/>
      <c r="AD90" s="691"/>
      <c r="AE90" s="682"/>
      <c r="AF90" s="683"/>
      <c r="AG90" s="112"/>
      <c r="AH90" s="463"/>
      <c r="AI90" s="495"/>
      <c r="AJ90" s="469"/>
      <c r="AK90" s="464"/>
      <c r="AL90" s="465"/>
      <c r="AM90" s="376"/>
      <c r="AN90" s="376"/>
      <c r="AO90" s="465"/>
      <c r="AP90" s="466"/>
      <c r="AQ90" s="113" t="str">
        <f t="shared" si="83"/>
        <v/>
      </c>
      <c r="AR90" s="114">
        <v>1</v>
      </c>
      <c r="AU90" s="115">
        <f t="shared" si="84"/>
        <v>0</v>
      </c>
      <c r="AV90" s="116" t="b">
        <f t="shared" si="61"/>
        <v>1</v>
      </c>
      <c r="AW90" s="73">
        <f t="shared" si="85"/>
        <v>0</v>
      </c>
      <c r="AX90" s="117">
        <f t="shared" si="62"/>
        <v>1</v>
      </c>
      <c r="AY90" s="118">
        <f t="shared" si="86"/>
        <v>0</v>
      </c>
      <c r="BD90" s="120">
        <f>ROUND(Import!F83,2)</f>
        <v>0</v>
      </c>
      <c r="BE90" s="120">
        <f>ROUND(Import!P83,2)</f>
        <v>0</v>
      </c>
      <c r="BG90" s="121">
        <f t="shared" si="87"/>
        <v>0</v>
      </c>
      <c r="BH90" s="122">
        <f t="shared" si="88"/>
        <v>0</v>
      </c>
      <c r="BI90" s="114">
        <f t="shared" si="89"/>
        <v>0</v>
      </c>
      <c r="BJ90" s="121">
        <f t="shared" si="90"/>
        <v>0</v>
      </c>
      <c r="BK90" s="122">
        <f t="shared" si="91"/>
        <v>0</v>
      </c>
      <c r="BL90" s="114">
        <f t="shared" si="92"/>
        <v>0</v>
      </c>
      <c r="BN90" s="123">
        <f t="shared" si="63"/>
        <v>0</v>
      </c>
      <c r="BO90" s="123">
        <f t="shared" si="64"/>
        <v>0</v>
      </c>
      <c r="BP90" s="123">
        <f t="shared" si="65"/>
        <v>0</v>
      </c>
      <c r="BQ90" s="123">
        <f t="shared" si="66"/>
        <v>0</v>
      </c>
      <c r="BR90" s="123">
        <f t="shared" si="67"/>
        <v>0</v>
      </c>
      <c r="BS90" s="123">
        <f t="shared" si="68"/>
        <v>0</v>
      </c>
      <c r="BT90" s="124">
        <f t="shared" si="93"/>
        <v>0</v>
      </c>
      <c r="CA90" s="62"/>
      <c r="CB90" s="126" t="str">
        <f t="shared" si="69"/>
        <v/>
      </c>
      <c r="CC90" s="127" t="str">
        <f t="shared" si="94"/>
        <v/>
      </c>
      <c r="CD90" s="128" t="str">
        <f t="shared" si="95"/>
        <v/>
      </c>
      <c r="CE90" s="146"/>
      <c r="CF90" s="147"/>
      <c r="CG90" s="147"/>
      <c r="CH90" s="147"/>
      <c r="CI90" s="145"/>
      <c r="CJ90" s="62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132" t="b">
        <f t="shared" si="70"/>
        <v>0</v>
      </c>
      <c r="CV90" s="133" t="b">
        <f t="shared" si="71"/>
        <v>1</v>
      </c>
      <c r="CW90" s="116" t="b">
        <f t="shared" si="117"/>
        <v>1</v>
      </c>
      <c r="CX90" s="73">
        <f t="shared" si="96"/>
        <v>0</v>
      </c>
      <c r="CZ90" s="73">
        <f t="shared" si="97"/>
        <v>0</v>
      </c>
      <c r="DA90" s="134">
        <f t="shared" si="105"/>
        <v>1</v>
      </c>
      <c r="DB90" s="106">
        <f t="shared" si="98"/>
        <v>1</v>
      </c>
      <c r="DC90" s="148"/>
      <c r="DD90" s="134">
        <f t="shared" si="99"/>
        <v>1</v>
      </c>
      <c r="DE90" s="135">
        <f t="shared" si="72"/>
        <v>0</v>
      </c>
      <c r="DF90" s="135">
        <f t="shared" si="73"/>
        <v>0</v>
      </c>
      <c r="DG90" s="136"/>
      <c r="DH90" s="79"/>
      <c r="DI90" s="137"/>
      <c r="DJ90" s="81"/>
      <c r="DK90" s="107">
        <f t="shared" si="74"/>
        <v>0</v>
      </c>
      <c r="DL90" s="138">
        <f t="shared" si="100"/>
        <v>1</v>
      </c>
      <c r="DM90" s="73">
        <f t="shared" si="101"/>
        <v>1</v>
      </c>
      <c r="DN90" s="73">
        <f t="shared" si="102"/>
        <v>1</v>
      </c>
      <c r="DO90" s="73">
        <f t="shared" si="75"/>
        <v>1</v>
      </c>
      <c r="DP90" s="73">
        <f t="shared" si="76"/>
        <v>1</v>
      </c>
      <c r="DQ90" s="73">
        <f t="shared" si="106"/>
        <v>1</v>
      </c>
      <c r="DR90" s="73">
        <f t="shared" si="107"/>
        <v>1</v>
      </c>
      <c r="DS90" s="73">
        <f t="shared" si="108"/>
        <v>1</v>
      </c>
      <c r="DT90" s="73">
        <f t="shared" si="109"/>
        <v>1</v>
      </c>
      <c r="DU90" s="73">
        <f t="shared" si="110"/>
        <v>1</v>
      </c>
      <c r="DV90" s="73">
        <f t="shared" si="111"/>
        <v>1</v>
      </c>
      <c r="DW90" s="73">
        <f t="shared" si="112"/>
        <v>1</v>
      </c>
      <c r="DX90" s="73">
        <f t="shared" si="113"/>
        <v>1</v>
      </c>
      <c r="DY90" s="73">
        <f t="shared" si="114"/>
        <v>1</v>
      </c>
      <c r="DZ90" s="73">
        <f t="shared" si="115"/>
        <v>1</v>
      </c>
      <c r="EA90" s="92">
        <f t="shared" si="77"/>
        <v>1</v>
      </c>
      <c r="EB90" s="92">
        <f t="shared" si="103"/>
        <v>1</v>
      </c>
      <c r="EC90" s="139">
        <f t="shared" si="116"/>
        <v>1</v>
      </c>
      <c r="ED90" s="140">
        <f t="shared" si="78"/>
        <v>0</v>
      </c>
      <c r="EE90" s="141">
        <f t="shared" si="79"/>
        <v>0</v>
      </c>
      <c r="EF90" s="141">
        <f t="shared" si="80"/>
        <v>0</v>
      </c>
      <c r="EG90" s="142">
        <f t="shared" si="104"/>
        <v>0</v>
      </c>
      <c r="EH90" s="141"/>
      <c r="EI90" s="142"/>
      <c r="EJ90" s="82">
        <f t="shared" si="81"/>
        <v>0</v>
      </c>
      <c r="EK90" s="82"/>
      <c r="EM90" s="82"/>
      <c r="EN90" s="83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</row>
    <row r="91" spans="2:156" ht="27" customHeight="1">
      <c r="B91" s="365" t="str">
        <f t="shared" si="82"/>
        <v/>
      </c>
      <c r="C91" s="649" t="str">
        <f>IF(AU91=1,SUM(AU$10:AU91),"")</f>
        <v/>
      </c>
      <c r="D91" s="526"/>
      <c r="E91" s="524"/>
      <c r="F91" s="648"/>
      <c r="G91" s="464"/>
      <c r="H91" s="110"/>
      <c r="I91" s="648"/>
      <c r="J91" s="464"/>
      <c r="K91" s="110"/>
      <c r="L91" s="109"/>
      <c r="M91" s="517"/>
      <c r="N91" s="520"/>
      <c r="O91" s="520"/>
      <c r="P91" s="514"/>
      <c r="Q91" s="463"/>
      <c r="R91" s="463"/>
      <c r="S91" s="463"/>
      <c r="T91" s="463"/>
      <c r="U91" s="515"/>
      <c r="V91" s="112"/>
      <c r="W91" s="463"/>
      <c r="X91" s="463"/>
      <c r="Y91" s="463"/>
      <c r="Z91" s="463"/>
      <c r="AA91" s="463"/>
      <c r="AB91" s="691"/>
      <c r="AC91" s="691"/>
      <c r="AD91" s="691"/>
      <c r="AE91" s="682"/>
      <c r="AF91" s="683"/>
      <c r="AG91" s="112"/>
      <c r="AH91" s="463"/>
      <c r="AI91" s="495"/>
      <c r="AJ91" s="469"/>
      <c r="AK91" s="464"/>
      <c r="AL91" s="465"/>
      <c r="AM91" s="376"/>
      <c r="AN91" s="376"/>
      <c r="AO91" s="465"/>
      <c r="AP91" s="466"/>
      <c r="AQ91" s="113" t="str">
        <f t="shared" si="83"/>
        <v/>
      </c>
      <c r="AR91" s="114">
        <v>1</v>
      </c>
      <c r="AU91" s="115">
        <f t="shared" si="84"/>
        <v>0</v>
      </c>
      <c r="AV91" s="116" t="b">
        <f t="shared" si="61"/>
        <v>1</v>
      </c>
      <c r="AW91" s="73">
        <f t="shared" si="85"/>
        <v>0</v>
      </c>
      <c r="AX91" s="117">
        <f t="shared" si="62"/>
        <v>1</v>
      </c>
      <c r="AY91" s="118">
        <f t="shared" si="86"/>
        <v>0</v>
      </c>
      <c r="BD91" s="120">
        <f>ROUND(Import!F84,2)</f>
        <v>0</v>
      </c>
      <c r="BE91" s="120">
        <f>ROUND(Import!P84,2)</f>
        <v>0</v>
      </c>
      <c r="BG91" s="121">
        <f t="shared" si="87"/>
        <v>0</v>
      </c>
      <c r="BH91" s="122">
        <f t="shared" si="88"/>
        <v>0</v>
      </c>
      <c r="BI91" s="114">
        <f t="shared" si="89"/>
        <v>0</v>
      </c>
      <c r="BJ91" s="121">
        <f t="shared" si="90"/>
        <v>0</v>
      </c>
      <c r="BK91" s="122">
        <f t="shared" si="91"/>
        <v>0</v>
      </c>
      <c r="BL91" s="114">
        <f t="shared" si="92"/>
        <v>0</v>
      </c>
      <c r="BN91" s="123">
        <f t="shared" si="63"/>
        <v>0</v>
      </c>
      <c r="BO91" s="123">
        <f t="shared" si="64"/>
        <v>0</v>
      </c>
      <c r="BP91" s="123">
        <f t="shared" si="65"/>
        <v>0</v>
      </c>
      <c r="BQ91" s="123">
        <f t="shared" si="66"/>
        <v>0</v>
      </c>
      <c r="BR91" s="123">
        <f t="shared" si="67"/>
        <v>0</v>
      </c>
      <c r="BS91" s="123">
        <f t="shared" si="68"/>
        <v>0</v>
      </c>
      <c r="BT91" s="124">
        <f t="shared" si="93"/>
        <v>0</v>
      </c>
      <c r="CA91" s="62"/>
      <c r="CB91" s="126" t="str">
        <f t="shared" si="69"/>
        <v/>
      </c>
      <c r="CC91" s="127" t="str">
        <f t="shared" si="94"/>
        <v/>
      </c>
      <c r="CD91" s="128" t="str">
        <f t="shared" si="95"/>
        <v/>
      </c>
      <c r="CE91" s="146"/>
      <c r="CF91" s="147"/>
      <c r="CG91" s="147"/>
      <c r="CH91" s="147"/>
      <c r="CI91" s="145"/>
      <c r="CJ91" s="62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132" t="b">
        <f t="shared" si="70"/>
        <v>0</v>
      </c>
      <c r="CV91" s="133" t="b">
        <f t="shared" si="71"/>
        <v>1</v>
      </c>
      <c r="CW91" s="116" t="b">
        <f t="shared" si="117"/>
        <v>1</v>
      </c>
      <c r="CX91" s="73">
        <f t="shared" si="96"/>
        <v>0</v>
      </c>
      <c r="CZ91" s="73">
        <f t="shared" si="97"/>
        <v>0</v>
      </c>
      <c r="DA91" s="134">
        <f t="shared" si="105"/>
        <v>1</v>
      </c>
      <c r="DB91" s="106">
        <f t="shared" si="98"/>
        <v>1</v>
      </c>
      <c r="DC91" s="148"/>
      <c r="DD91" s="134">
        <f t="shared" si="99"/>
        <v>1</v>
      </c>
      <c r="DE91" s="135">
        <f t="shared" si="72"/>
        <v>0</v>
      </c>
      <c r="DF91" s="135">
        <f t="shared" si="73"/>
        <v>0</v>
      </c>
      <c r="DG91" s="136"/>
      <c r="DH91" s="79"/>
      <c r="DI91" s="137"/>
      <c r="DJ91" s="81"/>
      <c r="DK91" s="107">
        <f t="shared" si="74"/>
        <v>0</v>
      </c>
      <c r="DL91" s="138">
        <f t="shared" si="100"/>
        <v>1</v>
      </c>
      <c r="DM91" s="73">
        <f t="shared" si="101"/>
        <v>1</v>
      </c>
      <c r="DN91" s="73">
        <f t="shared" si="102"/>
        <v>1</v>
      </c>
      <c r="DO91" s="73">
        <f t="shared" si="75"/>
        <v>1</v>
      </c>
      <c r="DP91" s="73">
        <f t="shared" si="76"/>
        <v>1</v>
      </c>
      <c r="DQ91" s="73">
        <f t="shared" si="106"/>
        <v>1</v>
      </c>
      <c r="DR91" s="73">
        <f t="shared" si="107"/>
        <v>1</v>
      </c>
      <c r="DS91" s="73">
        <f t="shared" si="108"/>
        <v>1</v>
      </c>
      <c r="DT91" s="73">
        <f t="shared" si="109"/>
        <v>1</v>
      </c>
      <c r="DU91" s="73">
        <f t="shared" si="110"/>
        <v>1</v>
      </c>
      <c r="DV91" s="73">
        <f t="shared" si="111"/>
        <v>1</v>
      </c>
      <c r="DW91" s="73">
        <f t="shared" si="112"/>
        <v>1</v>
      </c>
      <c r="DX91" s="73">
        <f t="shared" si="113"/>
        <v>1</v>
      </c>
      <c r="DY91" s="73">
        <f t="shared" si="114"/>
        <v>1</v>
      </c>
      <c r="DZ91" s="73">
        <f t="shared" si="115"/>
        <v>1</v>
      </c>
      <c r="EA91" s="92">
        <f t="shared" si="77"/>
        <v>1</v>
      </c>
      <c r="EB91" s="92">
        <f t="shared" si="103"/>
        <v>1</v>
      </c>
      <c r="EC91" s="139">
        <f t="shared" si="116"/>
        <v>1</v>
      </c>
      <c r="ED91" s="140">
        <f t="shared" si="78"/>
        <v>0</v>
      </c>
      <c r="EE91" s="141">
        <f t="shared" si="79"/>
        <v>0</v>
      </c>
      <c r="EF91" s="141">
        <f t="shared" si="80"/>
        <v>0</v>
      </c>
      <c r="EG91" s="142">
        <f t="shared" si="104"/>
        <v>0</v>
      </c>
      <c r="EH91" s="141"/>
      <c r="EI91" s="142"/>
      <c r="EJ91" s="82">
        <f t="shared" si="81"/>
        <v>0</v>
      </c>
      <c r="EK91" s="82"/>
      <c r="EM91" s="82"/>
      <c r="EN91" s="83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</row>
    <row r="92" spans="2:156" ht="27" customHeight="1">
      <c r="B92" s="365" t="str">
        <f t="shared" si="82"/>
        <v/>
      </c>
      <c r="C92" s="649" t="str">
        <f>IF(AU92=1,SUM(AU$10:AU92),"")</f>
        <v/>
      </c>
      <c r="D92" s="526"/>
      <c r="E92" s="524"/>
      <c r="F92" s="648"/>
      <c r="G92" s="464"/>
      <c r="H92" s="110"/>
      <c r="I92" s="648"/>
      <c r="J92" s="464"/>
      <c r="K92" s="110"/>
      <c r="L92" s="109"/>
      <c r="M92" s="517"/>
      <c r="N92" s="520"/>
      <c r="O92" s="520"/>
      <c r="P92" s="514"/>
      <c r="Q92" s="463"/>
      <c r="R92" s="463"/>
      <c r="S92" s="463"/>
      <c r="T92" s="463"/>
      <c r="U92" s="515"/>
      <c r="V92" s="112"/>
      <c r="W92" s="463"/>
      <c r="X92" s="463"/>
      <c r="Y92" s="463"/>
      <c r="Z92" s="463"/>
      <c r="AA92" s="463"/>
      <c r="AB92" s="691"/>
      <c r="AC92" s="691"/>
      <c r="AD92" s="691"/>
      <c r="AE92" s="682"/>
      <c r="AF92" s="683"/>
      <c r="AG92" s="112"/>
      <c r="AH92" s="463"/>
      <c r="AI92" s="495"/>
      <c r="AJ92" s="469"/>
      <c r="AK92" s="464"/>
      <c r="AL92" s="465"/>
      <c r="AM92" s="376"/>
      <c r="AN92" s="376"/>
      <c r="AO92" s="465"/>
      <c r="AP92" s="466"/>
      <c r="AQ92" s="113" t="str">
        <f t="shared" si="83"/>
        <v/>
      </c>
      <c r="AR92" s="114">
        <v>1</v>
      </c>
      <c r="AU92" s="115">
        <f t="shared" si="84"/>
        <v>0</v>
      </c>
      <c r="AV92" s="116" t="b">
        <f t="shared" si="61"/>
        <v>1</v>
      </c>
      <c r="AW92" s="73">
        <f t="shared" si="85"/>
        <v>0</v>
      </c>
      <c r="AX92" s="117">
        <f t="shared" si="62"/>
        <v>1</v>
      </c>
      <c r="AY92" s="118">
        <f t="shared" si="86"/>
        <v>0</v>
      </c>
      <c r="BD92" s="120">
        <f>ROUND(Import!F85,2)</f>
        <v>0</v>
      </c>
      <c r="BE92" s="120">
        <f>ROUND(Import!P85,2)</f>
        <v>0</v>
      </c>
      <c r="BG92" s="121">
        <f t="shared" si="87"/>
        <v>0</v>
      </c>
      <c r="BH92" s="122">
        <f t="shared" si="88"/>
        <v>0</v>
      </c>
      <c r="BI92" s="114">
        <f t="shared" si="89"/>
        <v>0</v>
      </c>
      <c r="BJ92" s="121">
        <f t="shared" si="90"/>
        <v>0</v>
      </c>
      <c r="BK92" s="122">
        <f t="shared" si="91"/>
        <v>0</v>
      </c>
      <c r="BL92" s="114">
        <f t="shared" si="92"/>
        <v>0</v>
      </c>
      <c r="BN92" s="123">
        <f t="shared" si="63"/>
        <v>0</v>
      </c>
      <c r="BO92" s="123">
        <f t="shared" si="64"/>
        <v>0</v>
      </c>
      <c r="BP92" s="123">
        <f t="shared" si="65"/>
        <v>0</v>
      </c>
      <c r="BQ92" s="123">
        <f t="shared" si="66"/>
        <v>0</v>
      </c>
      <c r="BR92" s="123">
        <f t="shared" si="67"/>
        <v>0</v>
      </c>
      <c r="BS92" s="123">
        <f t="shared" si="68"/>
        <v>0</v>
      </c>
      <c r="BT92" s="124">
        <f t="shared" si="93"/>
        <v>0</v>
      </c>
      <c r="CA92" s="62"/>
      <c r="CB92" s="126" t="str">
        <f t="shared" si="69"/>
        <v/>
      </c>
      <c r="CC92" s="127" t="str">
        <f t="shared" si="94"/>
        <v/>
      </c>
      <c r="CD92" s="128" t="str">
        <f t="shared" si="95"/>
        <v/>
      </c>
      <c r="CE92" s="146"/>
      <c r="CF92" s="147"/>
      <c r="CG92" s="147"/>
      <c r="CH92" s="147"/>
      <c r="CI92" s="145"/>
      <c r="CJ92" s="62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132" t="b">
        <f t="shared" si="70"/>
        <v>0</v>
      </c>
      <c r="CV92" s="133" t="b">
        <f t="shared" si="71"/>
        <v>1</v>
      </c>
      <c r="CW92" s="116" t="b">
        <f t="shared" si="117"/>
        <v>1</v>
      </c>
      <c r="CX92" s="73">
        <f t="shared" si="96"/>
        <v>0</v>
      </c>
      <c r="CZ92" s="73">
        <f t="shared" si="97"/>
        <v>0</v>
      </c>
      <c r="DA92" s="134">
        <f t="shared" si="105"/>
        <v>1</v>
      </c>
      <c r="DB92" s="106">
        <f t="shared" si="98"/>
        <v>1</v>
      </c>
      <c r="DC92" s="148"/>
      <c r="DD92" s="134">
        <f t="shared" si="99"/>
        <v>1</v>
      </c>
      <c r="DE92" s="135">
        <f t="shared" si="72"/>
        <v>0</v>
      </c>
      <c r="DF92" s="135">
        <f t="shared" si="73"/>
        <v>0</v>
      </c>
      <c r="DG92" s="136"/>
      <c r="DH92" s="79"/>
      <c r="DI92" s="137"/>
      <c r="DJ92" s="81"/>
      <c r="DK92" s="107">
        <f t="shared" si="74"/>
        <v>0</v>
      </c>
      <c r="DL92" s="138">
        <f t="shared" si="100"/>
        <v>1</v>
      </c>
      <c r="DM92" s="73">
        <f t="shared" si="101"/>
        <v>1</v>
      </c>
      <c r="DN92" s="73">
        <f t="shared" si="102"/>
        <v>1</v>
      </c>
      <c r="DO92" s="73">
        <f t="shared" si="75"/>
        <v>1</v>
      </c>
      <c r="DP92" s="73">
        <f t="shared" si="76"/>
        <v>1</v>
      </c>
      <c r="DQ92" s="73">
        <f t="shared" si="106"/>
        <v>1</v>
      </c>
      <c r="DR92" s="73">
        <f t="shared" si="107"/>
        <v>1</v>
      </c>
      <c r="DS92" s="73">
        <f t="shared" si="108"/>
        <v>1</v>
      </c>
      <c r="DT92" s="73">
        <f t="shared" si="109"/>
        <v>1</v>
      </c>
      <c r="DU92" s="73">
        <f t="shared" si="110"/>
        <v>1</v>
      </c>
      <c r="DV92" s="73">
        <f t="shared" si="111"/>
        <v>1</v>
      </c>
      <c r="DW92" s="73">
        <f t="shared" si="112"/>
        <v>1</v>
      </c>
      <c r="DX92" s="73">
        <f t="shared" si="113"/>
        <v>1</v>
      </c>
      <c r="DY92" s="73">
        <f t="shared" si="114"/>
        <v>1</v>
      </c>
      <c r="DZ92" s="73">
        <f t="shared" si="115"/>
        <v>1</v>
      </c>
      <c r="EA92" s="92">
        <f t="shared" si="77"/>
        <v>1</v>
      </c>
      <c r="EB92" s="92">
        <f t="shared" si="103"/>
        <v>1</v>
      </c>
      <c r="EC92" s="139">
        <f t="shared" si="116"/>
        <v>1</v>
      </c>
      <c r="ED92" s="140">
        <f t="shared" si="78"/>
        <v>0</v>
      </c>
      <c r="EE92" s="141">
        <f t="shared" si="79"/>
        <v>0</v>
      </c>
      <c r="EF92" s="141">
        <f t="shared" si="80"/>
        <v>0</v>
      </c>
      <c r="EG92" s="142">
        <f t="shared" si="104"/>
        <v>0</v>
      </c>
      <c r="EH92" s="141"/>
      <c r="EI92" s="142"/>
      <c r="EJ92" s="82">
        <f t="shared" si="81"/>
        <v>0</v>
      </c>
      <c r="EK92" s="82"/>
      <c r="EM92" s="82"/>
      <c r="EN92" s="83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</row>
    <row r="93" spans="2:156" ht="27" customHeight="1">
      <c r="B93" s="365" t="str">
        <f t="shared" si="82"/>
        <v/>
      </c>
      <c r="C93" s="649" t="str">
        <f>IF(AU93=1,SUM(AU$10:AU93),"")</f>
        <v/>
      </c>
      <c r="D93" s="526"/>
      <c r="E93" s="524"/>
      <c r="F93" s="648"/>
      <c r="G93" s="464"/>
      <c r="H93" s="110"/>
      <c r="I93" s="648"/>
      <c r="J93" s="464"/>
      <c r="K93" s="110"/>
      <c r="L93" s="109"/>
      <c r="M93" s="517"/>
      <c r="N93" s="520"/>
      <c r="O93" s="520"/>
      <c r="P93" s="514"/>
      <c r="Q93" s="463"/>
      <c r="R93" s="463"/>
      <c r="S93" s="463"/>
      <c r="T93" s="463"/>
      <c r="U93" s="515"/>
      <c r="V93" s="112"/>
      <c r="W93" s="463"/>
      <c r="X93" s="463"/>
      <c r="Y93" s="463"/>
      <c r="Z93" s="463"/>
      <c r="AA93" s="463"/>
      <c r="AB93" s="691"/>
      <c r="AC93" s="691"/>
      <c r="AD93" s="691"/>
      <c r="AE93" s="682"/>
      <c r="AF93" s="683"/>
      <c r="AG93" s="112"/>
      <c r="AH93" s="463"/>
      <c r="AI93" s="495"/>
      <c r="AJ93" s="469"/>
      <c r="AK93" s="464"/>
      <c r="AL93" s="465"/>
      <c r="AM93" s="376"/>
      <c r="AN93" s="376"/>
      <c r="AO93" s="465"/>
      <c r="AP93" s="466"/>
      <c r="AQ93" s="113" t="str">
        <f t="shared" si="83"/>
        <v/>
      </c>
      <c r="AR93" s="114">
        <v>1</v>
      </c>
      <c r="AU93" s="115">
        <f t="shared" si="84"/>
        <v>0</v>
      </c>
      <c r="AV93" s="116" t="b">
        <f t="shared" si="61"/>
        <v>1</v>
      </c>
      <c r="AW93" s="73">
        <f t="shared" si="85"/>
        <v>0</v>
      </c>
      <c r="AX93" s="117">
        <f t="shared" si="62"/>
        <v>1</v>
      </c>
      <c r="AY93" s="118">
        <f t="shared" si="86"/>
        <v>0</v>
      </c>
      <c r="BD93" s="120">
        <f>ROUND(Import!F86,2)</f>
        <v>0</v>
      </c>
      <c r="BE93" s="120">
        <f>ROUND(Import!P86,2)</f>
        <v>0</v>
      </c>
      <c r="BG93" s="121">
        <f t="shared" si="87"/>
        <v>0</v>
      </c>
      <c r="BH93" s="122">
        <f t="shared" si="88"/>
        <v>0</v>
      </c>
      <c r="BI93" s="114">
        <f t="shared" si="89"/>
        <v>0</v>
      </c>
      <c r="BJ93" s="121">
        <f t="shared" si="90"/>
        <v>0</v>
      </c>
      <c r="BK93" s="122">
        <f t="shared" si="91"/>
        <v>0</v>
      </c>
      <c r="BL93" s="114">
        <f t="shared" si="92"/>
        <v>0</v>
      </c>
      <c r="BN93" s="123">
        <f t="shared" si="63"/>
        <v>0</v>
      </c>
      <c r="BO93" s="123">
        <f t="shared" si="64"/>
        <v>0</v>
      </c>
      <c r="BP93" s="123">
        <f t="shared" si="65"/>
        <v>0</v>
      </c>
      <c r="BQ93" s="123">
        <f t="shared" si="66"/>
        <v>0</v>
      </c>
      <c r="BR93" s="123">
        <f t="shared" si="67"/>
        <v>0</v>
      </c>
      <c r="BS93" s="123">
        <f t="shared" si="68"/>
        <v>0</v>
      </c>
      <c r="BT93" s="124">
        <f t="shared" si="93"/>
        <v>0</v>
      </c>
      <c r="CA93" s="62"/>
      <c r="CB93" s="126" t="str">
        <f t="shared" si="69"/>
        <v/>
      </c>
      <c r="CC93" s="127" t="str">
        <f t="shared" si="94"/>
        <v/>
      </c>
      <c r="CD93" s="128" t="str">
        <f t="shared" si="95"/>
        <v/>
      </c>
      <c r="CE93" s="146"/>
      <c r="CF93" s="147"/>
      <c r="CG93" s="147"/>
      <c r="CH93" s="147"/>
      <c r="CI93" s="145"/>
      <c r="CJ93" s="62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132" t="b">
        <f t="shared" si="70"/>
        <v>0</v>
      </c>
      <c r="CV93" s="133" t="b">
        <f t="shared" si="71"/>
        <v>1</v>
      </c>
      <c r="CW93" s="116" t="b">
        <f t="shared" si="117"/>
        <v>1</v>
      </c>
      <c r="CX93" s="73">
        <f t="shared" si="96"/>
        <v>0</v>
      </c>
      <c r="CZ93" s="73">
        <f t="shared" si="97"/>
        <v>0</v>
      </c>
      <c r="DA93" s="134">
        <f t="shared" si="105"/>
        <v>1</v>
      </c>
      <c r="DB93" s="106">
        <f t="shared" si="98"/>
        <v>1</v>
      </c>
      <c r="DC93" s="148"/>
      <c r="DD93" s="134">
        <f t="shared" si="99"/>
        <v>1</v>
      </c>
      <c r="DE93" s="135">
        <f t="shared" si="72"/>
        <v>0</v>
      </c>
      <c r="DF93" s="135">
        <f t="shared" si="73"/>
        <v>0</v>
      </c>
      <c r="DG93" s="136"/>
      <c r="DH93" s="79"/>
      <c r="DI93" s="137"/>
      <c r="DJ93" s="81"/>
      <c r="DK93" s="107">
        <f t="shared" si="74"/>
        <v>0</v>
      </c>
      <c r="DL93" s="138">
        <f t="shared" si="100"/>
        <v>1</v>
      </c>
      <c r="DM93" s="73">
        <f t="shared" si="101"/>
        <v>1</v>
      </c>
      <c r="DN93" s="73">
        <f t="shared" si="102"/>
        <v>1</v>
      </c>
      <c r="DO93" s="73">
        <f t="shared" si="75"/>
        <v>1</v>
      </c>
      <c r="DP93" s="73">
        <f t="shared" si="76"/>
        <v>1</v>
      </c>
      <c r="DQ93" s="73">
        <f t="shared" si="106"/>
        <v>1</v>
      </c>
      <c r="DR93" s="73">
        <f t="shared" si="107"/>
        <v>1</v>
      </c>
      <c r="DS93" s="73">
        <f t="shared" si="108"/>
        <v>1</v>
      </c>
      <c r="DT93" s="73">
        <f t="shared" si="109"/>
        <v>1</v>
      </c>
      <c r="DU93" s="73">
        <f t="shared" si="110"/>
        <v>1</v>
      </c>
      <c r="DV93" s="73">
        <f t="shared" si="111"/>
        <v>1</v>
      </c>
      <c r="DW93" s="73">
        <f t="shared" si="112"/>
        <v>1</v>
      </c>
      <c r="DX93" s="73">
        <f t="shared" si="113"/>
        <v>1</v>
      </c>
      <c r="DY93" s="73">
        <f t="shared" si="114"/>
        <v>1</v>
      </c>
      <c r="DZ93" s="73">
        <f t="shared" si="115"/>
        <v>1</v>
      </c>
      <c r="EA93" s="92">
        <f t="shared" si="77"/>
        <v>1</v>
      </c>
      <c r="EB93" s="92">
        <f t="shared" si="103"/>
        <v>1</v>
      </c>
      <c r="EC93" s="139">
        <f t="shared" si="116"/>
        <v>1</v>
      </c>
      <c r="ED93" s="140">
        <f t="shared" si="78"/>
        <v>0</v>
      </c>
      <c r="EE93" s="141">
        <f t="shared" si="79"/>
        <v>0</v>
      </c>
      <c r="EF93" s="141">
        <f t="shared" si="80"/>
        <v>0</v>
      </c>
      <c r="EG93" s="142">
        <f t="shared" si="104"/>
        <v>0</v>
      </c>
      <c r="EH93" s="141"/>
      <c r="EI93" s="142"/>
      <c r="EJ93" s="82">
        <f t="shared" si="81"/>
        <v>0</v>
      </c>
      <c r="EK93" s="82"/>
      <c r="EM93" s="82"/>
      <c r="EN93" s="83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</row>
    <row r="94" spans="2:156" ht="27" customHeight="1">
      <c r="B94" s="365" t="str">
        <f t="shared" si="82"/>
        <v/>
      </c>
      <c r="C94" s="649" t="str">
        <f>IF(AU94=1,SUM(AU$10:AU94),"")</f>
        <v/>
      </c>
      <c r="D94" s="526"/>
      <c r="E94" s="524"/>
      <c r="F94" s="648"/>
      <c r="G94" s="464"/>
      <c r="H94" s="110"/>
      <c r="I94" s="648"/>
      <c r="J94" s="464"/>
      <c r="K94" s="110"/>
      <c r="L94" s="109"/>
      <c r="M94" s="517"/>
      <c r="N94" s="520"/>
      <c r="O94" s="520"/>
      <c r="P94" s="514"/>
      <c r="Q94" s="463"/>
      <c r="R94" s="463"/>
      <c r="S94" s="463"/>
      <c r="T94" s="463"/>
      <c r="U94" s="515"/>
      <c r="V94" s="112"/>
      <c r="W94" s="463"/>
      <c r="X94" s="463"/>
      <c r="Y94" s="463"/>
      <c r="Z94" s="463"/>
      <c r="AA94" s="463"/>
      <c r="AB94" s="691"/>
      <c r="AC94" s="691"/>
      <c r="AD94" s="691"/>
      <c r="AE94" s="682"/>
      <c r="AF94" s="683"/>
      <c r="AG94" s="112"/>
      <c r="AH94" s="463"/>
      <c r="AI94" s="495"/>
      <c r="AJ94" s="469"/>
      <c r="AK94" s="464"/>
      <c r="AL94" s="465"/>
      <c r="AM94" s="376"/>
      <c r="AN94" s="376"/>
      <c r="AO94" s="465"/>
      <c r="AP94" s="466"/>
      <c r="AQ94" s="113" t="str">
        <f t="shared" si="83"/>
        <v/>
      </c>
      <c r="AR94" s="114">
        <v>1</v>
      </c>
      <c r="AU94" s="115">
        <f t="shared" si="84"/>
        <v>0</v>
      </c>
      <c r="AV94" s="116" t="b">
        <f t="shared" si="61"/>
        <v>1</v>
      </c>
      <c r="AW94" s="73">
        <f t="shared" si="85"/>
        <v>0</v>
      </c>
      <c r="AX94" s="117">
        <f t="shared" si="62"/>
        <v>1</v>
      </c>
      <c r="AY94" s="118">
        <f t="shared" si="86"/>
        <v>0</v>
      </c>
      <c r="BD94" s="120">
        <f>ROUND(Import!F87,2)</f>
        <v>0</v>
      </c>
      <c r="BE94" s="120">
        <f>ROUND(Import!P87,2)</f>
        <v>0</v>
      </c>
      <c r="BG94" s="121">
        <f t="shared" si="87"/>
        <v>0</v>
      </c>
      <c r="BH94" s="122">
        <f t="shared" si="88"/>
        <v>0</v>
      </c>
      <c r="BI94" s="114">
        <f t="shared" si="89"/>
        <v>0</v>
      </c>
      <c r="BJ94" s="121">
        <f t="shared" si="90"/>
        <v>0</v>
      </c>
      <c r="BK94" s="122">
        <f t="shared" si="91"/>
        <v>0</v>
      </c>
      <c r="BL94" s="114">
        <f t="shared" si="92"/>
        <v>0</v>
      </c>
      <c r="BN94" s="123">
        <f t="shared" si="63"/>
        <v>0</v>
      </c>
      <c r="BO94" s="123">
        <f t="shared" si="64"/>
        <v>0</v>
      </c>
      <c r="BP94" s="123">
        <f t="shared" si="65"/>
        <v>0</v>
      </c>
      <c r="BQ94" s="123">
        <f t="shared" si="66"/>
        <v>0</v>
      </c>
      <c r="BR94" s="123">
        <f t="shared" si="67"/>
        <v>0</v>
      </c>
      <c r="BS94" s="123">
        <f t="shared" si="68"/>
        <v>0</v>
      </c>
      <c r="BT94" s="124">
        <f t="shared" si="93"/>
        <v>0</v>
      </c>
      <c r="CA94" s="62"/>
      <c r="CB94" s="126" t="str">
        <f t="shared" si="69"/>
        <v/>
      </c>
      <c r="CC94" s="127" t="str">
        <f t="shared" si="94"/>
        <v/>
      </c>
      <c r="CD94" s="128" t="str">
        <f t="shared" si="95"/>
        <v/>
      </c>
      <c r="CE94" s="146"/>
      <c r="CF94" s="147"/>
      <c r="CG94" s="147"/>
      <c r="CH94" s="147"/>
      <c r="CI94" s="145"/>
      <c r="CJ94" s="62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132" t="b">
        <f t="shared" si="70"/>
        <v>0</v>
      </c>
      <c r="CV94" s="133" t="b">
        <f t="shared" si="71"/>
        <v>1</v>
      </c>
      <c r="CW94" s="116" t="b">
        <f t="shared" si="117"/>
        <v>1</v>
      </c>
      <c r="CX94" s="73">
        <f t="shared" si="96"/>
        <v>0</v>
      </c>
      <c r="CZ94" s="73">
        <f t="shared" si="97"/>
        <v>0</v>
      </c>
      <c r="DA94" s="134">
        <f t="shared" si="105"/>
        <v>1</v>
      </c>
      <c r="DB94" s="106">
        <f t="shared" si="98"/>
        <v>1</v>
      </c>
      <c r="DC94" s="148"/>
      <c r="DD94" s="134">
        <f t="shared" si="99"/>
        <v>1</v>
      </c>
      <c r="DE94" s="135">
        <f t="shared" si="72"/>
        <v>0</v>
      </c>
      <c r="DF94" s="135">
        <f t="shared" si="73"/>
        <v>0</v>
      </c>
      <c r="DG94" s="136"/>
      <c r="DH94" s="79"/>
      <c r="DI94" s="137"/>
      <c r="DJ94" s="81"/>
      <c r="DK94" s="107">
        <f t="shared" si="74"/>
        <v>0</v>
      </c>
      <c r="DL94" s="138">
        <f t="shared" si="100"/>
        <v>1</v>
      </c>
      <c r="DM94" s="73">
        <f t="shared" si="101"/>
        <v>1</v>
      </c>
      <c r="DN94" s="73">
        <f t="shared" si="102"/>
        <v>1</v>
      </c>
      <c r="DO94" s="73">
        <f t="shared" si="75"/>
        <v>1</v>
      </c>
      <c r="DP94" s="73">
        <f t="shared" si="76"/>
        <v>1</v>
      </c>
      <c r="DQ94" s="73">
        <f t="shared" si="106"/>
        <v>1</v>
      </c>
      <c r="DR94" s="73">
        <f t="shared" si="107"/>
        <v>1</v>
      </c>
      <c r="DS94" s="73">
        <f t="shared" si="108"/>
        <v>1</v>
      </c>
      <c r="DT94" s="73">
        <f t="shared" si="109"/>
        <v>1</v>
      </c>
      <c r="DU94" s="73">
        <f t="shared" si="110"/>
        <v>1</v>
      </c>
      <c r="DV94" s="73">
        <f t="shared" si="111"/>
        <v>1</v>
      </c>
      <c r="DW94" s="73">
        <f t="shared" si="112"/>
        <v>1</v>
      </c>
      <c r="DX94" s="73">
        <f t="shared" si="113"/>
        <v>1</v>
      </c>
      <c r="DY94" s="73">
        <f t="shared" si="114"/>
        <v>1</v>
      </c>
      <c r="DZ94" s="73">
        <f t="shared" si="115"/>
        <v>1</v>
      </c>
      <c r="EA94" s="92">
        <f t="shared" si="77"/>
        <v>1</v>
      </c>
      <c r="EB94" s="92">
        <f t="shared" si="103"/>
        <v>1</v>
      </c>
      <c r="EC94" s="139">
        <f t="shared" si="116"/>
        <v>1</v>
      </c>
      <c r="ED94" s="140">
        <f t="shared" si="78"/>
        <v>0</v>
      </c>
      <c r="EE94" s="141">
        <f t="shared" si="79"/>
        <v>0</v>
      </c>
      <c r="EF94" s="141">
        <f t="shared" si="80"/>
        <v>0</v>
      </c>
      <c r="EG94" s="142">
        <f t="shared" si="104"/>
        <v>0</v>
      </c>
      <c r="EH94" s="141"/>
      <c r="EI94" s="142"/>
      <c r="EJ94" s="82">
        <f t="shared" si="81"/>
        <v>0</v>
      </c>
      <c r="EK94" s="82"/>
      <c r="EM94" s="82"/>
      <c r="EN94" s="83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</row>
    <row r="95" spans="2:156" ht="27" customHeight="1">
      <c r="B95" s="365" t="str">
        <f t="shared" si="82"/>
        <v/>
      </c>
      <c r="C95" s="649" t="str">
        <f>IF(AU95=1,SUM(AU$10:AU95),"")</f>
        <v/>
      </c>
      <c r="D95" s="526"/>
      <c r="E95" s="524"/>
      <c r="F95" s="648"/>
      <c r="G95" s="464"/>
      <c r="H95" s="110"/>
      <c r="I95" s="648"/>
      <c r="J95" s="464"/>
      <c r="K95" s="110"/>
      <c r="L95" s="109"/>
      <c r="M95" s="517"/>
      <c r="N95" s="520"/>
      <c r="O95" s="520"/>
      <c r="P95" s="514"/>
      <c r="Q95" s="463"/>
      <c r="R95" s="463"/>
      <c r="S95" s="463"/>
      <c r="T95" s="463"/>
      <c r="U95" s="515"/>
      <c r="V95" s="112"/>
      <c r="W95" s="463"/>
      <c r="X95" s="463"/>
      <c r="Y95" s="463"/>
      <c r="Z95" s="463"/>
      <c r="AA95" s="463"/>
      <c r="AB95" s="691"/>
      <c r="AC95" s="691"/>
      <c r="AD95" s="691"/>
      <c r="AE95" s="682"/>
      <c r="AF95" s="683"/>
      <c r="AG95" s="112"/>
      <c r="AH95" s="463"/>
      <c r="AI95" s="495"/>
      <c r="AJ95" s="469"/>
      <c r="AK95" s="464"/>
      <c r="AL95" s="465"/>
      <c r="AM95" s="376"/>
      <c r="AN95" s="376"/>
      <c r="AO95" s="465"/>
      <c r="AP95" s="466"/>
      <c r="AQ95" s="113" t="str">
        <f t="shared" si="83"/>
        <v/>
      </c>
      <c r="AR95" s="114">
        <v>1</v>
      </c>
      <c r="AU95" s="115">
        <f t="shared" si="84"/>
        <v>0</v>
      </c>
      <c r="AV95" s="116" t="b">
        <f t="shared" si="61"/>
        <v>1</v>
      </c>
      <c r="AW95" s="73">
        <f t="shared" si="85"/>
        <v>0</v>
      </c>
      <c r="AX95" s="117">
        <f t="shared" si="62"/>
        <v>1</v>
      </c>
      <c r="AY95" s="118">
        <f t="shared" si="86"/>
        <v>0</v>
      </c>
      <c r="BD95" s="120">
        <f>ROUND(Import!F88,2)</f>
        <v>0</v>
      </c>
      <c r="BE95" s="120">
        <f>ROUND(Import!P88,2)</f>
        <v>0</v>
      </c>
      <c r="BG95" s="121">
        <f t="shared" si="87"/>
        <v>0</v>
      </c>
      <c r="BH95" s="122">
        <f t="shared" si="88"/>
        <v>0</v>
      </c>
      <c r="BI95" s="114">
        <f t="shared" si="89"/>
        <v>0</v>
      </c>
      <c r="BJ95" s="121">
        <f t="shared" si="90"/>
        <v>0</v>
      </c>
      <c r="BK95" s="122">
        <f t="shared" si="91"/>
        <v>0</v>
      </c>
      <c r="BL95" s="114">
        <f t="shared" si="92"/>
        <v>0</v>
      </c>
      <c r="BN95" s="123">
        <f t="shared" si="63"/>
        <v>0</v>
      </c>
      <c r="BO95" s="123">
        <f t="shared" si="64"/>
        <v>0</v>
      </c>
      <c r="BP95" s="123">
        <f t="shared" si="65"/>
        <v>0</v>
      </c>
      <c r="BQ95" s="123">
        <f t="shared" si="66"/>
        <v>0</v>
      </c>
      <c r="BR95" s="123">
        <f t="shared" si="67"/>
        <v>0</v>
      </c>
      <c r="BS95" s="123">
        <f t="shared" si="68"/>
        <v>0</v>
      </c>
      <c r="BT95" s="124">
        <f t="shared" si="93"/>
        <v>0</v>
      </c>
      <c r="CA95" s="62"/>
      <c r="CB95" s="126" t="str">
        <f t="shared" si="69"/>
        <v/>
      </c>
      <c r="CC95" s="127" t="str">
        <f t="shared" si="94"/>
        <v/>
      </c>
      <c r="CD95" s="128" t="str">
        <f t="shared" si="95"/>
        <v/>
      </c>
      <c r="CE95" s="146"/>
      <c r="CF95" s="147"/>
      <c r="CG95" s="147"/>
      <c r="CH95" s="147"/>
      <c r="CI95" s="145"/>
      <c r="CJ95" s="62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132" t="b">
        <f t="shared" si="70"/>
        <v>0</v>
      </c>
      <c r="CV95" s="133" t="b">
        <f t="shared" si="71"/>
        <v>1</v>
      </c>
      <c r="CW95" s="116" t="b">
        <f t="shared" si="117"/>
        <v>1</v>
      </c>
      <c r="CX95" s="73">
        <f t="shared" si="96"/>
        <v>0</v>
      </c>
      <c r="CZ95" s="73">
        <f t="shared" si="97"/>
        <v>0</v>
      </c>
      <c r="DA95" s="134">
        <f t="shared" si="105"/>
        <v>1</v>
      </c>
      <c r="DB95" s="106">
        <f t="shared" si="98"/>
        <v>1</v>
      </c>
      <c r="DC95" s="148"/>
      <c r="DD95" s="134">
        <f t="shared" si="99"/>
        <v>1</v>
      </c>
      <c r="DE95" s="135">
        <f t="shared" si="72"/>
        <v>0</v>
      </c>
      <c r="DF95" s="135">
        <f t="shared" si="73"/>
        <v>0</v>
      </c>
      <c r="DG95" s="136"/>
      <c r="DH95" s="79"/>
      <c r="DI95" s="137"/>
      <c r="DJ95" s="81"/>
      <c r="DK95" s="107">
        <f t="shared" si="74"/>
        <v>0</v>
      </c>
      <c r="DL95" s="138">
        <f t="shared" si="100"/>
        <v>1</v>
      </c>
      <c r="DM95" s="73">
        <f t="shared" si="101"/>
        <v>1</v>
      </c>
      <c r="DN95" s="73">
        <f t="shared" si="102"/>
        <v>1</v>
      </c>
      <c r="DO95" s="73">
        <f t="shared" si="75"/>
        <v>1</v>
      </c>
      <c r="DP95" s="73">
        <f t="shared" si="76"/>
        <v>1</v>
      </c>
      <c r="DQ95" s="73">
        <f t="shared" si="106"/>
        <v>1</v>
      </c>
      <c r="DR95" s="73">
        <f t="shared" si="107"/>
        <v>1</v>
      </c>
      <c r="DS95" s="73">
        <f t="shared" si="108"/>
        <v>1</v>
      </c>
      <c r="DT95" s="73">
        <f t="shared" si="109"/>
        <v>1</v>
      </c>
      <c r="DU95" s="73">
        <f t="shared" si="110"/>
        <v>1</v>
      </c>
      <c r="DV95" s="73">
        <f t="shared" si="111"/>
        <v>1</v>
      </c>
      <c r="DW95" s="73">
        <f t="shared" si="112"/>
        <v>1</v>
      </c>
      <c r="DX95" s="73">
        <f t="shared" si="113"/>
        <v>1</v>
      </c>
      <c r="DY95" s="73">
        <f t="shared" si="114"/>
        <v>1</v>
      </c>
      <c r="DZ95" s="73">
        <f t="shared" si="115"/>
        <v>1</v>
      </c>
      <c r="EA95" s="92">
        <f t="shared" si="77"/>
        <v>1</v>
      </c>
      <c r="EB95" s="92">
        <f t="shared" si="103"/>
        <v>1</v>
      </c>
      <c r="EC95" s="139">
        <f t="shared" si="116"/>
        <v>1</v>
      </c>
      <c r="ED95" s="140">
        <f t="shared" si="78"/>
        <v>0</v>
      </c>
      <c r="EE95" s="141">
        <f t="shared" si="79"/>
        <v>0</v>
      </c>
      <c r="EF95" s="141">
        <f t="shared" si="80"/>
        <v>0</v>
      </c>
      <c r="EG95" s="142">
        <f t="shared" si="104"/>
        <v>0</v>
      </c>
      <c r="EH95" s="141"/>
      <c r="EI95" s="142"/>
      <c r="EJ95" s="82">
        <f t="shared" si="81"/>
        <v>0</v>
      </c>
      <c r="EK95" s="82"/>
      <c r="EM95" s="82"/>
      <c r="EN95" s="83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</row>
    <row r="96" spans="2:156" ht="27" customHeight="1">
      <c r="B96" s="365" t="str">
        <f t="shared" si="82"/>
        <v/>
      </c>
      <c r="C96" s="649" t="str">
        <f>IF(AU96=1,SUM(AU$10:AU96),"")</f>
        <v/>
      </c>
      <c r="D96" s="526"/>
      <c r="E96" s="524"/>
      <c r="F96" s="648"/>
      <c r="G96" s="464"/>
      <c r="H96" s="110"/>
      <c r="I96" s="648"/>
      <c r="J96" s="464"/>
      <c r="K96" s="110"/>
      <c r="L96" s="109"/>
      <c r="M96" s="517"/>
      <c r="N96" s="520"/>
      <c r="O96" s="520"/>
      <c r="P96" s="514"/>
      <c r="Q96" s="463"/>
      <c r="R96" s="463"/>
      <c r="S96" s="463"/>
      <c r="T96" s="463"/>
      <c r="U96" s="515"/>
      <c r="V96" s="112"/>
      <c r="W96" s="463"/>
      <c r="X96" s="463"/>
      <c r="Y96" s="463"/>
      <c r="Z96" s="463"/>
      <c r="AA96" s="463"/>
      <c r="AB96" s="691"/>
      <c r="AC96" s="691"/>
      <c r="AD96" s="691"/>
      <c r="AE96" s="682"/>
      <c r="AF96" s="683"/>
      <c r="AG96" s="112"/>
      <c r="AH96" s="463"/>
      <c r="AI96" s="495"/>
      <c r="AJ96" s="469"/>
      <c r="AK96" s="464"/>
      <c r="AL96" s="465"/>
      <c r="AM96" s="376"/>
      <c r="AN96" s="376"/>
      <c r="AO96" s="465"/>
      <c r="AP96" s="466"/>
      <c r="AQ96" s="113" t="str">
        <f t="shared" si="83"/>
        <v/>
      </c>
      <c r="AR96" s="114">
        <v>1</v>
      </c>
      <c r="AU96" s="115">
        <f t="shared" si="84"/>
        <v>0</v>
      </c>
      <c r="AV96" s="116" t="b">
        <f t="shared" si="61"/>
        <v>1</v>
      </c>
      <c r="AW96" s="73">
        <f t="shared" si="85"/>
        <v>0</v>
      </c>
      <c r="AX96" s="117">
        <f t="shared" si="62"/>
        <v>1</v>
      </c>
      <c r="AY96" s="118">
        <f t="shared" si="86"/>
        <v>0</v>
      </c>
      <c r="BD96" s="120">
        <f>ROUND(Import!F89,2)</f>
        <v>0</v>
      </c>
      <c r="BE96" s="120">
        <f>ROUND(Import!P89,2)</f>
        <v>0</v>
      </c>
      <c r="BG96" s="121">
        <f t="shared" si="87"/>
        <v>0</v>
      </c>
      <c r="BH96" s="122">
        <f t="shared" si="88"/>
        <v>0</v>
      </c>
      <c r="BI96" s="114">
        <f t="shared" si="89"/>
        <v>0</v>
      </c>
      <c r="BJ96" s="121">
        <f t="shared" si="90"/>
        <v>0</v>
      </c>
      <c r="BK96" s="122">
        <f t="shared" si="91"/>
        <v>0</v>
      </c>
      <c r="BL96" s="114">
        <f t="shared" si="92"/>
        <v>0</v>
      </c>
      <c r="BN96" s="123">
        <f t="shared" si="63"/>
        <v>0</v>
      </c>
      <c r="BO96" s="123">
        <f t="shared" si="64"/>
        <v>0</v>
      </c>
      <c r="BP96" s="123">
        <f t="shared" si="65"/>
        <v>0</v>
      </c>
      <c r="BQ96" s="123">
        <f t="shared" si="66"/>
        <v>0</v>
      </c>
      <c r="BR96" s="123">
        <f t="shared" si="67"/>
        <v>0</v>
      </c>
      <c r="BS96" s="123">
        <f t="shared" si="68"/>
        <v>0</v>
      </c>
      <c r="BT96" s="124">
        <f t="shared" si="93"/>
        <v>0</v>
      </c>
      <c r="CA96" s="62"/>
      <c r="CB96" s="126" t="str">
        <f t="shared" si="69"/>
        <v/>
      </c>
      <c r="CC96" s="127" t="str">
        <f t="shared" si="94"/>
        <v/>
      </c>
      <c r="CD96" s="128" t="str">
        <f t="shared" si="95"/>
        <v/>
      </c>
      <c r="CE96" s="146"/>
      <c r="CF96" s="147"/>
      <c r="CG96" s="147"/>
      <c r="CH96" s="147"/>
      <c r="CI96" s="145"/>
      <c r="CJ96" s="62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132" t="b">
        <f t="shared" si="70"/>
        <v>0</v>
      </c>
      <c r="CV96" s="133" t="b">
        <f t="shared" si="71"/>
        <v>1</v>
      </c>
      <c r="CW96" s="116" t="b">
        <f t="shared" si="117"/>
        <v>1</v>
      </c>
      <c r="CX96" s="73">
        <f t="shared" si="96"/>
        <v>0</v>
      </c>
      <c r="CZ96" s="73">
        <f t="shared" si="97"/>
        <v>0</v>
      </c>
      <c r="DA96" s="134">
        <f t="shared" si="105"/>
        <v>1</v>
      </c>
      <c r="DB96" s="106">
        <f t="shared" si="98"/>
        <v>1</v>
      </c>
      <c r="DC96" s="148"/>
      <c r="DD96" s="134">
        <f t="shared" si="99"/>
        <v>1</v>
      </c>
      <c r="DE96" s="135">
        <f t="shared" si="72"/>
        <v>0</v>
      </c>
      <c r="DF96" s="135">
        <f t="shared" si="73"/>
        <v>0</v>
      </c>
      <c r="DG96" s="136"/>
      <c r="DH96" s="79"/>
      <c r="DI96" s="137"/>
      <c r="DJ96" s="81"/>
      <c r="DK96" s="107">
        <f t="shared" si="74"/>
        <v>0</v>
      </c>
      <c r="DL96" s="138">
        <f t="shared" si="100"/>
        <v>1</v>
      </c>
      <c r="DM96" s="73">
        <f t="shared" si="101"/>
        <v>1</v>
      </c>
      <c r="DN96" s="73">
        <f t="shared" si="102"/>
        <v>1</v>
      </c>
      <c r="DO96" s="73">
        <f t="shared" si="75"/>
        <v>1</v>
      </c>
      <c r="DP96" s="73">
        <f t="shared" si="76"/>
        <v>1</v>
      </c>
      <c r="DQ96" s="73">
        <f t="shared" si="106"/>
        <v>1</v>
      </c>
      <c r="DR96" s="73">
        <f t="shared" si="107"/>
        <v>1</v>
      </c>
      <c r="DS96" s="73">
        <f t="shared" si="108"/>
        <v>1</v>
      </c>
      <c r="DT96" s="73">
        <f t="shared" si="109"/>
        <v>1</v>
      </c>
      <c r="DU96" s="73">
        <f t="shared" si="110"/>
        <v>1</v>
      </c>
      <c r="DV96" s="73">
        <f t="shared" si="111"/>
        <v>1</v>
      </c>
      <c r="DW96" s="73">
        <f t="shared" si="112"/>
        <v>1</v>
      </c>
      <c r="DX96" s="73">
        <f t="shared" si="113"/>
        <v>1</v>
      </c>
      <c r="DY96" s="73">
        <f t="shared" si="114"/>
        <v>1</v>
      </c>
      <c r="DZ96" s="73">
        <f t="shared" si="115"/>
        <v>1</v>
      </c>
      <c r="EA96" s="92">
        <f t="shared" si="77"/>
        <v>1</v>
      </c>
      <c r="EB96" s="92">
        <f t="shared" si="103"/>
        <v>1</v>
      </c>
      <c r="EC96" s="139">
        <f t="shared" si="116"/>
        <v>1</v>
      </c>
      <c r="ED96" s="140">
        <f t="shared" si="78"/>
        <v>0</v>
      </c>
      <c r="EE96" s="141">
        <f t="shared" si="79"/>
        <v>0</v>
      </c>
      <c r="EF96" s="141">
        <f t="shared" si="80"/>
        <v>0</v>
      </c>
      <c r="EG96" s="142">
        <f t="shared" si="104"/>
        <v>0</v>
      </c>
      <c r="EH96" s="141"/>
      <c r="EI96" s="142"/>
      <c r="EJ96" s="82">
        <f t="shared" si="81"/>
        <v>0</v>
      </c>
      <c r="EK96" s="82"/>
      <c r="EM96" s="82"/>
      <c r="EN96" s="83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</row>
    <row r="97" spans="2:156" ht="27" customHeight="1">
      <c r="B97" s="365" t="str">
        <f t="shared" si="82"/>
        <v/>
      </c>
      <c r="C97" s="649" t="str">
        <f>IF(AU97=1,SUM(AU$10:AU97),"")</f>
        <v/>
      </c>
      <c r="D97" s="526"/>
      <c r="E97" s="524"/>
      <c r="F97" s="648"/>
      <c r="G97" s="464"/>
      <c r="H97" s="110"/>
      <c r="I97" s="648"/>
      <c r="J97" s="464"/>
      <c r="K97" s="110"/>
      <c r="L97" s="109"/>
      <c r="M97" s="517"/>
      <c r="N97" s="520"/>
      <c r="O97" s="520"/>
      <c r="P97" s="514"/>
      <c r="Q97" s="463"/>
      <c r="R97" s="463"/>
      <c r="S97" s="463"/>
      <c r="T97" s="463"/>
      <c r="U97" s="515"/>
      <c r="V97" s="112"/>
      <c r="W97" s="463"/>
      <c r="X97" s="463"/>
      <c r="Y97" s="463"/>
      <c r="Z97" s="463"/>
      <c r="AA97" s="463"/>
      <c r="AB97" s="691"/>
      <c r="AC97" s="691"/>
      <c r="AD97" s="691"/>
      <c r="AE97" s="682"/>
      <c r="AF97" s="683"/>
      <c r="AG97" s="112"/>
      <c r="AH97" s="463"/>
      <c r="AI97" s="495"/>
      <c r="AJ97" s="469"/>
      <c r="AK97" s="464"/>
      <c r="AL97" s="465"/>
      <c r="AM97" s="376"/>
      <c r="AN97" s="376"/>
      <c r="AO97" s="465"/>
      <c r="AP97" s="466"/>
      <c r="AQ97" s="113" t="str">
        <f t="shared" si="83"/>
        <v/>
      </c>
      <c r="AR97" s="114">
        <v>1</v>
      </c>
      <c r="AU97" s="115">
        <f t="shared" si="84"/>
        <v>0</v>
      </c>
      <c r="AV97" s="116" t="b">
        <f t="shared" si="61"/>
        <v>1</v>
      </c>
      <c r="AW97" s="73">
        <f t="shared" si="85"/>
        <v>0</v>
      </c>
      <c r="AX97" s="117">
        <f t="shared" si="62"/>
        <v>1</v>
      </c>
      <c r="AY97" s="118">
        <f t="shared" si="86"/>
        <v>0</v>
      </c>
      <c r="BD97" s="120">
        <f>ROUND(Import!F90,2)</f>
        <v>0</v>
      </c>
      <c r="BE97" s="120">
        <f>ROUND(Import!P90,2)</f>
        <v>0</v>
      </c>
      <c r="BG97" s="121">
        <f t="shared" si="87"/>
        <v>0</v>
      </c>
      <c r="BH97" s="122">
        <f t="shared" si="88"/>
        <v>0</v>
      </c>
      <c r="BI97" s="114">
        <f t="shared" si="89"/>
        <v>0</v>
      </c>
      <c r="BJ97" s="121">
        <f t="shared" si="90"/>
        <v>0</v>
      </c>
      <c r="BK97" s="122">
        <f t="shared" si="91"/>
        <v>0</v>
      </c>
      <c r="BL97" s="114">
        <f t="shared" si="92"/>
        <v>0</v>
      </c>
      <c r="BN97" s="123">
        <f t="shared" si="63"/>
        <v>0</v>
      </c>
      <c r="BO97" s="123">
        <f t="shared" si="64"/>
        <v>0</v>
      </c>
      <c r="BP97" s="123">
        <f t="shared" si="65"/>
        <v>0</v>
      </c>
      <c r="BQ97" s="123">
        <f t="shared" si="66"/>
        <v>0</v>
      </c>
      <c r="BR97" s="123">
        <f t="shared" si="67"/>
        <v>0</v>
      </c>
      <c r="BS97" s="123">
        <f t="shared" si="68"/>
        <v>0</v>
      </c>
      <c r="BT97" s="124">
        <f t="shared" si="93"/>
        <v>0</v>
      </c>
      <c r="CA97" s="62"/>
      <c r="CB97" s="126" t="str">
        <f t="shared" si="69"/>
        <v/>
      </c>
      <c r="CC97" s="127" t="str">
        <f t="shared" si="94"/>
        <v/>
      </c>
      <c r="CD97" s="128" t="str">
        <f t="shared" si="95"/>
        <v/>
      </c>
      <c r="CE97" s="146"/>
      <c r="CF97" s="147"/>
      <c r="CG97" s="147"/>
      <c r="CH97" s="147"/>
      <c r="CI97" s="145"/>
      <c r="CJ97" s="62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132" t="b">
        <f t="shared" si="70"/>
        <v>0</v>
      </c>
      <c r="CV97" s="133" t="b">
        <f t="shared" si="71"/>
        <v>1</v>
      </c>
      <c r="CW97" s="116" t="b">
        <f t="shared" si="117"/>
        <v>1</v>
      </c>
      <c r="CX97" s="73">
        <f t="shared" si="96"/>
        <v>0</v>
      </c>
      <c r="CZ97" s="73">
        <f t="shared" si="97"/>
        <v>0</v>
      </c>
      <c r="DA97" s="134">
        <f t="shared" si="105"/>
        <v>1</v>
      </c>
      <c r="DB97" s="106">
        <f t="shared" si="98"/>
        <v>1</v>
      </c>
      <c r="DC97" s="148"/>
      <c r="DD97" s="134">
        <f t="shared" si="99"/>
        <v>1</v>
      </c>
      <c r="DE97" s="135">
        <f t="shared" si="72"/>
        <v>0</v>
      </c>
      <c r="DF97" s="135">
        <f t="shared" si="73"/>
        <v>0</v>
      </c>
      <c r="DG97" s="136"/>
      <c r="DH97" s="79"/>
      <c r="DI97" s="137"/>
      <c r="DJ97" s="81"/>
      <c r="DK97" s="107">
        <f t="shared" si="74"/>
        <v>0</v>
      </c>
      <c r="DL97" s="138">
        <f t="shared" si="100"/>
        <v>1</v>
      </c>
      <c r="DM97" s="73">
        <f t="shared" si="101"/>
        <v>1</v>
      </c>
      <c r="DN97" s="73">
        <f t="shared" si="102"/>
        <v>1</v>
      </c>
      <c r="DO97" s="73">
        <f t="shared" si="75"/>
        <v>1</v>
      </c>
      <c r="DP97" s="73">
        <f t="shared" si="76"/>
        <v>1</v>
      </c>
      <c r="DQ97" s="73">
        <f t="shared" si="106"/>
        <v>1</v>
      </c>
      <c r="DR97" s="73">
        <f t="shared" si="107"/>
        <v>1</v>
      </c>
      <c r="DS97" s="73">
        <f t="shared" si="108"/>
        <v>1</v>
      </c>
      <c r="DT97" s="73">
        <f t="shared" si="109"/>
        <v>1</v>
      </c>
      <c r="DU97" s="73">
        <f t="shared" si="110"/>
        <v>1</v>
      </c>
      <c r="DV97" s="73">
        <f t="shared" si="111"/>
        <v>1</v>
      </c>
      <c r="DW97" s="73">
        <f t="shared" si="112"/>
        <v>1</v>
      </c>
      <c r="DX97" s="73">
        <f t="shared" si="113"/>
        <v>1</v>
      </c>
      <c r="DY97" s="73">
        <f t="shared" si="114"/>
        <v>1</v>
      </c>
      <c r="DZ97" s="73">
        <f t="shared" si="115"/>
        <v>1</v>
      </c>
      <c r="EA97" s="92">
        <f t="shared" si="77"/>
        <v>1</v>
      </c>
      <c r="EB97" s="92">
        <f t="shared" si="103"/>
        <v>1</v>
      </c>
      <c r="EC97" s="139">
        <f t="shared" si="116"/>
        <v>1</v>
      </c>
      <c r="ED97" s="140">
        <f t="shared" si="78"/>
        <v>0</v>
      </c>
      <c r="EE97" s="141">
        <f t="shared" si="79"/>
        <v>0</v>
      </c>
      <c r="EF97" s="141">
        <f t="shared" si="80"/>
        <v>0</v>
      </c>
      <c r="EG97" s="142">
        <f t="shared" si="104"/>
        <v>0</v>
      </c>
      <c r="EH97" s="141"/>
      <c r="EI97" s="142"/>
      <c r="EJ97" s="82">
        <f t="shared" si="81"/>
        <v>0</v>
      </c>
      <c r="EK97" s="82"/>
      <c r="EM97" s="82"/>
      <c r="EN97" s="83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</row>
    <row r="98" spans="2:156" ht="27" customHeight="1">
      <c r="B98" s="365" t="str">
        <f t="shared" si="82"/>
        <v/>
      </c>
      <c r="C98" s="649" t="str">
        <f>IF(AU98=1,SUM(AU$10:AU98),"")</f>
        <v/>
      </c>
      <c r="D98" s="526"/>
      <c r="E98" s="524"/>
      <c r="F98" s="648"/>
      <c r="G98" s="464"/>
      <c r="H98" s="110"/>
      <c r="I98" s="648"/>
      <c r="J98" s="464"/>
      <c r="K98" s="110"/>
      <c r="L98" s="109"/>
      <c r="M98" s="517"/>
      <c r="N98" s="520"/>
      <c r="O98" s="520"/>
      <c r="P98" s="514"/>
      <c r="Q98" s="463"/>
      <c r="R98" s="463"/>
      <c r="S98" s="463"/>
      <c r="T98" s="463"/>
      <c r="U98" s="515"/>
      <c r="V98" s="112"/>
      <c r="W98" s="463"/>
      <c r="X98" s="463"/>
      <c r="Y98" s="463"/>
      <c r="Z98" s="463"/>
      <c r="AA98" s="463"/>
      <c r="AB98" s="691"/>
      <c r="AC98" s="691"/>
      <c r="AD98" s="691"/>
      <c r="AE98" s="682"/>
      <c r="AF98" s="683"/>
      <c r="AG98" s="112"/>
      <c r="AH98" s="463"/>
      <c r="AI98" s="495"/>
      <c r="AJ98" s="469"/>
      <c r="AK98" s="464"/>
      <c r="AL98" s="465"/>
      <c r="AM98" s="376"/>
      <c r="AN98" s="376"/>
      <c r="AO98" s="465"/>
      <c r="AP98" s="466"/>
      <c r="AQ98" s="113" t="str">
        <f t="shared" si="83"/>
        <v/>
      </c>
      <c r="AR98" s="114">
        <v>1</v>
      </c>
      <c r="AU98" s="115">
        <f t="shared" si="84"/>
        <v>0</v>
      </c>
      <c r="AV98" s="116" t="b">
        <f t="shared" si="61"/>
        <v>1</v>
      </c>
      <c r="AW98" s="73">
        <f t="shared" si="85"/>
        <v>0</v>
      </c>
      <c r="AX98" s="117">
        <f t="shared" si="62"/>
        <v>1</v>
      </c>
      <c r="AY98" s="118">
        <f t="shared" si="86"/>
        <v>0</v>
      </c>
      <c r="BD98" s="120">
        <f>ROUND(Import!F91,2)</f>
        <v>0</v>
      </c>
      <c r="BE98" s="120">
        <f>ROUND(Import!P91,2)</f>
        <v>0</v>
      </c>
      <c r="BG98" s="121">
        <f t="shared" si="87"/>
        <v>0</v>
      </c>
      <c r="BH98" s="122">
        <f t="shared" si="88"/>
        <v>0</v>
      </c>
      <c r="BI98" s="114">
        <f t="shared" si="89"/>
        <v>0</v>
      </c>
      <c r="BJ98" s="121">
        <f t="shared" si="90"/>
        <v>0</v>
      </c>
      <c r="BK98" s="122">
        <f t="shared" si="91"/>
        <v>0</v>
      </c>
      <c r="BL98" s="114">
        <f t="shared" si="92"/>
        <v>0</v>
      </c>
      <c r="BN98" s="123">
        <f t="shared" si="63"/>
        <v>0</v>
      </c>
      <c r="BO98" s="123">
        <f t="shared" si="64"/>
        <v>0</v>
      </c>
      <c r="BP98" s="123">
        <f t="shared" si="65"/>
        <v>0</v>
      </c>
      <c r="BQ98" s="123">
        <f t="shared" si="66"/>
        <v>0</v>
      </c>
      <c r="BR98" s="123">
        <f t="shared" si="67"/>
        <v>0</v>
      </c>
      <c r="BS98" s="123">
        <f t="shared" si="68"/>
        <v>0</v>
      </c>
      <c r="BT98" s="124">
        <f t="shared" si="93"/>
        <v>0</v>
      </c>
      <c r="CA98" s="62"/>
      <c r="CB98" s="126" t="str">
        <f t="shared" si="69"/>
        <v/>
      </c>
      <c r="CC98" s="127" t="str">
        <f t="shared" si="94"/>
        <v/>
      </c>
      <c r="CD98" s="128" t="str">
        <f t="shared" si="95"/>
        <v/>
      </c>
      <c r="CE98" s="146"/>
      <c r="CF98" s="147"/>
      <c r="CG98" s="147"/>
      <c r="CH98" s="147"/>
      <c r="CI98" s="145"/>
      <c r="CJ98" s="62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132" t="b">
        <f t="shared" si="70"/>
        <v>0</v>
      </c>
      <c r="CV98" s="133" t="b">
        <f t="shared" si="71"/>
        <v>1</v>
      </c>
      <c r="CW98" s="116" t="b">
        <f t="shared" si="117"/>
        <v>1</v>
      </c>
      <c r="CX98" s="73">
        <f t="shared" si="96"/>
        <v>0</v>
      </c>
      <c r="CZ98" s="73">
        <f t="shared" si="97"/>
        <v>0</v>
      </c>
      <c r="DA98" s="134">
        <f t="shared" si="105"/>
        <v>1</v>
      </c>
      <c r="DB98" s="106">
        <f t="shared" si="98"/>
        <v>1</v>
      </c>
      <c r="DC98" s="148"/>
      <c r="DD98" s="134">
        <f t="shared" si="99"/>
        <v>1</v>
      </c>
      <c r="DE98" s="135">
        <f t="shared" si="72"/>
        <v>0</v>
      </c>
      <c r="DF98" s="135">
        <f t="shared" si="73"/>
        <v>0</v>
      </c>
      <c r="DG98" s="136"/>
      <c r="DH98" s="79"/>
      <c r="DI98" s="137"/>
      <c r="DJ98" s="81"/>
      <c r="DK98" s="107">
        <f t="shared" si="74"/>
        <v>0</v>
      </c>
      <c r="DL98" s="138">
        <f t="shared" si="100"/>
        <v>1</v>
      </c>
      <c r="DM98" s="73">
        <f t="shared" si="101"/>
        <v>1</v>
      </c>
      <c r="DN98" s="73">
        <f t="shared" si="102"/>
        <v>1</v>
      </c>
      <c r="DO98" s="73">
        <f t="shared" si="75"/>
        <v>1</v>
      </c>
      <c r="DP98" s="73">
        <f t="shared" si="76"/>
        <v>1</v>
      </c>
      <c r="DQ98" s="73">
        <f t="shared" si="106"/>
        <v>1</v>
      </c>
      <c r="DR98" s="73">
        <f t="shared" si="107"/>
        <v>1</v>
      </c>
      <c r="DS98" s="73">
        <f t="shared" si="108"/>
        <v>1</v>
      </c>
      <c r="DT98" s="73">
        <f t="shared" si="109"/>
        <v>1</v>
      </c>
      <c r="DU98" s="73">
        <f t="shared" si="110"/>
        <v>1</v>
      </c>
      <c r="DV98" s="73">
        <f t="shared" si="111"/>
        <v>1</v>
      </c>
      <c r="DW98" s="73">
        <f t="shared" si="112"/>
        <v>1</v>
      </c>
      <c r="DX98" s="73">
        <f t="shared" si="113"/>
        <v>1</v>
      </c>
      <c r="DY98" s="73">
        <f t="shared" si="114"/>
        <v>1</v>
      </c>
      <c r="DZ98" s="73">
        <f t="shared" si="115"/>
        <v>1</v>
      </c>
      <c r="EA98" s="92">
        <f t="shared" si="77"/>
        <v>1</v>
      </c>
      <c r="EB98" s="92">
        <f t="shared" si="103"/>
        <v>1</v>
      </c>
      <c r="EC98" s="139">
        <f t="shared" si="116"/>
        <v>1</v>
      </c>
      <c r="ED98" s="140">
        <f t="shared" si="78"/>
        <v>0</v>
      </c>
      <c r="EE98" s="141">
        <f t="shared" si="79"/>
        <v>0</v>
      </c>
      <c r="EF98" s="141">
        <f t="shared" si="80"/>
        <v>0</v>
      </c>
      <c r="EG98" s="142">
        <f t="shared" si="104"/>
        <v>0</v>
      </c>
      <c r="EH98" s="141"/>
      <c r="EI98" s="142"/>
      <c r="EJ98" s="82">
        <f t="shared" si="81"/>
        <v>0</v>
      </c>
      <c r="EK98" s="82"/>
      <c r="EM98" s="82"/>
      <c r="EN98" s="83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</row>
    <row r="99" spans="2:156" ht="27" customHeight="1">
      <c r="B99" s="365" t="str">
        <f t="shared" si="82"/>
        <v/>
      </c>
      <c r="C99" s="649" t="str">
        <f>IF(AU99=1,SUM(AU$10:AU99),"")</f>
        <v/>
      </c>
      <c r="D99" s="526"/>
      <c r="E99" s="524"/>
      <c r="F99" s="648"/>
      <c r="G99" s="464"/>
      <c r="H99" s="110"/>
      <c r="I99" s="648"/>
      <c r="J99" s="464"/>
      <c r="K99" s="110"/>
      <c r="L99" s="109"/>
      <c r="M99" s="517"/>
      <c r="N99" s="520"/>
      <c r="O99" s="520"/>
      <c r="P99" s="514"/>
      <c r="Q99" s="463"/>
      <c r="R99" s="463"/>
      <c r="S99" s="463"/>
      <c r="T99" s="463"/>
      <c r="U99" s="515"/>
      <c r="V99" s="112"/>
      <c r="W99" s="463"/>
      <c r="X99" s="463"/>
      <c r="Y99" s="463"/>
      <c r="Z99" s="463"/>
      <c r="AA99" s="463"/>
      <c r="AB99" s="691"/>
      <c r="AC99" s="691"/>
      <c r="AD99" s="691"/>
      <c r="AE99" s="682"/>
      <c r="AF99" s="683"/>
      <c r="AG99" s="112"/>
      <c r="AH99" s="463"/>
      <c r="AI99" s="495"/>
      <c r="AJ99" s="469"/>
      <c r="AK99" s="464"/>
      <c r="AL99" s="465"/>
      <c r="AM99" s="376"/>
      <c r="AN99" s="376"/>
      <c r="AO99" s="465"/>
      <c r="AP99" s="466"/>
      <c r="AQ99" s="113" t="str">
        <f t="shared" si="83"/>
        <v/>
      </c>
      <c r="AR99" s="114">
        <v>1</v>
      </c>
      <c r="AU99" s="115">
        <f t="shared" si="84"/>
        <v>0</v>
      </c>
      <c r="AV99" s="116" t="b">
        <f t="shared" si="61"/>
        <v>1</v>
      </c>
      <c r="AW99" s="73">
        <f t="shared" si="85"/>
        <v>0</v>
      </c>
      <c r="AX99" s="117">
        <f t="shared" si="62"/>
        <v>1</v>
      </c>
      <c r="AY99" s="118">
        <f t="shared" si="86"/>
        <v>0</v>
      </c>
      <c r="BD99" s="120">
        <f>ROUND(Import!F92,2)</f>
        <v>0</v>
      </c>
      <c r="BE99" s="120">
        <f>ROUND(Import!P92,2)</f>
        <v>0</v>
      </c>
      <c r="BG99" s="121">
        <f t="shared" si="87"/>
        <v>0</v>
      </c>
      <c r="BH99" s="122">
        <f t="shared" si="88"/>
        <v>0</v>
      </c>
      <c r="BI99" s="114">
        <f t="shared" si="89"/>
        <v>0</v>
      </c>
      <c r="BJ99" s="121">
        <f t="shared" si="90"/>
        <v>0</v>
      </c>
      <c r="BK99" s="122">
        <f t="shared" si="91"/>
        <v>0</v>
      </c>
      <c r="BL99" s="114">
        <f t="shared" si="92"/>
        <v>0</v>
      </c>
      <c r="BN99" s="123">
        <f t="shared" si="63"/>
        <v>0</v>
      </c>
      <c r="BO99" s="123">
        <f t="shared" si="64"/>
        <v>0</v>
      </c>
      <c r="BP99" s="123">
        <f t="shared" si="65"/>
        <v>0</v>
      </c>
      <c r="BQ99" s="123">
        <f t="shared" si="66"/>
        <v>0</v>
      </c>
      <c r="BR99" s="123">
        <f t="shared" si="67"/>
        <v>0</v>
      </c>
      <c r="BS99" s="123">
        <f t="shared" si="68"/>
        <v>0</v>
      </c>
      <c r="BT99" s="124">
        <f t="shared" si="93"/>
        <v>0</v>
      </c>
      <c r="CA99" s="62"/>
      <c r="CB99" s="126" t="str">
        <f t="shared" si="69"/>
        <v/>
      </c>
      <c r="CC99" s="127" t="str">
        <f t="shared" si="94"/>
        <v/>
      </c>
      <c r="CD99" s="128" t="str">
        <f t="shared" si="95"/>
        <v/>
      </c>
      <c r="CE99" s="146"/>
      <c r="CF99" s="147"/>
      <c r="CG99" s="147"/>
      <c r="CH99" s="147"/>
      <c r="CI99" s="145"/>
      <c r="CJ99" s="62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132" t="b">
        <f t="shared" si="70"/>
        <v>0</v>
      </c>
      <c r="CV99" s="133" t="b">
        <f t="shared" si="71"/>
        <v>1</v>
      </c>
      <c r="CW99" s="116" t="b">
        <f t="shared" si="117"/>
        <v>1</v>
      </c>
      <c r="CX99" s="73">
        <f t="shared" si="96"/>
        <v>0</v>
      </c>
      <c r="CZ99" s="73">
        <f t="shared" si="97"/>
        <v>0</v>
      </c>
      <c r="DA99" s="134">
        <f t="shared" si="105"/>
        <v>1</v>
      </c>
      <c r="DB99" s="106">
        <f t="shared" si="98"/>
        <v>1</v>
      </c>
      <c r="DC99" s="148"/>
      <c r="DD99" s="134">
        <f t="shared" si="99"/>
        <v>1</v>
      </c>
      <c r="DE99" s="135">
        <f t="shared" si="72"/>
        <v>0</v>
      </c>
      <c r="DF99" s="135">
        <f t="shared" si="73"/>
        <v>0</v>
      </c>
      <c r="DG99" s="136"/>
      <c r="DH99" s="79"/>
      <c r="DI99" s="137"/>
      <c r="DJ99" s="81"/>
      <c r="DK99" s="107">
        <f t="shared" si="74"/>
        <v>0</v>
      </c>
      <c r="DL99" s="138">
        <f t="shared" si="100"/>
        <v>1</v>
      </c>
      <c r="DM99" s="73">
        <f t="shared" si="101"/>
        <v>1</v>
      </c>
      <c r="DN99" s="73">
        <f t="shared" si="102"/>
        <v>1</v>
      </c>
      <c r="DO99" s="73">
        <f t="shared" si="75"/>
        <v>1</v>
      </c>
      <c r="DP99" s="73">
        <f t="shared" si="76"/>
        <v>1</v>
      </c>
      <c r="DQ99" s="73">
        <f t="shared" si="106"/>
        <v>1</v>
      </c>
      <c r="DR99" s="73">
        <f t="shared" si="107"/>
        <v>1</v>
      </c>
      <c r="DS99" s="73">
        <f t="shared" si="108"/>
        <v>1</v>
      </c>
      <c r="DT99" s="73">
        <f t="shared" si="109"/>
        <v>1</v>
      </c>
      <c r="DU99" s="73">
        <f t="shared" si="110"/>
        <v>1</v>
      </c>
      <c r="DV99" s="73">
        <f t="shared" si="111"/>
        <v>1</v>
      </c>
      <c r="DW99" s="73">
        <f t="shared" si="112"/>
        <v>1</v>
      </c>
      <c r="DX99" s="73">
        <f t="shared" si="113"/>
        <v>1</v>
      </c>
      <c r="DY99" s="73">
        <f t="shared" si="114"/>
        <v>1</v>
      </c>
      <c r="DZ99" s="73">
        <f t="shared" si="115"/>
        <v>1</v>
      </c>
      <c r="EA99" s="92">
        <f t="shared" si="77"/>
        <v>1</v>
      </c>
      <c r="EB99" s="92">
        <f t="shared" si="103"/>
        <v>1</v>
      </c>
      <c r="EC99" s="139">
        <f t="shared" si="116"/>
        <v>1</v>
      </c>
      <c r="ED99" s="140">
        <f t="shared" si="78"/>
        <v>0</v>
      </c>
      <c r="EE99" s="141">
        <f t="shared" si="79"/>
        <v>0</v>
      </c>
      <c r="EF99" s="141">
        <f t="shared" si="80"/>
        <v>0</v>
      </c>
      <c r="EG99" s="142">
        <f t="shared" si="104"/>
        <v>0</v>
      </c>
      <c r="EH99" s="141"/>
      <c r="EI99" s="142"/>
      <c r="EJ99" s="82">
        <f t="shared" si="81"/>
        <v>0</v>
      </c>
      <c r="EK99" s="82"/>
      <c r="EM99" s="82"/>
      <c r="EN99" s="83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</row>
    <row r="100" spans="2:156" ht="27" customHeight="1">
      <c r="B100" s="365" t="str">
        <f t="shared" si="82"/>
        <v/>
      </c>
      <c r="C100" s="649" t="str">
        <f>IF(AU100=1,SUM(AU$10:AU100),"")</f>
        <v/>
      </c>
      <c r="D100" s="526"/>
      <c r="E100" s="524"/>
      <c r="F100" s="648"/>
      <c r="G100" s="464"/>
      <c r="H100" s="110"/>
      <c r="I100" s="648"/>
      <c r="J100" s="464"/>
      <c r="K100" s="110"/>
      <c r="L100" s="109"/>
      <c r="M100" s="517"/>
      <c r="N100" s="520"/>
      <c r="O100" s="520"/>
      <c r="P100" s="514"/>
      <c r="Q100" s="463"/>
      <c r="R100" s="463"/>
      <c r="S100" s="463"/>
      <c r="T100" s="463"/>
      <c r="U100" s="515"/>
      <c r="V100" s="112"/>
      <c r="W100" s="463"/>
      <c r="X100" s="463"/>
      <c r="Y100" s="463"/>
      <c r="Z100" s="463"/>
      <c r="AA100" s="463"/>
      <c r="AB100" s="691"/>
      <c r="AC100" s="691"/>
      <c r="AD100" s="691"/>
      <c r="AE100" s="682"/>
      <c r="AF100" s="683"/>
      <c r="AG100" s="112"/>
      <c r="AH100" s="463"/>
      <c r="AI100" s="495"/>
      <c r="AJ100" s="469"/>
      <c r="AK100" s="464"/>
      <c r="AL100" s="465"/>
      <c r="AM100" s="376"/>
      <c r="AN100" s="376"/>
      <c r="AO100" s="465"/>
      <c r="AP100" s="466"/>
      <c r="AQ100" s="113" t="str">
        <f t="shared" si="83"/>
        <v/>
      </c>
      <c r="AR100" s="114">
        <v>1</v>
      </c>
      <c r="AU100" s="115">
        <f t="shared" si="84"/>
        <v>0</v>
      </c>
      <c r="AV100" s="116" t="b">
        <f t="shared" si="61"/>
        <v>1</v>
      </c>
      <c r="AW100" s="73">
        <f t="shared" si="85"/>
        <v>0</v>
      </c>
      <c r="AX100" s="117">
        <f t="shared" si="62"/>
        <v>1</v>
      </c>
      <c r="AY100" s="118">
        <f t="shared" si="86"/>
        <v>0</v>
      </c>
      <c r="BD100" s="120">
        <f>ROUND(Import!F93,2)</f>
        <v>0</v>
      </c>
      <c r="BE100" s="120">
        <f>ROUND(Import!P93,2)</f>
        <v>0</v>
      </c>
      <c r="BG100" s="121">
        <f t="shared" si="87"/>
        <v>0</v>
      </c>
      <c r="BH100" s="122">
        <f t="shared" si="88"/>
        <v>0</v>
      </c>
      <c r="BI100" s="114">
        <f t="shared" si="89"/>
        <v>0</v>
      </c>
      <c r="BJ100" s="121">
        <f t="shared" si="90"/>
        <v>0</v>
      </c>
      <c r="BK100" s="122">
        <f t="shared" si="91"/>
        <v>0</v>
      </c>
      <c r="BL100" s="114">
        <f t="shared" si="92"/>
        <v>0</v>
      </c>
      <c r="BN100" s="123">
        <f t="shared" si="63"/>
        <v>0</v>
      </c>
      <c r="BO100" s="123">
        <f t="shared" si="64"/>
        <v>0</v>
      </c>
      <c r="BP100" s="123">
        <f t="shared" si="65"/>
        <v>0</v>
      </c>
      <c r="BQ100" s="123">
        <f t="shared" si="66"/>
        <v>0</v>
      </c>
      <c r="BR100" s="123">
        <f t="shared" si="67"/>
        <v>0</v>
      </c>
      <c r="BS100" s="123">
        <f t="shared" si="68"/>
        <v>0</v>
      </c>
      <c r="BT100" s="124">
        <f t="shared" si="93"/>
        <v>0</v>
      </c>
      <c r="CA100" s="62"/>
      <c r="CB100" s="126" t="str">
        <f t="shared" si="69"/>
        <v/>
      </c>
      <c r="CC100" s="127" t="str">
        <f t="shared" si="94"/>
        <v/>
      </c>
      <c r="CD100" s="128" t="str">
        <f t="shared" si="95"/>
        <v/>
      </c>
      <c r="CE100" s="146"/>
      <c r="CF100" s="147"/>
      <c r="CG100" s="147"/>
      <c r="CH100" s="147"/>
      <c r="CI100" s="145"/>
      <c r="CJ100" s="62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132" t="b">
        <f t="shared" si="70"/>
        <v>0</v>
      </c>
      <c r="CV100" s="133" t="b">
        <f t="shared" si="71"/>
        <v>1</v>
      </c>
      <c r="CW100" s="116" t="b">
        <f t="shared" si="117"/>
        <v>1</v>
      </c>
      <c r="CX100" s="73">
        <f t="shared" si="96"/>
        <v>0</v>
      </c>
      <c r="CZ100" s="73">
        <f t="shared" si="97"/>
        <v>0</v>
      </c>
      <c r="DA100" s="134">
        <f t="shared" si="105"/>
        <v>1</v>
      </c>
      <c r="DB100" s="106">
        <f t="shared" si="98"/>
        <v>1</v>
      </c>
      <c r="DC100" s="148"/>
      <c r="DD100" s="134">
        <f t="shared" si="99"/>
        <v>1</v>
      </c>
      <c r="DE100" s="135">
        <f t="shared" si="72"/>
        <v>0</v>
      </c>
      <c r="DF100" s="135">
        <f t="shared" si="73"/>
        <v>0</v>
      </c>
      <c r="DG100" s="136"/>
      <c r="DH100" s="79"/>
      <c r="DI100" s="137"/>
      <c r="DJ100" s="81"/>
      <c r="DK100" s="107">
        <f t="shared" si="74"/>
        <v>0</v>
      </c>
      <c r="DL100" s="138">
        <f t="shared" si="100"/>
        <v>1</v>
      </c>
      <c r="DM100" s="73">
        <f t="shared" si="101"/>
        <v>1</v>
      </c>
      <c r="DN100" s="73">
        <f t="shared" si="102"/>
        <v>1</v>
      </c>
      <c r="DO100" s="73">
        <f t="shared" si="75"/>
        <v>1</v>
      </c>
      <c r="DP100" s="73">
        <f t="shared" si="76"/>
        <v>1</v>
      </c>
      <c r="DQ100" s="73">
        <f t="shared" si="106"/>
        <v>1</v>
      </c>
      <c r="DR100" s="73">
        <f t="shared" si="107"/>
        <v>1</v>
      </c>
      <c r="DS100" s="73">
        <f t="shared" si="108"/>
        <v>1</v>
      </c>
      <c r="DT100" s="73">
        <f t="shared" si="109"/>
        <v>1</v>
      </c>
      <c r="DU100" s="73">
        <f t="shared" si="110"/>
        <v>1</v>
      </c>
      <c r="DV100" s="73">
        <f t="shared" si="111"/>
        <v>1</v>
      </c>
      <c r="DW100" s="73">
        <f t="shared" si="112"/>
        <v>1</v>
      </c>
      <c r="DX100" s="73">
        <f t="shared" si="113"/>
        <v>1</v>
      </c>
      <c r="DY100" s="73">
        <f t="shared" si="114"/>
        <v>1</v>
      </c>
      <c r="DZ100" s="73">
        <f t="shared" si="115"/>
        <v>1</v>
      </c>
      <c r="EA100" s="92">
        <f t="shared" si="77"/>
        <v>1</v>
      </c>
      <c r="EB100" s="92">
        <f t="shared" si="103"/>
        <v>1</v>
      </c>
      <c r="EC100" s="139">
        <f t="shared" si="116"/>
        <v>1</v>
      </c>
      <c r="ED100" s="140">
        <f t="shared" si="78"/>
        <v>0</v>
      </c>
      <c r="EE100" s="141">
        <f t="shared" si="79"/>
        <v>0</v>
      </c>
      <c r="EF100" s="141">
        <f t="shared" si="80"/>
        <v>0</v>
      </c>
      <c r="EG100" s="142">
        <f t="shared" si="104"/>
        <v>0</v>
      </c>
      <c r="EH100" s="141"/>
      <c r="EI100" s="142"/>
      <c r="EJ100" s="82">
        <f t="shared" si="81"/>
        <v>0</v>
      </c>
      <c r="EK100" s="82"/>
      <c r="EM100" s="82"/>
      <c r="EN100" s="83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</row>
    <row r="101" spans="2:156" ht="27" customHeight="1">
      <c r="B101" s="365" t="str">
        <f t="shared" si="82"/>
        <v/>
      </c>
      <c r="C101" s="649" t="str">
        <f>IF(AU101=1,SUM(AU$10:AU101),"")</f>
        <v/>
      </c>
      <c r="D101" s="526"/>
      <c r="E101" s="524"/>
      <c r="F101" s="648"/>
      <c r="G101" s="464"/>
      <c r="H101" s="110"/>
      <c r="I101" s="648"/>
      <c r="J101" s="464"/>
      <c r="K101" s="110"/>
      <c r="L101" s="109"/>
      <c r="M101" s="517"/>
      <c r="N101" s="520"/>
      <c r="O101" s="520"/>
      <c r="P101" s="514"/>
      <c r="Q101" s="463"/>
      <c r="R101" s="463"/>
      <c r="S101" s="463"/>
      <c r="T101" s="463"/>
      <c r="U101" s="515"/>
      <c r="V101" s="112"/>
      <c r="W101" s="463"/>
      <c r="X101" s="463"/>
      <c r="Y101" s="463"/>
      <c r="Z101" s="463"/>
      <c r="AA101" s="463"/>
      <c r="AB101" s="691"/>
      <c r="AC101" s="691"/>
      <c r="AD101" s="691"/>
      <c r="AE101" s="682"/>
      <c r="AF101" s="683"/>
      <c r="AG101" s="112"/>
      <c r="AH101" s="463"/>
      <c r="AI101" s="495"/>
      <c r="AJ101" s="469"/>
      <c r="AK101" s="464"/>
      <c r="AL101" s="465"/>
      <c r="AM101" s="376"/>
      <c r="AN101" s="376"/>
      <c r="AO101" s="465"/>
      <c r="AP101" s="466"/>
      <c r="AQ101" s="113" t="str">
        <f t="shared" si="83"/>
        <v/>
      </c>
      <c r="AR101" s="114">
        <v>1</v>
      </c>
      <c r="AU101" s="115">
        <f t="shared" si="84"/>
        <v>0</v>
      </c>
      <c r="AV101" s="116" t="b">
        <f t="shared" si="61"/>
        <v>1</v>
      </c>
      <c r="AW101" s="73">
        <f t="shared" si="85"/>
        <v>0</v>
      </c>
      <c r="AX101" s="117">
        <f t="shared" si="62"/>
        <v>1</v>
      </c>
      <c r="AY101" s="118">
        <f t="shared" si="86"/>
        <v>0</v>
      </c>
      <c r="BD101" s="120">
        <f>ROUND(Import!F94,2)</f>
        <v>0</v>
      </c>
      <c r="BE101" s="120">
        <f>ROUND(Import!P94,2)</f>
        <v>0</v>
      </c>
      <c r="BG101" s="121">
        <f t="shared" si="87"/>
        <v>0</v>
      </c>
      <c r="BH101" s="122">
        <f t="shared" si="88"/>
        <v>0</v>
      </c>
      <c r="BI101" s="114">
        <f t="shared" si="89"/>
        <v>0</v>
      </c>
      <c r="BJ101" s="121">
        <f t="shared" si="90"/>
        <v>0</v>
      </c>
      <c r="BK101" s="122">
        <f t="shared" si="91"/>
        <v>0</v>
      </c>
      <c r="BL101" s="114">
        <f t="shared" si="92"/>
        <v>0</v>
      </c>
      <c r="BN101" s="123">
        <f t="shared" si="63"/>
        <v>0</v>
      </c>
      <c r="BO101" s="123">
        <f t="shared" si="64"/>
        <v>0</v>
      </c>
      <c r="BP101" s="123">
        <f t="shared" si="65"/>
        <v>0</v>
      </c>
      <c r="BQ101" s="123">
        <f t="shared" si="66"/>
        <v>0</v>
      </c>
      <c r="BR101" s="123">
        <f t="shared" si="67"/>
        <v>0</v>
      </c>
      <c r="BS101" s="123">
        <f t="shared" si="68"/>
        <v>0</v>
      </c>
      <c r="BT101" s="124">
        <f t="shared" si="93"/>
        <v>0</v>
      </c>
      <c r="CA101" s="62"/>
      <c r="CB101" s="126" t="str">
        <f t="shared" si="69"/>
        <v/>
      </c>
      <c r="CC101" s="127" t="str">
        <f t="shared" si="94"/>
        <v/>
      </c>
      <c r="CD101" s="128" t="str">
        <f t="shared" si="95"/>
        <v/>
      </c>
      <c r="CE101" s="146"/>
      <c r="CF101" s="147"/>
      <c r="CG101" s="147"/>
      <c r="CH101" s="147"/>
      <c r="CI101" s="145"/>
      <c r="CJ101" s="62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132" t="b">
        <f t="shared" si="70"/>
        <v>0</v>
      </c>
      <c r="CV101" s="133" t="b">
        <f t="shared" si="71"/>
        <v>1</v>
      </c>
      <c r="CW101" s="116" t="b">
        <f t="shared" si="117"/>
        <v>1</v>
      </c>
      <c r="CX101" s="73">
        <f t="shared" si="96"/>
        <v>0</v>
      </c>
      <c r="CY101" s="62"/>
      <c r="CZ101" s="73">
        <f t="shared" si="97"/>
        <v>0</v>
      </c>
      <c r="DA101" s="134">
        <f t="shared" si="105"/>
        <v>1</v>
      </c>
      <c r="DB101" s="106">
        <f t="shared" si="98"/>
        <v>1</v>
      </c>
      <c r="DC101" s="62"/>
      <c r="DD101" s="134">
        <f t="shared" si="99"/>
        <v>1</v>
      </c>
      <c r="DE101" s="135">
        <f t="shared" si="72"/>
        <v>0</v>
      </c>
      <c r="DF101" s="135">
        <f t="shared" si="73"/>
        <v>0</v>
      </c>
      <c r="DG101" s="136"/>
      <c r="DH101" s="79"/>
      <c r="DI101" s="137"/>
      <c r="DJ101" s="81"/>
      <c r="DK101" s="107">
        <f t="shared" si="74"/>
        <v>0</v>
      </c>
      <c r="DL101" s="138">
        <f t="shared" si="100"/>
        <v>1</v>
      </c>
      <c r="DM101" s="73">
        <f t="shared" si="101"/>
        <v>1</v>
      </c>
      <c r="DN101" s="73">
        <f t="shared" si="102"/>
        <v>1</v>
      </c>
      <c r="DO101" s="73">
        <f t="shared" si="75"/>
        <v>1</v>
      </c>
      <c r="DP101" s="73">
        <f t="shared" si="76"/>
        <v>1</v>
      </c>
      <c r="DQ101" s="73">
        <f t="shared" si="106"/>
        <v>1</v>
      </c>
      <c r="DR101" s="73">
        <f t="shared" si="107"/>
        <v>1</v>
      </c>
      <c r="DS101" s="73">
        <f t="shared" si="108"/>
        <v>1</v>
      </c>
      <c r="DT101" s="73">
        <f t="shared" si="109"/>
        <v>1</v>
      </c>
      <c r="DU101" s="73">
        <f t="shared" si="110"/>
        <v>1</v>
      </c>
      <c r="DV101" s="73">
        <f t="shared" si="111"/>
        <v>1</v>
      </c>
      <c r="DW101" s="73">
        <f t="shared" si="112"/>
        <v>1</v>
      </c>
      <c r="DX101" s="73">
        <f t="shared" si="113"/>
        <v>1</v>
      </c>
      <c r="DY101" s="73">
        <f t="shared" si="114"/>
        <v>1</v>
      </c>
      <c r="DZ101" s="73">
        <f t="shared" si="115"/>
        <v>1</v>
      </c>
      <c r="EA101" s="92">
        <f t="shared" si="77"/>
        <v>1</v>
      </c>
      <c r="EB101" s="92">
        <f t="shared" si="103"/>
        <v>1</v>
      </c>
      <c r="EC101" s="139">
        <f t="shared" si="116"/>
        <v>1</v>
      </c>
      <c r="ED101" s="140">
        <f t="shared" si="78"/>
        <v>0</v>
      </c>
      <c r="EE101" s="141">
        <f t="shared" si="79"/>
        <v>0</v>
      </c>
      <c r="EF101" s="141">
        <f t="shared" si="80"/>
        <v>0</v>
      </c>
      <c r="EG101" s="142">
        <f t="shared" si="104"/>
        <v>0</v>
      </c>
      <c r="EH101" s="141"/>
      <c r="EI101" s="142"/>
      <c r="EJ101" s="82">
        <f t="shared" si="81"/>
        <v>0</v>
      </c>
      <c r="EK101" s="82"/>
      <c r="EM101" s="82"/>
      <c r="EN101" s="83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</row>
    <row r="102" spans="2:156" ht="27" customHeight="1">
      <c r="B102" s="365" t="str">
        <f t="shared" si="82"/>
        <v/>
      </c>
      <c r="C102" s="649" t="str">
        <f>IF(AU102=1,SUM(AU$10:AU102),"")</f>
        <v/>
      </c>
      <c r="D102" s="526"/>
      <c r="E102" s="524"/>
      <c r="F102" s="648"/>
      <c r="G102" s="464"/>
      <c r="H102" s="110"/>
      <c r="I102" s="648"/>
      <c r="J102" s="464"/>
      <c r="K102" s="110"/>
      <c r="L102" s="109"/>
      <c r="M102" s="517"/>
      <c r="N102" s="520"/>
      <c r="O102" s="520"/>
      <c r="P102" s="514"/>
      <c r="Q102" s="463"/>
      <c r="R102" s="463"/>
      <c r="S102" s="463"/>
      <c r="T102" s="463"/>
      <c r="U102" s="515"/>
      <c r="V102" s="112"/>
      <c r="W102" s="463"/>
      <c r="X102" s="463"/>
      <c r="Y102" s="463"/>
      <c r="Z102" s="463"/>
      <c r="AA102" s="463"/>
      <c r="AB102" s="691"/>
      <c r="AC102" s="691"/>
      <c r="AD102" s="691"/>
      <c r="AE102" s="682"/>
      <c r="AF102" s="683"/>
      <c r="AG102" s="112"/>
      <c r="AH102" s="463"/>
      <c r="AI102" s="495"/>
      <c r="AJ102" s="469"/>
      <c r="AK102" s="464"/>
      <c r="AL102" s="465"/>
      <c r="AM102" s="376"/>
      <c r="AN102" s="376"/>
      <c r="AO102" s="465"/>
      <c r="AP102" s="466"/>
      <c r="AQ102" s="113" t="str">
        <f t="shared" si="83"/>
        <v/>
      </c>
      <c r="AR102" s="114">
        <v>1</v>
      </c>
      <c r="AU102" s="115">
        <f t="shared" si="84"/>
        <v>0</v>
      </c>
      <c r="AV102" s="116" t="b">
        <f t="shared" si="61"/>
        <v>1</v>
      </c>
      <c r="AW102" s="73">
        <f t="shared" si="85"/>
        <v>0</v>
      </c>
      <c r="AX102" s="117">
        <f t="shared" si="62"/>
        <v>1</v>
      </c>
      <c r="AY102" s="118">
        <f t="shared" si="86"/>
        <v>0</v>
      </c>
      <c r="BD102" s="120">
        <f>ROUND(Import!F95,2)</f>
        <v>0</v>
      </c>
      <c r="BE102" s="120">
        <f>ROUND(Import!P95,2)</f>
        <v>0</v>
      </c>
      <c r="BG102" s="121">
        <f t="shared" si="87"/>
        <v>0</v>
      </c>
      <c r="BH102" s="122">
        <f t="shared" si="88"/>
        <v>0</v>
      </c>
      <c r="BI102" s="114">
        <f t="shared" si="89"/>
        <v>0</v>
      </c>
      <c r="BJ102" s="121">
        <f t="shared" si="90"/>
        <v>0</v>
      </c>
      <c r="BK102" s="122">
        <f t="shared" si="91"/>
        <v>0</v>
      </c>
      <c r="BL102" s="114">
        <f t="shared" si="92"/>
        <v>0</v>
      </c>
      <c r="BN102" s="123">
        <f t="shared" si="63"/>
        <v>0</v>
      </c>
      <c r="BO102" s="123">
        <f t="shared" si="64"/>
        <v>0</v>
      </c>
      <c r="BP102" s="123">
        <f t="shared" si="65"/>
        <v>0</v>
      </c>
      <c r="BQ102" s="123">
        <f t="shared" si="66"/>
        <v>0</v>
      </c>
      <c r="BR102" s="123">
        <f t="shared" si="67"/>
        <v>0</v>
      </c>
      <c r="BS102" s="123">
        <f t="shared" si="68"/>
        <v>0</v>
      </c>
      <c r="BT102" s="124">
        <f t="shared" si="93"/>
        <v>0</v>
      </c>
      <c r="CA102" s="62"/>
      <c r="CB102" s="126" t="str">
        <f t="shared" si="69"/>
        <v/>
      </c>
      <c r="CC102" s="127" t="str">
        <f t="shared" si="94"/>
        <v/>
      </c>
      <c r="CD102" s="128" t="str">
        <f t="shared" si="95"/>
        <v/>
      </c>
      <c r="CE102" s="146"/>
      <c r="CF102" s="147"/>
      <c r="CG102" s="147"/>
      <c r="CH102" s="147"/>
      <c r="CI102" s="145"/>
      <c r="CJ102" s="62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132" t="b">
        <f t="shared" si="70"/>
        <v>0</v>
      </c>
      <c r="CV102" s="133" t="b">
        <f t="shared" si="71"/>
        <v>1</v>
      </c>
      <c r="CW102" s="116" t="b">
        <f t="shared" si="117"/>
        <v>1</v>
      </c>
      <c r="CX102" s="73">
        <f t="shared" si="96"/>
        <v>0</v>
      </c>
      <c r="CY102" s="62"/>
      <c r="CZ102" s="73">
        <f t="shared" si="97"/>
        <v>0</v>
      </c>
      <c r="DA102" s="134">
        <f t="shared" si="105"/>
        <v>1</v>
      </c>
      <c r="DB102" s="106">
        <f t="shared" si="98"/>
        <v>1</v>
      </c>
      <c r="DC102" s="62"/>
      <c r="DD102" s="134">
        <f t="shared" si="99"/>
        <v>1</v>
      </c>
      <c r="DE102" s="135">
        <f t="shared" si="72"/>
        <v>0</v>
      </c>
      <c r="DF102" s="135">
        <f t="shared" si="73"/>
        <v>0</v>
      </c>
      <c r="DG102" s="136"/>
      <c r="DH102" s="79"/>
      <c r="DI102" s="137"/>
      <c r="DJ102" s="81"/>
      <c r="DK102" s="107">
        <f t="shared" si="74"/>
        <v>0</v>
      </c>
      <c r="DL102" s="138">
        <f t="shared" si="100"/>
        <v>1</v>
      </c>
      <c r="DM102" s="73">
        <f t="shared" si="101"/>
        <v>1</v>
      </c>
      <c r="DN102" s="73">
        <f t="shared" si="102"/>
        <v>1</v>
      </c>
      <c r="DO102" s="73">
        <f t="shared" si="75"/>
        <v>1</v>
      </c>
      <c r="DP102" s="73">
        <f t="shared" si="76"/>
        <v>1</v>
      </c>
      <c r="DQ102" s="73">
        <f t="shared" si="106"/>
        <v>1</v>
      </c>
      <c r="DR102" s="73">
        <f t="shared" si="107"/>
        <v>1</v>
      </c>
      <c r="DS102" s="73">
        <f t="shared" si="108"/>
        <v>1</v>
      </c>
      <c r="DT102" s="73">
        <f t="shared" si="109"/>
        <v>1</v>
      </c>
      <c r="DU102" s="73">
        <f t="shared" si="110"/>
        <v>1</v>
      </c>
      <c r="DV102" s="73">
        <f t="shared" si="111"/>
        <v>1</v>
      </c>
      <c r="DW102" s="73">
        <f t="shared" si="112"/>
        <v>1</v>
      </c>
      <c r="DX102" s="73">
        <f t="shared" si="113"/>
        <v>1</v>
      </c>
      <c r="DY102" s="73">
        <f t="shared" si="114"/>
        <v>1</v>
      </c>
      <c r="DZ102" s="73">
        <f t="shared" si="115"/>
        <v>1</v>
      </c>
      <c r="EA102" s="92">
        <f t="shared" si="77"/>
        <v>1</v>
      </c>
      <c r="EB102" s="92">
        <f t="shared" si="103"/>
        <v>1</v>
      </c>
      <c r="EC102" s="139">
        <f t="shared" si="116"/>
        <v>1</v>
      </c>
      <c r="ED102" s="140">
        <f t="shared" si="78"/>
        <v>0</v>
      </c>
      <c r="EE102" s="141">
        <f t="shared" si="79"/>
        <v>0</v>
      </c>
      <c r="EF102" s="141">
        <f t="shared" si="80"/>
        <v>0</v>
      </c>
      <c r="EG102" s="142">
        <f t="shared" si="104"/>
        <v>0</v>
      </c>
      <c r="EH102" s="141"/>
      <c r="EI102" s="142"/>
      <c r="EJ102" s="82">
        <f t="shared" si="81"/>
        <v>0</v>
      </c>
      <c r="EK102" s="82"/>
      <c r="EM102" s="82"/>
      <c r="EN102" s="83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</row>
    <row r="103" spans="2:156" ht="27" customHeight="1">
      <c r="B103" s="365" t="str">
        <f t="shared" si="82"/>
        <v/>
      </c>
      <c r="C103" s="649" t="str">
        <f>IF(AU103=1,SUM(AU$10:AU103),"")</f>
        <v/>
      </c>
      <c r="D103" s="526"/>
      <c r="E103" s="524"/>
      <c r="F103" s="648"/>
      <c r="G103" s="464"/>
      <c r="H103" s="110"/>
      <c r="I103" s="648"/>
      <c r="J103" s="464"/>
      <c r="K103" s="110"/>
      <c r="L103" s="109"/>
      <c r="M103" s="517"/>
      <c r="N103" s="520"/>
      <c r="O103" s="520"/>
      <c r="P103" s="514"/>
      <c r="Q103" s="463"/>
      <c r="R103" s="463"/>
      <c r="S103" s="463"/>
      <c r="T103" s="463"/>
      <c r="U103" s="515"/>
      <c r="V103" s="112"/>
      <c r="W103" s="463"/>
      <c r="X103" s="463"/>
      <c r="Y103" s="463"/>
      <c r="Z103" s="463"/>
      <c r="AA103" s="463"/>
      <c r="AB103" s="691"/>
      <c r="AC103" s="691"/>
      <c r="AD103" s="691"/>
      <c r="AE103" s="682"/>
      <c r="AF103" s="683"/>
      <c r="AG103" s="112"/>
      <c r="AH103" s="463"/>
      <c r="AI103" s="495"/>
      <c r="AJ103" s="469"/>
      <c r="AK103" s="464"/>
      <c r="AL103" s="465"/>
      <c r="AM103" s="376"/>
      <c r="AN103" s="376"/>
      <c r="AO103" s="465"/>
      <c r="AP103" s="466"/>
      <c r="AQ103" s="113" t="str">
        <f t="shared" si="83"/>
        <v/>
      </c>
      <c r="AR103" s="114">
        <v>1</v>
      </c>
      <c r="AU103" s="115">
        <f t="shared" si="84"/>
        <v>0</v>
      </c>
      <c r="AV103" s="116" t="b">
        <f t="shared" si="61"/>
        <v>1</v>
      </c>
      <c r="AW103" s="73">
        <f t="shared" si="85"/>
        <v>0</v>
      </c>
      <c r="AX103" s="117">
        <f t="shared" si="62"/>
        <v>1</v>
      </c>
      <c r="AY103" s="118">
        <f t="shared" si="86"/>
        <v>0</v>
      </c>
      <c r="BD103" s="120">
        <f>ROUND(Import!F96,2)</f>
        <v>0</v>
      </c>
      <c r="BE103" s="120">
        <f>ROUND(Import!P96,2)</f>
        <v>0</v>
      </c>
      <c r="BG103" s="121">
        <f t="shared" si="87"/>
        <v>0</v>
      </c>
      <c r="BH103" s="122">
        <f t="shared" si="88"/>
        <v>0</v>
      </c>
      <c r="BI103" s="114">
        <f t="shared" si="89"/>
        <v>0</v>
      </c>
      <c r="BJ103" s="121">
        <f t="shared" si="90"/>
        <v>0</v>
      </c>
      <c r="BK103" s="122">
        <f t="shared" si="91"/>
        <v>0</v>
      </c>
      <c r="BL103" s="114">
        <f t="shared" si="92"/>
        <v>0</v>
      </c>
      <c r="BN103" s="123">
        <f t="shared" si="63"/>
        <v>0</v>
      </c>
      <c r="BO103" s="123">
        <f t="shared" si="64"/>
        <v>0</v>
      </c>
      <c r="BP103" s="123">
        <f t="shared" si="65"/>
        <v>0</v>
      </c>
      <c r="BQ103" s="123">
        <f t="shared" si="66"/>
        <v>0</v>
      </c>
      <c r="BR103" s="123">
        <f t="shared" si="67"/>
        <v>0</v>
      </c>
      <c r="BS103" s="123">
        <f t="shared" si="68"/>
        <v>0</v>
      </c>
      <c r="BT103" s="124">
        <f t="shared" si="93"/>
        <v>0</v>
      </c>
      <c r="CA103" s="62"/>
      <c r="CB103" s="126" t="str">
        <f t="shared" si="69"/>
        <v/>
      </c>
      <c r="CC103" s="127" t="str">
        <f t="shared" si="94"/>
        <v/>
      </c>
      <c r="CD103" s="128" t="str">
        <f t="shared" si="95"/>
        <v/>
      </c>
      <c r="CE103" s="146"/>
      <c r="CF103" s="147"/>
      <c r="CG103" s="147"/>
      <c r="CH103" s="147"/>
      <c r="CI103" s="145"/>
      <c r="CJ103" s="62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132" t="b">
        <f t="shared" si="70"/>
        <v>0</v>
      </c>
      <c r="CV103" s="133" t="b">
        <f t="shared" si="71"/>
        <v>1</v>
      </c>
      <c r="CW103" s="116" t="b">
        <f t="shared" si="117"/>
        <v>1</v>
      </c>
      <c r="CX103" s="73">
        <f t="shared" si="96"/>
        <v>0</v>
      </c>
      <c r="CY103" s="62"/>
      <c r="CZ103" s="73">
        <f t="shared" si="97"/>
        <v>0</v>
      </c>
      <c r="DA103" s="134">
        <f t="shared" si="105"/>
        <v>1</v>
      </c>
      <c r="DB103" s="106">
        <f t="shared" si="98"/>
        <v>1</v>
      </c>
      <c r="DC103" s="62"/>
      <c r="DD103" s="134">
        <f t="shared" si="99"/>
        <v>1</v>
      </c>
      <c r="DE103" s="135">
        <f t="shared" si="72"/>
        <v>0</v>
      </c>
      <c r="DF103" s="135">
        <f t="shared" si="73"/>
        <v>0</v>
      </c>
      <c r="DG103" s="136"/>
      <c r="DH103" s="79"/>
      <c r="DI103" s="137"/>
      <c r="DJ103" s="81"/>
      <c r="DK103" s="107">
        <f t="shared" si="74"/>
        <v>0</v>
      </c>
      <c r="DL103" s="138">
        <f t="shared" si="100"/>
        <v>1</v>
      </c>
      <c r="DM103" s="73">
        <f t="shared" si="101"/>
        <v>1</v>
      </c>
      <c r="DN103" s="73">
        <f t="shared" si="102"/>
        <v>1</v>
      </c>
      <c r="DO103" s="73">
        <f t="shared" si="75"/>
        <v>1</v>
      </c>
      <c r="DP103" s="73">
        <f t="shared" si="76"/>
        <v>1</v>
      </c>
      <c r="DQ103" s="73">
        <f t="shared" si="106"/>
        <v>1</v>
      </c>
      <c r="DR103" s="73">
        <f t="shared" si="107"/>
        <v>1</v>
      </c>
      <c r="DS103" s="73">
        <f t="shared" si="108"/>
        <v>1</v>
      </c>
      <c r="DT103" s="73">
        <f t="shared" si="109"/>
        <v>1</v>
      </c>
      <c r="DU103" s="73">
        <f t="shared" si="110"/>
        <v>1</v>
      </c>
      <c r="DV103" s="73">
        <f t="shared" si="111"/>
        <v>1</v>
      </c>
      <c r="DW103" s="73">
        <f t="shared" si="112"/>
        <v>1</v>
      </c>
      <c r="DX103" s="73">
        <f t="shared" si="113"/>
        <v>1</v>
      </c>
      <c r="DY103" s="73">
        <f t="shared" si="114"/>
        <v>1</v>
      </c>
      <c r="DZ103" s="73">
        <f t="shared" si="115"/>
        <v>1</v>
      </c>
      <c r="EA103" s="92">
        <f t="shared" si="77"/>
        <v>1</v>
      </c>
      <c r="EB103" s="92">
        <f t="shared" si="103"/>
        <v>1</v>
      </c>
      <c r="EC103" s="139">
        <f t="shared" si="116"/>
        <v>1</v>
      </c>
      <c r="ED103" s="140">
        <f t="shared" si="78"/>
        <v>0</v>
      </c>
      <c r="EE103" s="141">
        <f t="shared" si="79"/>
        <v>0</v>
      </c>
      <c r="EF103" s="141">
        <f t="shared" si="80"/>
        <v>0</v>
      </c>
      <c r="EG103" s="142">
        <f t="shared" si="104"/>
        <v>0</v>
      </c>
      <c r="EH103" s="141"/>
      <c r="EI103" s="142"/>
      <c r="EJ103" s="82">
        <f t="shared" si="81"/>
        <v>0</v>
      </c>
      <c r="EK103" s="82"/>
      <c r="EM103" s="82"/>
      <c r="EN103" s="83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</row>
    <row r="104" spans="2:156" ht="27" customHeight="1">
      <c r="B104" s="365" t="str">
        <f t="shared" si="82"/>
        <v/>
      </c>
      <c r="C104" s="649" t="str">
        <f>IF(AU104=1,SUM(AU$10:AU104),"")</f>
        <v/>
      </c>
      <c r="D104" s="526"/>
      <c r="E104" s="524"/>
      <c r="F104" s="648"/>
      <c r="G104" s="464"/>
      <c r="H104" s="110"/>
      <c r="I104" s="648"/>
      <c r="J104" s="464"/>
      <c r="K104" s="110"/>
      <c r="L104" s="109"/>
      <c r="M104" s="517"/>
      <c r="N104" s="520"/>
      <c r="O104" s="520"/>
      <c r="P104" s="514"/>
      <c r="Q104" s="463"/>
      <c r="R104" s="463"/>
      <c r="S104" s="463"/>
      <c r="T104" s="463"/>
      <c r="U104" s="515"/>
      <c r="V104" s="112"/>
      <c r="W104" s="463"/>
      <c r="X104" s="463"/>
      <c r="Y104" s="463"/>
      <c r="Z104" s="463"/>
      <c r="AA104" s="463"/>
      <c r="AB104" s="691"/>
      <c r="AC104" s="691"/>
      <c r="AD104" s="691"/>
      <c r="AE104" s="682"/>
      <c r="AF104" s="683"/>
      <c r="AG104" s="112"/>
      <c r="AH104" s="463"/>
      <c r="AI104" s="495"/>
      <c r="AJ104" s="469"/>
      <c r="AK104" s="464"/>
      <c r="AL104" s="465"/>
      <c r="AM104" s="376"/>
      <c r="AN104" s="376"/>
      <c r="AO104" s="465"/>
      <c r="AP104" s="466"/>
      <c r="AQ104" s="113" t="str">
        <f t="shared" si="83"/>
        <v/>
      </c>
      <c r="AR104" s="114">
        <v>1</v>
      </c>
      <c r="AU104" s="115">
        <f t="shared" si="84"/>
        <v>0</v>
      </c>
      <c r="AV104" s="116" t="b">
        <f t="shared" si="61"/>
        <v>1</v>
      </c>
      <c r="AW104" s="73">
        <f t="shared" si="85"/>
        <v>0</v>
      </c>
      <c r="AX104" s="117">
        <f t="shared" si="62"/>
        <v>1</v>
      </c>
      <c r="AY104" s="118">
        <f t="shared" si="86"/>
        <v>0</v>
      </c>
      <c r="BD104" s="120">
        <f>ROUND(Import!F97,2)</f>
        <v>0</v>
      </c>
      <c r="BE104" s="120">
        <f>ROUND(Import!P97,2)</f>
        <v>0</v>
      </c>
      <c r="BG104" s="121">
        <f t="shared" si="87"/>
        <v>0</v>
      </c>
      <c r="BH104" s="122">
        <f t="shared" si="88"/>
        <v>0</v>
      </c>
      <c r="BI104" s="114">
        <f t="shared" si="89"/>
        <v>0</v>
      </c>
      <c r="BJ104" s="121">
        <f t="shared" si="90"/>
        <v>0</v>
      </c>
      <c r="BK104" s="122">
        <f t="shared" si="91"/>
        <v>0</v>
      </c>
      <c r="BL104" s="114">
        <f t="shared" si="92"/>
        <v>0</v>
      </c>
      <c r="BN104" s="123">
        <f t="shared" si="63"/>
        <v>0</v>
      </c>
      <c r="BO104" s="123">
        <f t="shared" si="64"/>
        <v>0</v>
      </c>
      <c r="BP104" s="123">
        <f t="shared" si="65"/>
        <v>0</v>
      </c>
      <c r="BQ104" s="123">
        <f t="shared" si="66"/>
        <v>0</v>
      </c>
      <c r="BR104" s="123">
        <f t="shared" si="67"/>
        <v>0</v>
      </c>
      <c r="BS104" s="123">
        <f t="shared" si="68"/>
        <v>0</v>
      </c>
      <c r="BT104" s="124">
        <f t="shared" si="93"/>
        <v>0</v>
      </c>
      <c r="CA104" s="62"/>
      <c r="CB104" s="126" t="str">
        <f t="shared" si="69"/>
        <v/>
      </c>
      <c r="CC104" s="127" t="str">
        <f t="shared" si="94"/>
        <v/>
      </c>
      <c r="CD104" s="128" t="str">
        <f t="shared" si="95"/>
        <v/>
      </c>
      <c r="CE104" s="146"/>
      <c r="CF104" s="147"/>
      <c r="CG104" s="147"/>
      <c r="CH104" s="147"/>
      <c r="CI104" s="145"/>
      <c r="CJ104" s="62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132" t="b">
        <f t="shared" si="70"/>
        <v>0</v>
      </c>
      <c r="CV104" s="133" t="b">
        <f t="shared" si="71"/>
        <v>1</v>
      </c>
      <c r="CW104" s="116" t="b">
        <f t="shared" si="117"/>
        <v>1</v>
      </c>
      <c r="CX104" s="73">
        <f t="shared" si="96"/>
        <v>0</v>
      </c>
      <c r="CY104" s="62"/>
      <c r="CZ104" s="73">
        <f t="shared" si="97"/>
        <v>0</v>
      </c>
      <c r="DA104" s="134">
        <f t="shared" si="105"/>
        <v>1</v>
      </c>
      <c r="DB104" s="106">
        <f t="shared" si="98"/>
        <v>1</v>
      </c>
      <c r="DC104" s="62"/>
      <c r="DD104" s="134">
        <f t="shared" si="99"/>
        <v>1</v>
      </c>
      <c r="DE104" s="135">
        <f t="shared" si="72"/>
        <v>0</v>
      </c>
      <c r="DF104" s="135">
        <f t="shared" si="73"/>
        <v>0</v>
      </c>
      <c r="DG104" s="136"/>
      <c r="DH104" s="79"/>
      <c r="DI104" s="137"/>
      <c r="DJ104" s="81"/>
      <c r="DK104" s="107">
        <f t="shared" si="74"/>
        <v>0</v>
      </c>
      <c r="DL104" s="138">
        <f t="shared" si="100"/>
        <v>1</v>
      </c>
      <c r="DM104" s="73">
        <f t="shared" si="101"/>
        <v>1</v>
      </c>
      <c r="DN104" s="73">
        <f t="shared" si="102"/>
        <v>1</v>
      </c>
      <c r="DO104" s="73">
        <f t="shared" si="75"/>
        <v>1</v>
      </c>
      <c r="DP104" s="73">
        <f t="shared" si="76"/>
        <v>1</v>
      </c>
      <c r="DQ104" s="73">
        <f t="shared" si="106"/>
        <v>1</v>
      </c>
      <c r="DR104" s="73">
        <f t="shared" si="107"/>
        <v>1</v>
      </c>
      <c r="DS104" s="73">
        <f t="shared" si="108"/>
        <v>1</v>
      </c>
      <c r="DT104" s="73">
        <f t="shared" si="109"/>
        <v>1</v>
      </c>
      <c r="DU104" s="73">
        <f t="shared" si="110"/>
        <v>1</v>
      </c>
      <c r="DV104" s="73">
        <f t="shared" si="111"/>
        <v>1</v>
      </c>
      <c r="DW104" s="73">
        <f t="shared" si="112"/>
        <v>1</v>
      </c>
      <c r="DX104" s="73">
        <f t="shared" si="113"/>
        <v>1</v>
      </c>
      <c r="DY104" s="73">
        <f t="shared" si="114"/>
        <v>1</v>
      </c>
      <c r="DZ104" s="73">
        <f t="shared" si="115"/>
        <v>1</v>
      </c>
      <c r="EA104" s="92">
        <f t="shared" si="77"/>
        <v>1</v>
      </c>
      <c r="EB104" s="92">
        <f t="shared" si="103"/>
        <v>1</v>
      </c>
      <c r="EC104" s="139">
        <f t="shared" si="116"/>
        <v>1</v>
      </c>
      <c r="ED104" s="140">
        <f t="shared" si="78"/>
        <v>0</v>
      </c>
      <c r="EE104" s="141">
        <f t="shared" si="79"/>
        <v>0</v>
      </c>
      <c r="EF104" s="141">
        <f t="shared" si="80"/>
        <v>0</v>
      </c>
      <c r="EG104" s="142">
        <f t="shared" si="104"/>
        <v>0</v>
      </c>
      <c r="EH104" s="141"/>
      <c r="EI104" s="142"/>
      <c r="EJ104" s="82">
        <f t="shared" si="81"/>
        <v>0</v>
      </c>
      <c r="EK104" s="82"/>
      <c r="EM104" s="82"/>
      <c r="EN104" s="83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</row>
    <row r="105" spans="2:156" ht="27" customHeight="1">
      <c r="B105" s="365" t="str">
        <f t="shared" si="82"/>
        <v/>
      </c>
      <c r="C105" s="649" t="str">
        <f>IF(AU105=1,SUM(AU$10:AU105),"")</f>
        <v/>
      </c>
      <c r="D105" s="526"/>
      <c r="E105" s="524"/>
      <c r="F105" s="648"/>
      <c r="G105" s="464"/>
      <c r="H105" s="110"/>
      <c r="I105" s="648"/>
      <c r="J105" s="464"/>
      <c r="K105" s="110"/>
      <c r="L105" s="109"/>
      <c r="M105" s="517"/>
      <c r="N105" s="520"/>
      <c r="O105" s="520"/>
      <c r="P105" s="514"/>
      <c r="Q105" s="463"/>
      <c r="R105" s="463"/>
      <c r="S105" s="463"/>
      <c r="T105" s="463"/>
      <c r="U105" s="515"/>
      <c r="V105" s="112"/>
      <c r="W105" s="463"/>
      <c r="X105" s="463"/>
      <c r="Y105" s="463"/>
      <c r="Z105" s="463"/>
      <c r="AA105" s="463"/>
      <c r="AB105" s="691"/>
      <c r="AC105" s="691"/>
      <c r="AD105" s="691"/>
      <c r="AE105" s="682"/>
      <c r="AF105" s="683"/>
      <c r="AG105" s="112"/>
      <c r="AH105" s="463"/>
      <c r="AI105" s="495"/>
      <c r="AJ105" s="469"/>
      <c r="AK105" s="464"/>
      <c r="AL105" s="465"/>
      <c r="AM105" s="376"/>
      <c r="AN105" s="376"/>
      <c r="AO105" s="465"/>
      <c r="AP105" s="466"/>
      <c r="AQ105" s="113" t="str">
        <f t="shared" si="83"/>
        <v/>
      </c>
      <c r="AR105" s="114">
        <v>1</v>
      </c>
      <c r="AU105" s="115">
        <f t="shared" si="84"/>
        <v>0</v>
      </c>
      <c r="AV105" s="116" t="b">
        <f t="shared" si="61"/>
        <v>1</v>
      </c>
      <c r="AW105" s="73">
        <f t="shared" si="85"/>
        <v>0</v>
      </c>
      <c r="AX105" s="117">
        <f t="shared" si="62"/>
        <v>1</v>
      </c>
      <c r="AY105" s="118">
        <f t="shared" si="86"/>
        <v>0</v>
      </c>
      <c r="BD105" s="120">
        <f>ROUND(Import!F98,2)</f>
        <v>0</v>
      </c>
      <c r="BE105" s="120">
        <f>ROUND(Import!P98,2)</f>
        <v>0</v>
      </c>
      <c r="BG105" s="121">
        <f t="shared" si="87"/>
        <v>0</v>
      </c>
      <c r="BH105" s="122">
        <f t="shared" si="88"/>
        <v>0</v>
      </c>
      <c r="BI105" s="114">
        <f t="shared" si="89"/>
        <v>0</v>
      </c>
      <c r="BJ105" s="121">
        <f t="shared" si="90"/>
        <v>0</v>
      </c>
      <c r="BK105" s="122">
        <f t="shared" si="91"/>
        <v>0</v>
      </c>
      <c r="BL105" s="114">
        <f t="shared" si="92"/>
        <v>0</v>
      </c>
      <c r="BN105" s="123">
        <f t="shared" si="63"/>
        <v>0</v>
      </c>
      <c r="BO105" s="123">
        <f t="shared" si="64"/>
        <v>0</v>
      </c>
      <c r="BP105" s="123">
        <f t="shared" si="65"/>
        <v>0</v>
      </c>
      <c r="BQ105" s="123">
        <f t="shared" si="66"/>
        <v>0</v>
      </c>
      <c r="BR105" s="123">
        <f t="shared" si="67"/>
        <v>0</v>
      </c>
      <c r="BS105" s="123">
        <f t="shared" si="68"/>
        <v>0</v>
      </c>
      <c r="BT105" s="124">
        <f t="shared" si="93"/>
        <v>0</v>
      </c>
      <c r="CA105" s="62"/>
      <c r="CB105" s="126" t="str">
        <f t="shared" si="69"/>
        <v/>
      </c>
      <c r="CC105" s="127" t="str">
        <f t="shared" si="94"/>
        <v/>
      </c>
      <c r="CD105" s="128" t="str">
        <f t="shared" si="95"/>
        <v/>
      </c>
      <c r="CE105" s="146"/>
      <c r="CF105" s="147"/>
      <c r="CG105" s="147"/>
      <c r="CH105" s="147"/>
      <c r="CI105" s="145"/>
      <c r="CJ105" s="62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132" t="b">
        <f t="shared" si="70"/>
        <v>0</v>
      </c>
      <c r="CV105" s="133" t="b">
        <f t="shared" si="71"/>
        <v>1</v>
      </c>
      <c r="CW105" s="116" t="b">
        <f t="shared" si="117"/>
        <v>1</v>
      </c>
      <c r="CX105" s="73">
        <f t="shared" si="96"/>
        <v>0</v>
      </c>
      <c r="CY105" s="62"/>
      <c r="CZ105" s="73">
        <f t="shared" si="97"/>
        <v>0</v>
      </c>
      <c r="DA105" s="134">
        <f t="shared" si="105"/>
        <v>1</v>
      </c>
      <c r="DB105" s="106">
        <f t="shared" si="98"/>
        <v>1</v>
      </c>
      <c r="DC105" s="62"/>
      <c r="DD105" s="134">
        <f t="shared" si="99"/>
        <v>1</v>
      </c>
      <c r="DE105" s="135">
        <f t="shared" si="72"/>
        <v>0</v>
      </c>
      <c r="DF105" s="135">
        <f t="shared" si="73"/>
        <v>0</v>
      </c>
      <c r="DG105" s="136"/>
      <c r="DH105" s="79"/>
      <c r="DI105" s="137"/>
      <c r="DJ105" s="81"/>
      <c r="DK105" s="107">
        <f t="shared" si="74"/>
        <v>0</v>
      </c>
      <c r="DL105" s="138">
        <f t="shared" si="100"/>
        <v>1</v>
      </c>
      <c r="DM105" s="73">
        <f t="shared" si="101"/>
        <v>1</v>
      </c>
      <c r="DN105" s="73">
        <f t="shared" si="102"/>
        <v>1</v>
      </c>
      <c r="DO105" s="73">
        <f t="shared" si="75"/>
        <v>1</v>
      </c>
      <c r="DP105" s="73">
        <f t="shared" si="76"/>
        <v>1</v>
      </c>
      <c r="DQ105" s="73">
        <f t="shared" si="106"/>
        <v>1</v>
      </c>
      <c r="DR105" s="73">
        <f t="shared" si="107"/>
        <v>1</v>
      </c>
      <c r="DS105" s="73">
        <f t="shared" si="108"/>
        <v>1</v>
      </c>
      <c r="DT105" s="73">
        <f t="shared" si="109"/>
        <v>1</v>
      </c>
      <c r="DU105" s="73">
        <f t="shared" si="110"/>
        <v>1</v>
      </c>
      <c r="DV105" s="73">
        <f t="shared" si="111"/>
        <v>1</v>
      </c>
      <c r="DW105" s="73">
        <f t="shared" si="112"/>
        <v>1</v>
      </c>
      <c r="DX105" s="73">
        <f t="shared" si="113"/>
        <v>1</v>
      </c>
      <c r="DY105" s="73">
        <f t="shared" si="114"/>
        <v>1</v>
      </c>
      <c r="DZ105" s="73">
        <f t="shared" si="115"/>
        <v>1</v>
      </c>
      <c r="EA105" s="92">
        <f t="shared" si="77"/>
        <v>1</v>
      </c>
      <c r="EB105" s="92">
        <f t="shared" si="103"/>
        <v>1</v>
      </c>
      <c r="EC105" s="139">
        <f t="shared" si="116"/>
        <v>1</v>
      </c>
      <c r="ED105" s="140">
        <f t="shared" si="78"/>
        <v>0</v>
      </c>
      <c r="EE105" s="141">
        <f t="shared" si="79"/>
        <v>0</v>
      </c>
      <c r="EF105" s="141">
        <f t="shared" si="80"/>
        <v>0</v>
      </c>
      <c r="EG105" s="142">
        <f t="shared" si="104"/>
        <v>0</v>
      </c>
      <c r="EH105" s="141"/>
      <c r="EI105" s="142"/>
      <c r="EJ105" s="82">
        <f t="shared" si="81"/>
        <v>0</v>
      </c>
      <c r="EK105" s="82"/>
      <c r="EM105" s="82"/>
      <c r="EN105" s="83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</row>
    <row r="106" spans="2:156" ht="27" customHeight="1">
      <c r="B106" s="365" t="str">
        <f t="shared" si="82"/>
        <v/>
      </c>
      <c r="C106" s="649" t="str">
        <f>IF(AU106=1,SUM(AU$10:AU106),"")</f>
        <v/>
      </c>
      <c r="D106" s="526"/>
      <c r="E106" s="524"/>
      <c r="F106" s="648"/>
      <c r="G106" s="464"/>
      <c r="H106" s="110"/>
      <c r="I106" s="648"/>
      <c r="J106" s="464"/>
      <c r="K106" s="110"/>
      <c r="L106" s="109"/>
      <c r="M106" s="517"/>
      <c r="N106" s="520"/>
      <c r="O106" s="520"/>
      <c r="P106" s="514"/>
      <c r="Q106" s="463"/>
      <c r="R106" s="463"/>
      <c r="S106" s="463"/>
      <c r="T106" s="463"/>
      <c r="U106" s="515"/>
      <c r="V106" s="112"/>
      <c r="W106" s="463"/>
      <c r="X106" s="463"/>
      <c r="Y106" s="463"/>
      <c r="Z106" s="463"/>
      <c r="AA106" s="463"/>
      <c r="AB106" s="691"/>
      <c r="AC106" s="691"/>
      <c r="AD106" s="691"/>
      <c r="AE106" s="682"/>
      <c r="AF106" s="683"/>
      <c r="AG106" s="112"/>
      <c r="AH106" s="463"/>
      <c r="AI106" s="495"/>
      <c r="AJ106" s="469"/>
      <c r="AK106" s="464"/>
      <c r="AL106" s="465"/>
      <c r="AM106" s="376"/>
      <c r="AN106" s="376"/>
      <c r="AO106" s="465"/>
      <c r="AP106" s="466"/>
      <c r="AQ106" s="113" t="str">
        <f t="shared" si="83"/>
        <v/>
      </c>
      <c r="AR106" s="114">
        <v>1</v>
      </c>
      <c r="AU106" s="115">
        <f t="shared" si="84"/>
        <v>0</v>
      </c>
      <c r="AV106" s="116" t="b">
        <f t="shared" si="61"/>
        <v>1</v>
      </c>
      <c r="AW106" s="73">
        <f t="shared" si="85"/>
        <v>0</v>
      </c>
      <c r="AX106" s="117">
        <f t="shared" si="62"/>
        <v>1</v>
      </c>
      <c r="AY106" s="118">
        <f t="shared" si="86"/>
        <v>0</v>
      </c>
      <c r="BD106" s="120">
        <f>ROUND(Import!F99,2)</f>
        <v>0</v>
      </c>
      <c r="BE106" s="120">
        <f>ROUND(Import!P99,2)</f>
        <v>0</v>
      </c>
      <c r="BG106" s="121">
        <f t="shared" si="87"/>
        <v>0</v>
      </c>
      <c r="BH106" s="122">
        <f t="shared" si="88"/>
        <v>0</v>
      </c>
      <c r="BI106" s="114">
        <f t="shared" si="89"/>
        <v>0</v>
      </c>
      <c r="BJ106" s="121">
        <f t="shared" si="90"/>
        <v>0</v>
      </c>
      <c r="BK106" s="122">
        <f t="shared" si="91"/>
        <v>0</v>
      </c>
      <c r="BL106" s="114">
        <f t="shared" si="92"/>
        <v>0</v>
      </c>
      <c r="BN106" s="123">
        <f t="shared" si="63"/>
        <v>0</v>
      </c>
      <c r="BO106" s="123">
        <f t="shared" si="64"/>
        <v>0</v>
      </c>
      <c r="BP106" s="123">
        <f t="shared" si="65"/>
        <v>0</v>
      </c>
      <c r="BQ106" s="123">
        <f t="shared" si="66"/>
        <v>0</v>
      </c>
      <c r="BR106" s="123">
        <f t="shared" si="67"/>
        <v>0</v>
      </c>
      <c r="BS106" s="123">
        <f t="shared" si="68"/>
        <v>0</v>
      </c>
      <c r="BT106" s="124">
        <f t="shared" si="93"/>
        <v>0</v>
      </c>
      <c r="CA106" s="62"/>
      <c r="CB106" s="126" t="str">
        <f t="shared" si="69"/>
        <v/>
      </c>
      <c r="CC106" s="127" t="str">
        <f t="shared" si="94"/>
        <v/>
      </c>
      <c r="CD106" s="128" t="str">
        <f t="shared" si="95"/>
        <v/>
      </c>
      <c r="CE106" s="146"/>
      <c r="CF106" s="147"/>
      <c r="CG106" s="147"/>
      <c r="CH106" s="147"/>
      <c r="CI106" s="145"/>
      <c r="CJ106" s="62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132" t="b">
        <f t="shared" si="70"/>
        <v>0</v>
      </c>
      <c r="CV106" s="133" t="b">
        <f t="shared" si="71"/>
        <v>1</v>
      </c>
      <c r="CW106" s="116" t="b">
        <f t="shared" si="117"/>
        <v>1</v>
      </c>
      <c r="CX106" s="73">
        <f t="shared" si="96"/>
        <v>0</v>
      </c>
      <c r="CY106" s="62"/>
      <c r="CZ106" s="73">
        <f t="shared" si="97"/>
        <v>0</v>
      </c>
      <c r="DA106" s="134">
        <f t="shared" si="105"/>
        <v>1</v>
      </c>
      <c r="DB106" s="106">
        <f t="shared" si="98"/>
        <v>1</v>
      </c>
      <c r="DC106" s="62"/>
      <c r="DD106" s="134">
        <f t="shared" si="99"/>
        <v>1</v>
      </c>
      <c r="DE106" s="135">
        <f t="shared" si="72"/>
        <v>0</v>
      </c>
      <c r="DF106" s="135">
        <f t="shared" si="73"/>
        <v>0</v>
      </c>
      <c r="DG106" s="136"/>
      <c r="DH106" s="79"/>
      <c r="DI106" s="137"/>
      <c r="DJ106" s="81"/>
      <c r="DK106" s="107">
        <f t="shared" si="74"/>
        <v>0</v>
      </c>
      <c r="DL106" s="138">
        <f t="shared" si="100"/>
        <v>1</v>
      </c>
      <c r="DM106" s="73">
        <f t="shared" si="101"/>
        <v>1</v>
      </c>
      <c r="DN106" s="73">
        <f t="shared" si="102"/>
        <v>1</v>
      </c>
      <c r="DO106" s="73">
        <f t="shared" si="75"/>
        <v>1</v>
      </c>
      <c r="DP106" s="73">
        <f t="shared" si="76"/>
        <v>1</v>
      </c>
      <c r="DQ106" s="73">
        <f t="shared" si="106"/>
        <v>1</v>
      </c>
      <c r="DR106" s="73">
        <f t="shared" si="107"/>
        <v>1</v>
      </c>
      <c r="DS106" s="73">
        <f t="shared" si="108"/>
        <v>1</v>
      </c>
      <c r="DT106" s="73">
        <f t="shared" si="109"/>
        <v>1</v>
      </c>
      <c r="DU106" s="73">
        <f t="shared" si="110"/>
        <v>1</v>
      </c>
      <c r="DV106" s="73">
        <f t="shared" si="111"/>
        <v>1</v>
      </c>
      <c r="DW106" s="73">
        <f t="shared" si="112"/>
        <v>1</v>
      </c>
      <c r="DX106" s="73">
        <f t="shared" si="113"/>
        <v>1</v>
      </c>
      <c r="DY106" s="73">
        <f t="shared" si="114"/>
        <v>1</v>
      </c>
      <c r="DZ106" s="73">
        <f t="shared" si="115"/>
        <v>1</v>
      </c>
      <c r="EA106" s="92">
        <f t="shared" si="77"/>
        <v>1</v>
      </c>
      <c r="EB106" s="92">
        <f t="shared" si="103"/>
        <v>1</v>
      </c>
      <c r="EC106" s="139">
        <f t="shared" si="116"/>
        <v>1</v>
      </c>
      <c r="ED106" s="140">
        <f t="shared" si="78"/>
        <v>0</v>
      </c>
      <c r="EE106" s="141">
        <f t="shared" si="79"/>
        <v>0</v>
      </c>
      <c r="EF106" s="141">
        <f t="shared" si="80"/>
        <v>0</v>
      </c>
      <c r="EG106" s="142">
        <f t="shared" si="104"/>
        <v>0</v>
      </c>
      <c r="EH106" s="141"/>
      <c r="EI106" s="142"/>
      <c r="EJ106" s="82">
        <f t="shared" si="81"/>
        <v>0</v>
      </c>
      <c r="EK106" s="82"/>
      <c r="EM106" s="82"/>
      <c r="EN106" s="83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</row>
    <row r="107" spans="2:156" ht="27" customHeight="1">
      <c r="B107" s="365" t="str">
        <f t="shared" si="82"/>
        <v/>
      </c>
      <c r="C107" s="649" t="str">
        <f>IF(AU107=1,SUM(AU$10:AU107),"")</f>
        <v/>
      </c>
      <c r="D107" s="526"/>
      <c r="E107" s="524"/>
      <c r="F107" s="648"/>
      <c r="G107" s="464"/>
      <c r="H107" s="110"/>
      <c r="I107" s="648"/>
      <c r="J107" s="464"/>
      <c r="K107" s="110"/>
      <c r="L107" s="109"/>
      <c r="M107" s="517"/>
      <c r="N107" s="520"/>
      <c r="O107" s="520"/>
      <c r="P107" s="514"/>
      <c r="Q107" s="463"/>
      <c r="R107" s="463"/>
      <c r="S107" s="463"/>
      <c r="T107" s="463"/>
      <c r="U107" s="515"/>
      <c r="V107" s="112"/>
      <c r="W107" s="463"/>
      <c r="X107" s="463"/>
      <c r="Y107" s="463"/>
      <c r="Z107" s="463"/>
      <c r="AA107" s="463"/>
      <c r="AB107" s="691"/>
      <c r="AC107" s="691"/>
      <c r="AD107" s="691"/>
      <c r="AE107" s="682"/>
      <c r="AF107" s="683"/>
      <c r="AG107" s="112"/>
      <c r="AH107" s="463"/>
      <c r="AI107" s="495"/>
      <c r="AJ107" s="469"/>
      <c r="AK107" s="464"/>
      <c r="AL107" s="465"/>
      <c r="AM107" s="376"/>
      <c r="AN107" s="376"/>
      <c r="AO107" s="465"/>
      <c r="AP107" s="466"/>
      <c r="AQ107" s="113" t="str">
        <f t="shared" si="83"/>
        <v/>
      </c>
      <c r="AR107" s="114">
        <v>1</v>
      </c>
      <c r="AU107" s="115">
        <f t="shared" si="84"/>
        <v>0</v>
      </c>
      <c r="AV107" s="116" t="b">
        <f t="shared" si="61"/>
        <v>1</v>
      </c>
      <c r="AW107" s="73">
        <f t="shared" si="85"/>
        <v>0</v>
      </c>
      <c r="AX107" s="117">
        <f t="shared" si="62"/>
        <v>1</v>
      </c>
      <c r="AY107" s="118">
        <f t="shared" si="86"/>
        <v>0</v>
      </c>
      <c r="BD107" s="120">
        <f>ROUND(Import!F100,2)</f>
        <v>0</v>
      </c>
      <c r="BE107" s="120">
        <f>ROUND(Import!P100,2)</f>
        <v>0</v>
      </c>
      <c r="BG107" s="121">
        <f t="shared" si="87"/>
        <v>0</v>
      </c>
      <c r="BH107" s="122">
        <f t="shared" si="88"/>
        <v>0</v>
      </c>
      <c r="BI107" s="114">
        <f t="shared" si="89"/>
        <v>0</v>
      </c>
      <c r="BJ107" s="121">
        <f t="shared" si="90"/>
        <v>0</v>
      </c>
      <c r="BK107" s="122">
        <f t="shared" si="91"/>
        <v>0</v>
      </c>
      <c r="BL107" s="114">
        <f t="shared" si="92"/>
        <v>0</v>
      </c>
      <c r="BN107" s="123">
        <f t="shared" si="63"/>
        <v>0</v>
      </c>
      <c r="BO107" s="123">
        <f t="shared" si="64"/>
        <v>0</v>
      </c>
      <c r="BP107" s="123">
        <f t="shared" si="65"/>
        <v>0</v>
      </c>
      <c r="BQ107" s="123">
        <f t="shared" si="66"/>
        <v>0</v>
      </c>
      <c r="BR107" s="123">
        <f t="shared" si="67"/>
        <v>0</v>
      </c>
      <c r="BS107" s="123">
        <f t="shared" si="68"/>
        <v>0</v>
      </c>
      <c r="BT107" s="124">
        <f t="shared" si="93"/>
        <v>0</v>
      </c>
      <c r="CA107" s="62"/>
      <c r="CB107" s="126" t="str">
        <f t="shared" si="69"/>
        <v/>
      </c>
      <c r="CC107" s="127" t="str">
        <f t="shared" si="94"/>
        <v/>
      </c>
      <c r="CD107" s="128" t="str">
        <f t="shared" si="95"/>
        <v/>
      </c>
      <c r="CE107" s="146"/>
      <c r="CF107" s="147"/>
      <c r="CG107" s="147"/>
      <c r="CH107" s="147"/>
      <c r="CI107" s="145"/>
      <c r="CJ107" s="62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132" t="b">
        <f t="shared" si="70"/>
        <v>0</v>
      </c>
      <c r="CV107" s="133" t="b">
        <f t="shared" si="71"/>
        <v>1</v>
      </c>
      <c r="CW107" s="116" t="b">
        <f t="shared" si="117"/>
        <v>1</v>
      </c>
      <c r="CX107" s="73">
        <f t="shared" si="96"/>
        <v>0</v>
      </c>
      <c r="CY107" s="62"/>
      <c r="CZ107" s="73">
        <f t="shared" si="97"/>
        <v>0</v>
      </c>
      <c r="DA107" s="134">
        <f t="shared" si="105"/>
        <v>1</v>
      </c>
      <c r="DB107" s="106">
        <f t="shared" si="98"/>
        <v>1</v>
      </c>
      <c r="DC107" s="62"/>
      <c r="DD107" s="134">
        <f t="shared" si="99"/>
        <v>1</v>
      </c>
      <c r="DE107" s="135">
        <f t="shared" si="72"/>
        <v>0</v>
      </c>
      <c r="DF107" s="135">
        <f t="shared" si="73"/>
        <v>0</v>
      </c>
      <c r="DG107" s="136"/>
      <c r="DH107" s="79"/>
      <c r="DI107" s="137"/>
      <c r="DJ107" s="81"/>
      <c r="DK107" s="107">
        <f t="shared" si="74"/>
        <v>0</v>
      </c>
      <c r="DL107" s="138">
        <f t="shared" si="100"/>
        <v>1</v>
      </c>
      <c r="DM107" s="73">
        <f t="shared" si="101"/>
        <v>1</v>
      </c>
      <c r="DN107" s="73">
        <f t="shared" si="102"/>
        <v>1</v>
      </c>
      <c r="DO107" s="73">
        <f t="shared" si="75"/>
        <v>1</v>
      </c>
      <c r="DP107" s="73">
        <f t="shared" si="76"/>
        <v>1</v>
      </c>
      <c r="DQ107" s="73">
        <f t="shared" si="106"/>
        <v>1</v>
      </c>
      <c r="DR107" s="73">
        <f t="shared" si="107"/>
        <v>1</v>
      </c>
      <c r="DS107" s="73">
        <f t="shared" si="108"/>
        <v>1</v>
      </c>
      <c r="DT107" s="73">
        <f t="shared" si="109"/>
        <v>1</v>
      </c>
      <c r="DU107" s="73">
        <f t="shared" si="110"/>
        <v>1</v>
      </c>
      <c r="DV107" s="73">
        <f t="shared" si="111"/>
        <v>1</v>
      </c>
      <c r="DW107" s="73">
        <f t="shared" si="112"/>
        <v>1</v>
      </c>
      <c r="DX107" s="73">
        <f t="shared" si="113"/>
        <v>1</v>
      </c>
      <c r="DY107" s="73">
        <f t="shared" si="114"/>
        <v>1</v>
      </c>
      <c r="DZ107" s="73">
        <f t="shared" si="115"/>
        <v>1</v>
      </c>
      <c r="EA107" s="92">
        <f t="shared" si="77"/>
        <v>1</v>
      </c>
      <c r="EB107" s="92">
        <f t="shared" si="103"/>
        <v>1</v>
      </c>
      <c r="EC107" s="139">
        <f t="shared" si="116"/>
        <v>1</v>
      </c>
      <c r="ED107" s="140">
        <f t="shared" si="78"/>
        <v>0</v>
      </c>
      <c r="EE107" s="141">
        <f t="shared" si="79"/>
        <v>0</v>
      </c>
      <c r="EF107" s="141">
        <f t="shared" si="80"/>
        <v>0</v>
      </c>
      <c r="EG107" s="142">
        <f t="shared" si="104"/>
        <v>0</v>
      </c>
      <c r="EH107" s="141"/>
      <c r="EI107" s="142"/>
      <c r="EJ107" s="82">
        <f t="shared" si="81"/>
        <v>0</v>
      </c>
      <c r="EK107" s="82"/>
      <c r="EM107" s="82"/>
      <c r="EN107" s="83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</row>
    <row r="108" spans="2:156" ht="27" customHeight="1">
      <c r="B108" s="365" t="str">
        <f t="shared" si="82"/>
        <v/>
      </c>
      <c r="C108" s="649" t="str">
        <f>IF(AU108=1,SUM(AU$10:AU108),"")</f>
        <v/>
      </c>
      <c r="D108" s="526"/>
      <c r="E108" s="524"/>
      <c r="F108" s="648"/>
      <c r="G108" s="464"/>
      <c r="H108" s="110"/>
      <c r="I108" s="648"/>
      <c r="J108" s="464"/>
      <c r="K108" s="110"/>
      <c r="L108" s="109"/>
      <c r="M108" s="517"/>
      <c r="N108" s="520"/>
      <c r="O108" s="520"/>
      <c r="P108" s="514"/>
      <c r="Q108" s="463"/>
      <c r="R108" s="463"/>
      <c r="S108" s="463"/>
      <c r="T108" s="463"/>
      <c r="U108" s="515"/>
      <c r="V108" s="112"/>
      <c r="W108" s="463"/>
      <c r="X108" s="463"/>
      <c r="Y108" s="463"/>
      <c r="Z108" s="463"/>
      <c r="AA108" s="463"/>
      <c r="AB108" s="691"/>
      <c r="AC108" s="691"/>
      <c r="AD108" s="691"/>
      <c r="AE108" s="682"/>
      <c r="AF108" s="683"/>
      <c r="AG108" s="112"/>
      <c r="AH108" s="463"/>
      <c r="AI108" s="495"/>
      <c r="AJ108" s="469"/>
      <c r="AK108" s="464"/>
      <c r="AL108" s="465"/>
      <c r="AM108" s="376"/>
      <c r="AN108" s="376"/>
      <c r="AO108" s="465"/>
      <c r="AP108" s="466"/>
      <c r="AQ108" s="113" t="str">
        <f t="shared" si="83"/>
        <v/>
      </c>
      <c r="AR108" s="114">
        <v>1</v>
      </c>
      <c r="AU108" s="115">
        <f t="shared" si="84"/>
        <v>0</v>
      </c>
      <c r="AV108" s="116" t="b">
        <f t="shared" si="61"/>
        <v>1</v>
      </c>
      <c r="AW108" s="73">
        <f t="shared" si="85"/>
        <v>0</v>
      </c>
      <c r="AX108" s="117">
        <f t="shared" si="62"/>
        <v>1</v>
      </c>
      <c r="AY108" s="118">
        <f t="shared" si="86"/>
        <v>0</v>
      </c>
      <c r="BD108" s="120">
        <f>ROUND(Import!F101,2)</f>
        <v>0</v>
      </c>
      <c r="BE108" s="120">
        <f>ROUND(Import!P101,2)</f>
        <v>0</v>
      </c>
      <c r="BG108" s="121">
        <f t="shared" si="87"/>
        <v>0</v>
      </c>
      <c r="BH108" s="122">
        <f t="shared" si="88"/>
        <v>0</v>
      </c>
      <c r="BI108" s="114">
        <f t="shared" si="89"/>
        <v>0</v>
      </c>
      <c r="BJ108" s="121">
        <f t="shared" si="90"/>
        <v>0</v>
      </c>
      <c r="BK108" s="122">
        <f t="shared" si="91"/>
        <v>0</v>
      </c>
      <c r="BL108" s="114">
        <f t="shared" si="92"/>
        <v>0</v>
      </c>
      <c r="BN108" s="123">
        <f t="shared" si="63"/>
        <v>0</v>
      </c>
      <c r="BO108" s="123">
        <f t="shared" si="64"/>
        <v>0</v>
      </c>
      <c r="BP108" s="123">
        <f t="shared" si="65"/>
        <v>0</v>
      </c>
      <c r="BQ108" s="123">
        <f t="shared" si="66"/>
        <v>0</v>
      </c>
      <c r="BR108" s="123">
        <f t="shared" si="67"/>
        <v>0</v>
      </c>
      <c r="BS108" s="123">
        <f t="shared" si="68"/>
        <v>0</v>
      </c>
      <c r="BT108" s="124">
        <f t="shared" si="93"/>
        <v>0</v>
      </c>
      <c r="CA108" s="62"/>
      <c r="CB108" s="126" t="str">
        <f t="shared" si="69"/>
        <v/>
      </c>
      <c r="CC108" s="127" t="str">
        <f t="shared" si="94"/>
        <v/>
      </c>
      <c r="CD108" s="128" t="str">
        <f t="shared" si="95"/>
        <v/>
      </c>
      <c r="CE108" s="146"/>
      <c r="CF108" s="147"/>
      <c r="CG108" s="147"/>
      <c r="CH108" s="147"/>
      <c r="CI108" s="145"/>
      <c r="CJ108" s="62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132" t="b">
        <f t="shared" si="70"/>
        <v>0</v>
      </c>
      <c r="CV108" s="133" t="b">
        <f t="shared" si="71"/>
        <v>1</v>
      </c>
      <c r="CW108" s="116" t="b">
        <f t="shared" si="117"/>
        <v>1</v>
      </c>
      <c r="CX108" s="73">
        <f t="shared" si="96"/>
        <v>0</v>
      </c>
      <c r="CZ108" s="73">
        <f t="shared" si="97"/>
        <v>0</v>
      </c>
      <c r="DA108" s="134">
        <f t="shared" si="105"/>
        <v>1</v>
      </c>
      <c r="DB108" s="106">
        <f t="shared" si="98"/>
        <v>1</v>
      </c>
      <c r="DC108" s="148"/>
      <c r="DD108" s="134">
        <f t="shared" si="99"/>
        <v>1</v>
      </c>
      <c r="DE108" s="135">
        <f t="shared" si="72"/>
        <v>0</v>
      </c>
      <c r="DF108" s="135">
        <f t="shared" si="73"/>
        <v>0</v>
      </c>
      <c r="DG108" s="136"/>
      <c r="DH108" s="79"/>
      <c r="DI108" s="137"/>
      <c r="DJ108" s="81"/>
      <c r="DK108" s="107">
        <f t="shared" si="74"/>
        <v>0</v>
      </c>
      <c r="DL108" s="138">
        <f t="shared" si="100"/>
        <v>1</v>
      </c>
      <c r="DM108" s="73">
        <f t="shared" si="101"/>
        <v>1</v>
      </c>
      <c r="DN108" s="73">
        <f t="shared" si="102"/>
        <v>1</v>
      </c>
      <c r="DO108" s="73">
        <f t="shared" si="75"/>
        <v>1</v>
      </c>
      <c r="DP108" s="73">
        <f t="shared" si="76"/>
        <v>1</v>
      </c>
      <c r="DQ108" s="73">
        <f t="shared" si="106"/>
        <v>1</v>
      </c>
      <c r="DR108" s="73">
        <f t="shared" si="107"/>
        <v>1</v>
      </c>
      <c r="DS108" s="73">
        <f t="shared" si="108"/>
        <v>1</v>
      </c>
      <c r="DT108" s="73">
        <f t="shared" si="109"/>
        <v>1</v>
      </c>
      <c r="DU108" s="73">
        <f t="shared" si="110"/>
        <v>1</v>
      </c>
      <c r="DV108" s="73">
        <f t="shared" si="111"/>
        <v>1</v>
      </c>
      <c r="DW108" s="73">
        <f t="shared" si="112"/>
        <v>1</v>
      </c>
      <c r="DX108" s="73">
        <f t="shared" si="113"/>
        <v>1</v>
      </c>
      <c r="DY108" s="73">
        <f t="shared" si="114"/>
        <v>1</v>
      </c>
      <c r="DZ108" s="73">
        <f t="shared" si="115"/>
        <v>1</v>
      </c>
      <c r="EA108" s="92">
        <f t="shared" si="77"/>
        <v>1</v>
      </c>
      <c r="EB108" s="92">
        <f t="shared" si="103"/>
        <v>1</v>
      </c>
      <c r="EC108" s="139">
        <f t="shared" si="116"/>
        <v>1</v>
      </c>
      <c r="ED108" s="140">
        <f t="shared" si="78"/>
        <v>0</v>
      </c>
      <c r="EE108" s="141">
        <f t="shared" si="79"/>
        <v>0</v>
      </c>
      <c r="EF108" s="141">
        <f t="shared" si="80"/>
        <v>0</v>
      </c>
      <c r="EG108" s="142">
        <f t="shared" si="104"/>
        <v>0</v>
      </c>
      <c r="EH108" s="141"/>
      <c r="EI108" s="142"/>
      <c r="EJ108" s="82">
        <f t="shared" si="81"/>
        <v>0</v>
      </c>
      <c r="EK108" s="82"/>
      <c r="EM108" s="82"/>
      <c r="EN108" s="83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</row>
    <row r="109" spans="2:156" ht="27" customHeight="1">
      <c r="B109" s="365" t="str">
        <f t="shared" si="82"/>
        <v/>
      </c>
      <c r="C109" s="649" t="str">
        <f>IF(AU109=1,SUM(AU$10:AU109),"")</f>
        <v/>
      </c>
      <c r="D109" s="526"/>
      <c r="E109" s="524"/>
      <c r="F109" s="648"/>
      <c r="G109" s="464"/>
      <c r="H109" s="110"/>
      <c r="I109" s="648"/>
      <c r="J109" s="464"/>
      <c r="K109" s="110"/>
      <c r="L109" s="109"/>
      <c r="M109" s="517"/>
      <c r="N109" s="520"/>
      <c r="O109" s="520"/>
      <c r="P109" s="514"/>
      <c r="Q109" s="463"/>
      <c r="R109" s="463"/>
      <c r="S109" s="463"/>
      <c r="T109" s="463"/>
      <c r="U109" s="515"/>
      <c r="V109" s="112"/>
      <c r="W109" s="463"/>
      <c r="X109" s="463"/>
      <c r="Y109" s="463"/>
      <c r="Z109" s="463"/>
      <c r="AA109" s="463"/>
      <c r="AB109" s="691"/>
      <c r="AC109" s="691"/>
      <c r="AD109" s="691"/>
      <c r="AE109" s="682"/>
      <c r="AF109" s="683"/>
      <c r="AG109" s="112"/>
      <c r="AH109" s="463"/>
      <c r="AI109" s="495"/>
      <c r="AJ109" s="469"/>
      <c r="AK109" s="464"/>
      <c r="AL109" s="465"/>
      <c r="AM109" s="376"/>
      <c r="AN109" s="376"/>
      <c r="AO109" s="465"/>
      <c r="AP109" s="466"/>
      <c r="AQ109" s="113" t="str">
        <f t="shared" si="83"/>
        <v/>
      </c>
      <c r="AR109" s="114">
        <v>1</v>
      </c>
      <c r="AU109" s="115">
        <f t="shared" si="84"/>
        <v>0</v>
      </c>
      <c r="AV109" s="116" t="b">
        <f t="shared" si="61"/>
        <v>1</v>
      </c>
      <c r="AW109" s="73">
        <f t="shared" si="85"/>
        <v>0</v>
      </c>
      <c r="AX109" s="117">
        <f t="shared" si="62"/>
        <v>1</v>
      </c>
      <c r="AY109" s="118">
        <f t="shared" si="86"/>
        <v>0</v>
      </c>
      <c r="BD109" s="120">
        <f>ROUND(Import!F102,2)</f>
        <v>0</v>
      </c>
      <c r="BE109" s="120">
        <f>ROUND(Import!P102,2)</f>
        <v>0</v>
      </c>
      <c r="BG109" s="121">
        <f t="shared" si="87"/>
        <v>0</v>
      </c>
      <c r="BH109" s="122">
        <f t="shared" si="88"/>
        <v>0</v>
      </c>
      <c r="BI109" s="114">
        <f t="shared" si="89"/>
        <v>0</v>
      </c>
      <c r="BJ109" s="121">
        <f t="shared" si="90"/>
        <v>0</v>
      </c>
      <c r="BK109" s="122">
        <f t="shared" si="91"/>
        <v>0</v>
      </c>
      <c r="BL109" s="114">
        <f t="shared" si="92"/>
        <v>0</v>
      </c>
      <c r="BN109" s="123">
        <f t="shared" si="63"/>
        <v>0</v>
      </c>
      <c r="BO109" s="123">
        <f t="shared" si="64"/>
        <v>0</v>
      </c>
      <c r="BP109" s="123">
        <f t="shared" si="65"/>
        <v>0</v>
      </c>
      <c r="BQ109" s="123">
        <f t="shared" si="66"/>
        <v>0</v>
      </c>
      <c r="BR109" s="123">
        <f t="shared" si="67"/>
        <v>0</v>
      </c>
      <c r="BS109" s="123">
        <f t="shared" si="68"/>
        <v>0</v>
      </c>
      <c r="BT109" s="124">
        <f t="shared" si="93"/>
        <v>0</v>
      </c>
      <c r="CA109" s="62"/>
      <c r="CB109" s="126" t="str">
        <f t="shared" si="69"/>
        <v/>
      </c>
      <c r="CC109" s="127" t="str">
        <f t="shared" si="94"/>
        <v/>
      </c>
      <c r="CD109" s="128" t="str">
        <f t="shared" si="95"/>
        <v/>
      </c>
      <c r="CE109" s="146"/>
      <c r="CF109" s="147"/>
      <c r="CG109" s="147"/>
      <c r="CH109" s="147"/>
      <c r="CI109" s="145"/>
      <c r="CJ109" s="62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132" t="b">
        <f t="shared" si="70"/>
        <v>0</v>
      </c>
      <c r="CV109" s="133" t="b">
        <f t="shared" si="71"/>
        <v>1</v>
      </c>
      <c r="CW109" s="116" t="b">
        <f t="shared" si="117"/>
        <v>1</v>
      </c>
      <c r="CX109" s="73">
        <f t="shared" si="96"/>
        <v>0</v>
      </c>
      <c r="CZ109" s="73">
        <f t="shared" si="97"/>
        <v>0</v>
      </c>
      <c r="DA109" s="134">
        <f t="shared" si="105"/>
        <v>1</v>
      </c>
      <c r="DB109" s="106">
        <f t="shared" si="98"/>
        <v>1</v>
      </c>
      <c r="DC109" s="148"/>
      <c r="DD109" s="134">
        <f t="shared" si="99"/>
        <v>1</v>
      </c>
      <c r="DE109" s="135">
        <f t="shared" si="72"/>
        <v>0</v>
      </c>
      <c r="DF109" s="135">
        <f t="shared" si="73"/>
        <v>0</v>
      </c>
      <c r="DG109" s="136"/>
      <c r="DH109" s="79"/>
      <c r="DI109" s="137"/>
      <c r="DJ109" s="81"/>
      <c r="DK109" s="107">
        <f t="shared" si="74"/>
        <v>0</v>
      </c>
      <c r="DL109" s="138">
        <f t="shared" si="100"/>
        <v>1</v>
      </c>
      <c r="DM109" s="73">
        <f t="shared" si="101"/>
        <v>1</v>
      </c>
      <c r="DN109" s="73">
        <f t="shared" si="102"/>
        <v>1</v>
      </c>
      <c r="DO109" s="73">
        <f t="shared" si="75"/>
        <v>1</v>
      </c>
      <c r="DP109" s="73">
        <f t="shared" si="76"/>
        <v>1</v>
      </c>
      <c r="DQ109" s="73">
        <f t="shared" si="106"/>
        <v>1</v>
      </c>
      <c r="DR109" s="73">
        <f t="shared" si="107"/>
        <v>1</v>
      </c>
      <c r="DS109" s="73">
        <f t="shared" si="108"/>
        <v>1</v>
      </c>
      <c r="DT109" s="73">
        <f t="shared" si="109"/>
        <v>1</v>
      </c>
      <c r="DU109" s="73">
        <f t="shared" si="110"/>
        <v>1</v>
      </c>
      <c r="DV109" s="73">
        <f t="shared" si="111"/>
        <v>1</v>
      </c>
      <c r="DW109" s="73">
        <f t="shared" si="112"/>
        <v>1</v>
      </c>
      <c r="DX109" s="73">
        <f t="shared" si="113"/>
        <v>1</v>
      </c>
      <c r="DY109" s="73">
        <f t="shared" si="114"/>
        <v>1</v>
      </c>
      <c r="DZ109" s="73">
        <f t="shared" si="115"/>
        <v>1</v>
      </c>
      <c r="EA109" s="92">
        <f t="shared" si="77"/>
        <v>1</v>
      </c>
      <c r="EB109" s="92">
        <f t="shared" si="103"/>
        <v>1</v>
      </c>
      <c r="EC109" s="139">
        <f t="shared" si="116"/>
        <v>1</v>
      </c>
      <c r="ED109" s="140">
        <f t="shared" si="78"/>
        <v>0</v>
      </c>
      <c r="EE109" s="141">
        <f t="shared" si="79"/>
        <v>0</v>
      </c>
      <c r="EF109" s="141">
        <f t="shared" si="80"/>
        <v>0</v>
      </c>
      <c r="EG109" s="142">
        <f t="shared" si="104"/>
        <v>0</v>
      </c>
      <c r="EH109" s="141"/>
      <c r="EI109" s="142"/>
      <c r="EJ109" s="82">
        <f t="shared" si="81"/>
        <v>0</v>
      </c>
      <c r="EK109" s="82"/>
      <c r="EM109" s="82"/>
      <c r="EN109" s="83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</row>
    <row r="110" spans="2:156" ht="27" customHeight="1">
      <c r="B110" s="365" t="str">
        <f t="shared" si="82"/>
        <v/>
      </c>
      <c r="C110" s="649" t="str">
        <f>IF(AU110=1,SUM(AU$10:AU110),"")</f>
        <v/>
      </c>
      <c r="D110" s="526"/>
      <c r="E110" s="524"/>
      <c r="F110" s="648"/>
      <c r="G110" s="464"/>
      <c r="H110" s="110"/>
      <c r="I110" s="648"/>
      <c r="J110" s="464"/>
      <c r="K110" s="110"/>
      <c r="L110" s="109"/>
      <c r="M110" s="517"/>
      <c r="N110" s="520"/>
      <c r="O110" s="520"/>
      <c r="P110" s="514"/>
      <c r="Q110" s="463"/>
      <c r="R110" s="463"/>
      <c r="S110" s="463"/>
      <c r="T110" s="463"/>
      <c r="U110" s="515"/>
      <c r="V110" s="112"/>
      <c r="W110" s="463"/>
      <c r="X110" s="463"/>
      <c r="Y110" s="463"/>
      <c r="Z110" s="463"/>
      <c r="AA110" s="463"/>
      <c r="AB110" s="691"/>
      <c r="AC110" s="691"/>
      <c r="AD110" s="691"/>
      <c r="AE110" s="682"/>
      <c r="AF110" s="683"/>
      <c r="AG110" s="112"/>
      <c r="AH110" s="463"/>
      <c r="AI110" s="495"/>
      <c r="AJ110" s="469"/>
      <c r="AK110" s="464"/>
      <c r="AL110" s="465"/>
      <c r="AM110" s="376"/>
      <c r="AN110" s="376"/>
      <c r="AO110" s="465"/>
      <c r="AP110" s="466"/>
      <c r="AQ110" s="113" t="str">
        <f t="shared" si="83"/>
        <v/>
      </c>
      <c r="AR110" s="114">
        <v>1</v>
      </c>
      <c r="AU110" s="115">
        <f t="shared" si="84"/>
        <v>0</v>
      </c>
      <c r="AV110" s="116" t="b">
        <f t="shared" si="61"/>
        <v>1</v>
      </c>
      <c r="AW110" s="73">
        <f t="shared" si="85"/>
        <v>0</v>
      </c>
      <c r="AX110" s="117">
        <f t="shared" si="62"/>
        <v>1</v>
      </c>
      <c r="AY110" s="118">
        <f t="shared" si="86"/>
        <v>0</v>
      </c>
      <c r="BD110" s="120">
        <f>ROUND(Import!F103,2)</f>
        <v>0</v>
      </c>
      <c r="BE110" s="120">
        <f>ROUND(Import!P103,2)</f>
        <v>0</v>
      </c>
      <c r="BG110" s="121">
        <f t="shared" si="87"/>
        <v>0</v>
      </c>
      <c r="BH110" s="122">
        <f t="shared" si="88"/>
        <v>0</v>
      </c>
      <c r="BI110" s="114">
        <f t="shared" si="89"/>
        <v>0</v>
      </c>
      <c r="BJ110" s="121">
        <f t="shared" si="90"/>
        <v>0</v>
      </c>
      <c r="BK110" s="122">
        <f t="shared" si="91"/>
        <v>0</v>
      </c>
      <c r="BL110" s="114">
        <f t="shared" si="92"/>
        <v>0</v>
      </c>
      <c r="BN110" s="123">
        <f t="shared" si="63"/>
        <v>0</v>
      </c>
      <c r="BO110" s="123">
        <f t="shared" si="64"/>
        <v>0</v>
      </c>
      <c r="BP110" s="123">
        <f t="shared" si="65"/>
        <v>0</v>
      </c>
      <c r="BQ110" s="123">
        <f t="shared" si="66"/>
        <v>0</v>
      </c>
      <c r="BR110" s="123">
        <f t="shared" si="67"/>
        <v>0</v>
      </c>
      <c r="BS110" s="123">
        <f t="shared" si="68"/>
        <v>0</v>
      </c>
      <c r="BT110" s="124">
        <f t="shared" si="93"/>
        <v>0</v>
      </c>
      <c r="CA110" s="62"/>
      <c r="CB110" s="126" t="str">
        <f t="shared" si="69"/>
        <v/>
      </c>
      <c r="CC110" s="127" t="str">
        <f t="shared" si="94"/>
        <v/>
      </c>
      <c r="CD110" s="128" t="str">
        <f t="shared" si="95"/>
        <v/>
      </c>
      <c r="CE110" s="146"/>
      <c r="CF110" s="147"/>
      <c r="CG110" s="147"/>
      <c r="CH110" s="147"/>
      <c r="CI110" s="145"/>
      <c r="CJ110" s="62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132" t="b">
        <f t="shared" si="70"/>
        <v>0</v>
      </c>
      <c r="CV110" s="133" t="b">
        <f t="shared" si="71"/>
        <v>1</v>
      </c>
      <c r="CW110" s="116" t="b">
        <f t="shared" si="117"/>
        <v>1</v>
      </c>
      <c r="CX110" s="73">
        <f t="shared" si="96"/>
        <v>0</v>
      </c>
      <c r="CZ110" s="73">
        <f t="shared" si="97"/>
        <v>0</v>
      </c>
      <c r="DA110" s="134">
        <f t="shared" si="105"/>
        <v>1</v>
      </c>
      <c r="DB110" s="106">
        <f t="shared" si="98"/>
        <v>1</v>
      </c>
      <c r="DC110" s="148"/>
      <c r="DD110" s="134">
        <f t="shared" si="99"/>
        <v>1</v>
      </c>
      <c r="DE110" s="135">
        <f t="shared" si="72"/>
        <v>0</v>
      </c>
      <c r="DF110" s="135">
        <f t="shared" si="73"/>
        <v>0</v>
      </c>
      <c r="DG110" s="136"/>
      <c r="DH110" s="79"/>
      <c r="DI110" s="137"/>
      <c r="DJ110" s="81"/>
      <c r="DK110" s="107">
        <f t="shared" si="74"/>
        <v>0</v>
      </c>
      <c r="DL110" s="138">
        <f t="shared" si="100"/>
        <v>1</v>
      </c>
      <c r="DM110" s="73">
        <f t="shared" si="101"/>
        <v>1</v>
      </c>
      <c r="DN110" s="73">
        <f t="shared" si="102"/>
        <v>1</v>
      </c>
      <c r="DO110" s="73">
        <f t="shared" si="75"/>
        <v>1</v>
      </c>
      <c r="DP110" s="73">
        <f t="shared" si="76"/>
        <v>1</v>
      </c>
      <c r="DQ110" s="73">
        <f t="shared" si="106"/>
        <v>1</v>
      </c>
      <c r="DR110" s="73">
        <f t="shared" si="107"/>
        <v>1</v>
      </c>
      <c r="DS110" s="73">
        <f t="shared" si="108"/>
        <v>1</v>
      </c>
      <c r="DT110" s="73">
        <f t="shared" si="109"/>
        <v>1</v>
      </c>
      <c r="DU110" s="73">
        <f t="shared" si="110"/>
        <v>1</v>
      </c>
      <c r="DV110" s="73">
        <f t="shared" si="111"/>
        <v>1</v>
      </c>
      <c r="DW110" s="73">
        <f t="shared" si="112"/>
        <v>1</v>
      </c>
      <c r="DX110" s="73">
        <f t="shared" si="113"/>
        <v>1</v>
      </c>
      <c r="DY110" s="73">
        <f t="shared" si="114"/>
        <v>1</v>
      </c>
      <c r="DZ110" s="73">
        <f t="shared" si="115"/>
        <v>1</v>
      </c>
      <c r="EA110" s="92">
        <f t="shared" si="77"/>
        <v>1</v>
      </c>
      <c r="EB110" s="92">
        <f t="shared" si="103"/>
        <v>1</v>
      </c>
      <c r="EC110" s="139">
        <f t="shared" si="116"/>
        <v>1</v>
      </c>
      <c r="ED110" s="140">
        <f t="shared" si="78"/>
        <v>0</v>
      </c>
      <c r="EE110" s="141">
        <f t="shared" si="79"/>
        <v>0</v>
      </c>
      <c r="EF110" s="141">
        <f t="shared" si="80"/>
        <v>0</v>
      </c>
      <c r="EG110" s="142">
        <f t="shared" si="104"/>
        <v>0</v>
      </c>
      <c r="EH110" s="141"/>
      <c r="EI110" s="142"/>
      <c r="EJ110" s="82">
        <f t="shared" si="81"/>
        <v>0</v>
      </c>
      <c r="EK110" s="82"/>
      <c r="EM110" s="82"/>
      <c r="EN110" s="83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</row>
    <row r="111" spans="2:156" ht="27" customHeight="1">
      <c r="B111" s="365" t="str">
        <f t="shared" si="82"/>
        <v/>
      </c>
      <c r="C111" s="649" t="str">
        <f>IF(AU111=1,SUM(AU$10:AU111),"")</f>
        <v/>
      </c>
      <c r="D111" s="526"/>
      <c r="E111" s="524"/>
      <c r="F111" s="648"/>
      <c r="G111" s="464"/>
      <c r="H111" s="110"/>
      <c r="I111" s="648"/>
      <c r="J111" s="464"/>
      <c r="K111" s="110"/>
      <c r="L111" s="109"/>
      <c r="M111" s="517"/>
      <c r="N111" s="520"/>
      <c r="O111" s="520"/>
      <c r="P111" s="514"/>
      <c r="Q111" s="463"/>
      <c r="R111" s="463"/>
      <c r="S111" s="463"/>
      <c r="T111" s="463"/>
      <c r="U111" s="515"/>
      <c r="V111" s="112"/>
      <c r="W111" s="463"/>
      <c r="X111" s="463"/>
      <c r="Y111" s="463"/>
      <c r="Z111" s="463"/>
      <c r="AA111" s="463"/>
      <c r="AB111" s="691"/>
      <c r="AC111" s="691"/>
      <c r="AD111" s="691"/>
      <c r="AE111" s="682"/>
      <c r="AF111" s="683"/>
      <c r="AG111" s="112"/>
      <c r="AH111" s="463"/>
      <c r="AI111" s="495"/>
      <c r="AJ111" s="469"/>
      <c r="AK111" s="464"/>
      <c r="AL111" s="465"/>
      <c r="AM111" s="376"/>
      <c r="AN111" s="376"/>
      <c r="AO111" s="465"/>
      <c r="AP111" s="466"/>
      <c r="AQ111" s="113" t="str">
        <f t="shared" si="83"/>
        <v/>
      </c>
      <c r="AR111" s="114">
        <v>1</v>
      </c>
      <c r="AU111" s="115">
        <f t="shared" si="84"/>
        <v>0</v>
      </c>
      <c r="AV111" s="116" t="b">
        <f t="shared" si="61"/>
        <v>1</v>
      </c>
      <c r="AW111" s="73">
        <f t="shared" si="85"/>
        <v>0</v>
      </c>
      <c r="AX111" s="117">
        <f t="shared" si="62"/>
        <v>1</v>
      </c>
      <c r="AY111" s="118">
        <f t="shared" si="86"/>
        <v>0</v>
      </c>
      <c r="BD111" s="120">
        <f>ROUND(Import!F104,2)</f>
        <v>0</v>
      </c>
      <c r="BE111" s="120">
        <f>ROUND(Import!P104,2)</f>
        <v>0</v>
      </c>
      <c r="BG111" s="121">
        <f t="shared" si="87"/>
        <v>0</v>
      </c>
      <c r="BH111" s="122">
        <f t="shared" si="88"/>
        <v>0</v>
      </c>
      <c r="BI111" s="114">
        <f t="shared" si="89"/>
        <v>0</v>
      </c>
      <c r="BJ111" s="121">
        <f t="shared" si="90"/>
        <v>0</v>
      </c>
      <c r="BK111" s="122">
        <f t="shared" si="91"/>
        <v>0</v>
      </c>
      <c r="BL111" s="114">
        <f t="shared" si="92"/>
        <v>0</v>
      </c>
      <c r="BN111" s="123">
        <f t="shared" si="63"/>
        <v>0</v>
      </c>
      <c r="BO111" s="123">
        <f t="shared" si="64"/>
        <v>0</v>
      </c>
      <c r="BP111" s="123">
        <f t="shared" si="65"/>
        <v>0</v>
      </c>
      <c r="BQ111" s="123">
        <f t="shared" si="66"/>
        <v>0</v>
      </c>
      <c r="BR111" s="123">
        <f t="shared" si="67"/>
        <v>0</v>
      </c>
      <c r="BS111" s="123">
        <f t="shared" si="68"/>
        <v>0</v>
      </c>
      <c r="BT111" s="124">
        <f t="shared" si="93"/>
        <v>0</v>
      </c>
      <c r="CA111" s="62"/>
      <c r="CB111" s="126" t="str">
        <f t="shared" si="69"/>
        <v/>
      </c>
      <c r="CC111" s="127" t="str">
        <f t="shared" si="94"/>
        <v/>
      </c>
      <c r="CD111" s="128" t="str">
        <f t="shared" si="95"/>
        <v/>
      </c>
      <c r="CE111" s="146"/>
      <c r="CF111" s="147"/>
      <c r="CG111" s="147"/>
      <c r="CH111" s="147"/>
      <c r="CI111" s="145"/>
      <c r="CJ111" s="62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132" t="b">
        <f t="shared" si="70"/>
        <v>0</v>
      </c>
      <c r="CV111" s="133" t="b">
        <f t="shared" si="71"/>
        <v>1</v>
      </c>
      <c r="CW111" s="116" t="b">
        <f t="shared" si="117"/>
        <v>1</v>
      </c>
      <c r="CX111" s="73">
        <f t="shared" si="96"/>
        <v>0</v>
      </c>
      <c r="CZ111" s="73">
        <f t="shared" si="97"/>
        <v>0</v>
      </c>
      <c r="DA111" s="134">
        <f t="shared" si="105"/>
        <v>1</v>
      </c>
      <c r="DB111" s="106">
        <f t="shared" si="98"/>
        <v>1</v>
      </c>
      <c r="DC111" s="148"/>
      <c r="DD111" s="134">
        <f t="shared" si="99"/>
        <v>1</v>
      </c>
      <c r="DE111" s="135">
        <f t="shared" si="72"/>
        <v>0</v>
      </c>
      <c r="DF111" s="135">
        <f t="shared" si="73"/>
        <v>0</v>
      </c>
      <c r="DG111" s="136"/>
      <c r="DH111" s="79"/>
      <c r="DI111" s="137"/>
      <c r="DJ111" s="81"/>
      <c r="DK111" s="107">
        <f t="shared" si="74"/>
        <v>0</v>
      </c>
      <c r="DL111" s="138">
        <f t="shared" si="100"/>
        <v>1</v>
      </c>
      <c r="DM111" s="73">
        <f t="shared" si="101"/>
        <v>1</v>
      </c>
      <c r="DN111" s="73">
        <f t="shared" si="102"/>
        <v>1</v>
      </c>
      <c r="DO111" s="73">
        <f t="shared" si="75"/>
        <v>1</v>
      </c>
      <c r="DP111" s="73">
        <f t="shared" si="76"/>
        <v>1</v>
      </c>
      <c r="DQ111" s="73">
        <f t="shared" si="106"/>
        <v>1</v>
      </c>
      <c r="DR111" s="73">
        <f t="shared" si="107"/>
        <v>1</v>
      </c>
      <c r="DS111" s="73">
        <f t="shared" si="108"/>
        <v>1</v>
      </c>
      <c r="DT111" s="73">
        <f t="shared" si="109"/>
        <v>1</v>
      </c>
      <c r="DU111" s="73">
        <f t="shared" si="110"/>
        <v>1</v>
      </c>
      <c r="DV111" s="73">
        <f t="shared" si="111"/>
        <v>1</v>
      </c>
      <c r="DW111" s="73">
        <f t="shared" si="112"/>
        <v>1</v>
      </c>
      <c r="DX111" s="73">
        <f t="shared" si="113"/>
        <v>1</v>
      </c>
      <c r="DY111" s="73">
        <f t="shared" si="114"/>
        <v>1</v>
      </c>
      <c r="DZ111" s="73">
        <f t="shared" si="115"/>
        <v>1</v>
      </c>
      <c r="EA111" s="92">
        <f t="shared" si="77"/>
        <v>1</v>
      </c>
      <c r="EB111" s="92">
        <f t="shared" si="103"/>
        <v>1</v>
      </c>
      <c r="EC111" s="139">
        <f t="shared" si="116"/>
        <v>1</v>
      </c>
      <c r="ED111" s="140">
        <f t="shared" si="78"/>
        <v>0</v>
      </c>
      <c r="EE111" s="141">
        <f t="shared" si="79"/>
        <v>0</v>
      </c>
      <c r="EF111" s="141">
        <f t="shared" si="80"/>
        <v>0</v>
      </c>
      <c r="EG111" s="142">
        <f t="shared" si="104"/>
        <v>0</v>
      </c>
      <c r="EH111" s="141"/>
      <c r="EI111" s="142"/>
      <c r="EJ111" s="82">
        <f t="shared" si="81"/>
        <v>0</v>
      </c>
      <c r="EK111" s="82"/>
      <c r="EM111" s="82"/>
      <c r="EN111" s="83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</row>
    <row r="112" spans="2:156" ht="27" customHeight="1">
      <c r="B112" s="365" t="str">
        <f t="shared" si="82"/>
        <v/>
      </c>
      <c r="C112" s="649" t="str">
        <f>IF(AU112=1,SUM(AU$10:AU112),"")</f>
        <v/>
      </c>
      <c r="D112" s="526"/>
      <c r="E112" s="524"/>
      <c r="F112" s="648"/>
      <c r="G112" s="464"/>
      <c r="H112" s="110"/>
      <c r="I112" s="648"/>
      <c r="J112" s="464"/>
      <c r="K112" s="110"/>
      <c r="L112" s="109"/>
      <c r="M112" s="517"/>
      <c r="N112" s="520"/>
      <c r="O112" s="520"/>
      <c r="P112" s="514"/>
      <c r="Q112" s="463"/>
      <c r="R112" s="463"/>
      <c r="S112" s="463"/>
      <c r="T112" s="463"/>
      <c r="U112" s="515"/>
      <c r="V112" s="112"/>
      <c r="W112" s="463"/>
      <c r="X112" s="463"/>
      <c r="Y112" s="463"/>
      <c r="Z112" s="463"/>
      <c r="AA112" s="463"/>
      <c r="AB112" s="691"/>
      <c r="AC112" s="691"/>
      <c r="AD112" s="691"/>
      <c r="AE112" s="682"/>
      <c r="AF112" s="683"/>
      <c r="AG112" s="112"/>
      <c r="AH112" s="463"/>
      <c r="AI112" s="495"/>
      <c r="AJ112" s="469"/>
      <c r="AK112" s="464"/>
      <c r="AL112" s="465"/>
      <c r="AM112" s="376"/>
      <c r="AN112" s="376"/>
      <c r="AO112" s="465"/>
      <c r="AP112" s="466"/>
      <c r="AQ112" s="113" t="str">
        <f t="shared" si="83"/>
        <v/>
      </c>
      <c r="AR112" s="114">
        <v>1</v>
      </c>
      <c r="AU112" s="115">
        <f t="shared" si="84"/>
        <v>0</v>
      </c>
      <c r="AV112" s="116" t="b">
        <f t="shared" si="61"/>
        <v>1</v>
      </c>
      <c r="AW112" s="73">
        <f t="shared" si="85"/>
        <v>0</v>
      </c>
      <c r="AX112" s="117">
        <f t="shared" si="62"/>
        <v>1</v>
      </c>
      <c r="AY112" s="118">
        <f t="shared" si="86"/>
        <v>0</v>
      </c>
      <c r="BD112" s="120">
        <f>ROUND(Import!F105,2)</f>
        <v>0</v>
      </c>
      <c r="BE112" s="120">
        <f>ROUND(Import!P105,2)</f>
        <v>0</v>
      </c>
      <c r="BG112" s="121">
        <f t="shared" si="87"/>
        <v>0</v>
      </c>
      <c r="BH112" s="122">
        <f t="shared" si="88"/>
        <v>0</v>
      </c>
      <c r="BI112" s="114">
        <f t="shared" si="89"/>
        <v>0</v>
      </c>
      <c r="BJ112" s="121">
        <f t="shared" si="90"/>
        <v>0</v>
      </c>
      <c r="BK112" s="122">
        <f t="shared" si="91"/>
        <v>0</v>
      </c>
      <c r="BL112" s="114">
        <f t="shared" si="92"/>
        <v>0</v>
      </c>
      <c r="BN112" s="123">
        <f t="shared" si="63"/>
        <v>0</v>
      </c>
      <c r="BO112" s="123">
        <f t="shared" si="64"/>
        <v>0</v>
      </c>
      <c r="BP112" s="123">
        <f t="shared" si="65"/>
        <v>0</v>
      </c>
      <c r="BQ112" s="123">
        <f t="shared" si="66"/>
        <v>0</v>
      </c>
      <c r="BR112" s="123">
        <f t="shared" si="67"/>
        <v>0</v>
      </c>
      <c r="BS112" s="123">
        <f t="shared" si="68"/>
        <v>0</v>
      </c>
      <c r="BT112" s="124">
        <f t="shared" si="93"/>
        <v>0</v>
      </c>
      <c r="CA112" s="62"/>
      <c r="CB112" s="126" t="str">
        <f t="shared" si="69"/>
        <v/>
      </c>
      <c r="CC112" s="127" t="str">
        <f t="shared" si="94"/>
        <v/>
      </c>
      <c r="CD112" s="128" t="str">
        <f t="shared" si="95"/>
        <v/>
      </c>
      <c r="CE112" s="146"/>
      <c r="CF112" s="147"/>
      <c r="CG112" s="147"/>
      <c r="CH112" s="147"/>
      <c r="CI112" s="145"/>
      <c r="CJ112" s="62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132" t="b">
        <f t="shared" si="70"/>
        <v>0</v>
      </c>
      <c r="CV112" s="133" t="b">
        <f t="shared" si="71"/>
        <v>1</v>
      </c>
      <c r="CW112" s="116" t="b">
        <f t="shared" si="117"/>
        <v>1</v>
      </c>
      <c r="CX112" s="73">
        <f t="shared" si="96"/>
        <v>0</v>
      </c>
      <c r="CZ112" s="73">
        <f t="shared" si="97"/>
        <v>0</v>
      </c>
      <c r="DA112" s="134">
        <f t="shared" si="105"/>
        <v>1</v>
      </c>
      <c r="DB112" s="106">
        <f t="shared" si="98"/>
        <v>1</v>
      </c>
      <c r="DC112" s="148"/>
      <c r="DD112" s="134">
        <f t="shared" si="99"/>
        <v>1</v>
      </c>
      <c r="DE112" s="135">
        <f t="shared" si="72"/>
        <v>0</v>
      </c>
      <c r="DF112" s="135">
        <f t="shared" si="73"/>
        <v>0</v>
      </c>
      <c r="DG112" s="136"/>
      <c r="DH112" s="79"/>
      <c r="DI112" s="137"/>
      <c r="DJ112" s="81"/>
      <c r="DK112" s="107">
        <f t="shared" si="74"/>
        <v>0</v>
      </c>
      <c r="DL112" s="138">
        <f t="shared" si="100"/>
        <v>1</v>
      </c>
      <c r="DM112" s="73">
        <f t="shared" si="101"/>
        <v>1</v>
      </c>
      <c r="DN112" s="73">
        <f t="shared" si="102"/>
        <v>1</v>
      </c>
      <c r="DO112" s="73">
        <f t="shared" si="75"/>
        <v>1</v>
      </c>
      <c r="DP112" s="73">
        <f t="shared" si="76"/>
        <v>1</v>
      </c>
      <c r="DQ112" s="73">
        <f t="shared" si="106"/>
        <v>1</v>
      </c>
      <c r="DR112" s="73">
        <f t="shared" si="107"/>
        <v>1</v>
      </c>
      <c r="DS112" s="73">
        <f t="shared" si="108"/>
        <v>1</v>
      </c>
      <c r="DT112" s="73">
        <f t="shared" si="109"/>
        <v>1</v>
      </c>
      <c r="DU112" s="73">
        <f t="shared" si="110"/>
        <v>1</v>
      </c>
      <c r="DV112" s="73">
        <f t="shared" si="111"/>
        <v>1</v>
      </c>
      <c r="DW112" s="73">
        <f t="shared" si="112"/>
        <v>1</v>
      </c>
      <c r="DX112" s="73">
        <f t="shared" si="113"/>
        <v>1</v>
      </c>
      <c r="DY112" s="73">
        <f t="shared" si="114"/>
        <v>1</v>
      </c>
      <c r="DZ112" s="73">
        <f t="shared" si="115"/>
        <v>1</v>
      </c>
      <c r="EA112" s="92">
        <f t="shared" si="77"/>
        <v>1</v>
      </c>
      <c r="EB112" s="92">
        <f t="shared" si="103"/>
        <v>1</v>
      </c>
      <c r="EC112" s="139">
        <f t="shared" si="116"/>
        <v>1</v>
      </c>
      <c r="ED112" s="140">
        <f t="shared" si="78"/>
        <v>0</v>
      </c>
      <c r="EE112" s="141">
        <f t="shared" si="79"/>
        <v>0</v>
      </c>
      <c r="EF112" s="141">
        <f t="shared" si="80"/>
        <v>0</v>
      </c>
      <c r="EG112" s="142">
        <f t="shared" si="104"/>
        <v>0</v>
      </c>
      <c r="EH112" s="141"/>
      <c r="EI112" s="142"/>
      <c r="EJ112" s="82">
        <f t="shared" si="81"/>
        <v>0</v>
      </c>
      <c r="EK112" s="82"/>
      <c r="EM112" s="82"/>
      <c r="EN112" s="83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</row>
    <row r="113" spans="2:156" ht="27" customHeight="1">
      <c r="B113" s="365" t="str">
        <f t="shared" si="82"/>
        <v/>
      </c>
      <c r="C113" s="649" t="str">
        <f>IF(AU113=1,SUM(AU$10:AU113),"")</f>
        <v/>
      </c>
      <c r="D113" s="526"/>
      <c r="E113" s="524"/>
      <c r="F113" s="648"/>
      <c r="G113" s="464"/>
      <c r="H113" s="110"/>
      <c r="I113" s="648"/>
      <c r="J113" s="464"/>
      <c r="K113" s="110"/>
      <c r="L113" s="109"/>
      <c r="M113" s="517"/>
      <c r="N113" s="520"/>
      <c r="O113" s="520"/>
      <c r="P113" s="514"/>
      <c r="Q113" s="463"/>
      <c r="R113" s="463"/>
      <c r="S113" s="463"/>
      <c r="T113" s="463"/>
      <c r="U113" s="515"/>
      <c r="V113" s="112"/>
      <c r="W113" s="463"/>
      <c r="X113" s="463"/>
      <c r="Y113" s="463"/>
      <c r="Z113" s="463"/>
      <c r="AA113" s="463"/>
      <c r="AB113" s="691"/>
      <c r="AC113" s="691"/>
      <c r="AD113" s="691"/>
      <c r="AE113" s="682"/>
      <c r="AF113" s="683"/>
      <c r="AG113" s="112"/>
      <c r="AH113" s="463"/>
      <c r="AI113" s="495"/>
      <c r="AJ113" s="469"/>
      <c r="AK113" s="464"/>
      <c r="AL113" s="465"/>
      <c r="AM113" s="376"/>
      <c r="AN113" s="376"/>
      <c r="AO113" s="465"/>
      <c r="AP113" s="466"/>
      <c r="AQ113" s="113" t="str">
        <f t="shared" si="83"/>
        <v/>
      </c>
      <c r="AR113" s="114">
        <v>1</v>
      </c>
      <c r="AU113" s="115">
        <f t="shared" si="84"/>
        <v>0</v>
      </c>
      <c r="AV113" s="116" t="b">
        <f t="shared" si="61"/>
        <v>1</v>
      </c>
      <c r="AW113" s="73">
        <f t="shared" si="85"/>
        <v>0</v>
      </c>
      <c r="AX113" s="117">
        <f t="shared" si="62"/>
        <v>1</v>
      </c>
      <c r="AY113" s="118">
        <f t="shared" si="86"/>
        <v>0</v>
      </c>
      <c r="BD113" s="120">
        <f>ROUND(Import!F106,2)</f>
        <v>0</v>
      </c>
      <c r="BE113" s="120">
        <f>ROUND(Import!P106,2)</f>
        <v>0</v>
      </c>
      <c r="BG113" s="121">
        <f t="shared" si="87"/>
        <v>0</v>
      </c>
      <c r="BH113" s="122">
        <f t="shared" si="88"/>
        <v>0</v>
      </c>
      <c r="BI113" s="114">
        <f t="shared" si="89"/>
        <v>0</v>
      </c>
      <c r="BJ113" s="121">
        <f t="shared" si="90"/>
        <v>0</v>
      </c>
      <c r="BK113" s="122">
        <f t="shared" si="91"/>
        <v>0</v>
      </c>
      <c r="BL113" s="114">
        <f t="shared" si="92"/>
        <v>0</v>
      </c>
      <c r="BN113" s="123">
        <f t="shared" si="63"/>
        <v>0</v>
      </c>
      <c r="BO113" s="123">
        <f t="shared" si="64"/>
        <v>0</v>
      </c>
      <c r="BP113" s="123">
        <f t="shared" si="65"/>
        <v>0</v>
      </c>
      <c r="BQ113" s="123">
        <f t="shared" si="66"/>
        <v>0</v>
      </c>
      <c r="BR113" s="123">
        <f t="shared" si="67"/>
        <v>0</v>
      </c>
      <c r="BS113" s="123">
        <f t="shared" si="68"/>
        <v>0</v>
      </c>
      <c r="BT113" s="124">
        <f t="shared" si="93"/>
        <v>0</v>
      </c>
      <c r="CA113" s="62"/>
      <c r="CB113" s="126" t="str">
        <f t="shared" si="69"/>
        <v/>
      </c>
      <c r="CC113" s="127" t="str">
        <f t="shared" si="94"/>
        <v/>
      </c>
      <c r="CD113" s="128" t="str">
        <f t="shared" si="95"/>
        <v/>
      </c>
      <c r="CE113" s="146"/>
      <c r="CF113" s="147"/>
      <c r="CG113" s="147"/>
      <c r="CH113" s="147"/>
      <c r="CI113" s="145"/>
      <c r="CJ113" s="62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132" t="b">
        <f t="shared" si="70"/>
        <v>0</v>
      </c>
      <c r="CV113" s="133" t="b">
        <f t="shared" si="71"/>
        <v>1</v>
      </c>
      <c r="CW113" s="116" t="b">
        <f t="shared" si="117"/>
        <v>1</v>
      </c>
      <c r="CX113" s="73">
        <f t="shared" si="96"/>
        <v>0</v>
      </c>
      <c r="CZ113" s="73">
        <f t="shared" si="97"/>
        <v>0</v>
      </c>
      <c r="DA113" s="134">
        <f t="shared" si="105"/>
        <v>1</v>
      </c>
      <c r="DB113" s="106">
        <f t="shared" si="98"/>
        <v>1</v>
      </c>
      <c r="DC113" s="148"/>
      <c r="DD113" s="134">
        <f t="shared" si="99"/>
        <v>1</v>
      </c>
      <c r="DE113" s="135">
        <f t="shared" si="72"/>
        <v>0</v>
      </c>
      <c r="DF113" s="135">
        <f t="shared" si="73"/>
        <v>0</v>
      </c>
      <c r="DG113" s="136"/>
      <c r="DH113" s="79"/>
      <c r="DI113" s="137"/>
      <c r="DJ113" s="81"/>
      <c r="DK113" s="107">
        <f t="shared" si="74"/>
        <v>0</v>
      </c>
      <c r="DL113" s="138">
        <f t="shared" si="100"/>
        <v>1</v>
      </c>
      <c r="DM113" s="73">
        <f t="shared" si="101"/>
        <v>1</v>
      </c>
      <c r="DN113" s="73">
        <f t="shared" si="102"/>
        <v>1</v>
      </c>
      <c r="DO113" s="73">
        <f t="shared" si="75"/>
        <v>1</v>
      </c>
      <c r="DP113" s="73">
        <f t="shared" si="76"/>
        <v>1</v>
      </c>
      <c r="DQ113" s="73">
        <f t="shared" si="106"/>
        <v>1</v>
      </c>
      <c r="DR113" s="73">
        <f t="shared" si="107"/>
        <v>1</v>
      </c>
      <c r="DS113" s="73">
        <f t="shared" si="108"/>
        <v>1</v>
      </c>
      <c r="DT113" s="73">
        <f t="shared" si="109"/>
        <v>1</v>
      </c>
      <c r="DU113" s="73">
        <f t="shared" si="110"/>
        <v>1</v>
      </c>
      <c r="DV113" s="73">
        <f t="shared" si="111"/>
        <v>1</v>
      </c>
      <c r="DW113" s="73">
        <f t="shared" si="112"/>
        <v>1</v>
      </c>
      <c r="DX113" s="73">
        <f t="shared" si="113"/>
        <v>1</v>
      </c>
      <c r="DY113" s="73">
        <f t="shared" si="114"/>
        <v>1</v>
      </c>
      <c r="DZ113" s="73">
        <f t="shared" si="115"/>
        <v>1</v>
      </c>
      <c r="EA113" s="92">
        <f t="shared" si="77"/>
        <v>1</v>
      </c>
      <c r="EB113" s="92">
        <f t="shared" si="103"/>
        <v>1</v>
      </c>
      <c r="EC113" s="139">
        <f t="shared" si="116"/>
        <v>1</v>
      </c>
      <c r="ED113" s="140">
        <f t="shared" si="78"/>
        <v>0</v>
      </c>
      <c r="EE113" s="141">
        <f t="shared" si="79"/>
        <v>0</v>
      </c>
      <c r="EF113" s="141">
        <f t="shared" si="80"/>
        <v>0</v>
      </c>
      <c r="EG113" s="142">
        <f t="shared" si="104"/>
        <v>0</v>
      </c>
      <c r="EH113" s="141"/>
      <c r="EI113" s="142"/>
      <c r="EJ113" s="82">
        <f t="shared" si="81"/>
        <v>0</v>
      </c>
      <c r="EK113" s="82"/>
      <c r="EM113" s="82"/>
      <c r="EN113" s="83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</row>
    <row r="114" spans="2:156" ht="27" customHeight="1">
      <c r="B114" s="365" t="str">
        <f t="shared" si="82"/>
        <v/>
      </c>
      <c r="C114" s="649" t="str">
        <f>IF(AU114=1,SUM(AU$10:AU114),"")</f>
        <v/>
      </c>
      <c r="D114" s="526"/>
      <c r="E114" s="524"/>
      <c r="F114" s="648"/>
      <c r="G114" s="464"/>
      <c r="H114" s="110"/>
      <c r="I114" s="648"/>
      <c r="J114" s="464"/>
      <c r="K114" s="110"/>
      <c r="L114" s="109"/>
      <c r="M114" s="517"/>
      <c r="N114" s="520"/>
      <c r="O114" s="520"/>
      <c r="P114" s="514"/>
      <c r="Q114" s="463"/>
      <c r="R114" s="463"/>
      <c r="S114" s="463"/>
      <c r="T114" s="463"/>
      <c r="U114" s="515"/>
      <c r="V114" s="112"/>
      <c r="W114" s="463"/>
      <c r="X114" s="463"/>
      <c r="Y114" s="463"/>
      <c r="Z114" s="463"/>
      <c r="AA114" s="463"/>
      <c r="AB114" s="691"/>
      <c r="AC114" s="691"/>
      <c r="AD114" s="691"/>
      <c r="AE114" s="682"/>
      <c r="AF114" s="683"/>
      <c r="AG114" s="112"/>
      <c r="AH114" s="463"/>
      <c r="AI114" s="495"/>
      <c r="AJ114" s="469"/>
      <c r="AK114" s="464"/>
      <c r="AL114" s="465"/>
      <c r="AM114" s="376"/>
      <c r="AN114" s="376"/>
      <c r="AO114" s="465"/>
      <c r="AP114" s="466"/>
      <c r="AQ114" s="113" t="str">
        <f t="shared" si="83"/>
        <v/>
      </c>
      <c r="AR114" s="114">
        <v>1</v>
      </c>
      <c r="AU114" s="115">
        <f t="shared" si="84"/>
        <v>0</v>
      </c>
      <c r="AV114" s="116" t="b">
        <f t="shared" si="61"/>
        <v>1</v>
      </c>
      <c r="AW114" s="73">
        <f t="shared" si="85"/>
        <v>0</v>
      </c>
      <c r="AX114" s="117">
        <f t="shared" si="62"/>
        <v>1</v>
      </c>
      <c r="AY114" s="118">
        <f t="shared" si="86"/>
        <v>0</v>
      </c>
      <c r="BD114" s="120">
        <f>ROUND(Import!F107,2)</f>
        <v>0</v>
      </c>
      <c r="BE114" s="120">
        <f>ROUND(Import!P107,2)</f>
        <v>0</v>
      </c>
      <c r="BG114" s="121">
        <f t="shared" si="87"/>
        <v>0</v>
      </c>
      <c r="BH114" s="122">
        <f t="shared" si="88"/>
        <v>0</v>
      </c>
      <c r="BI114" s="114">
        <f t="shared" si="89"/>
        <v>0</v>
      </c>
      <c r="BJ114" s="121">
        <f t="shared" si="90"/>
        <v>0</v>
      </c>
      <c r="BK114" s="122">
        <f t="shared" si="91"/>
        <v>0</v>
      </c>
      <c r="BL114" s="114">
        <f t="shared" si="92"/>
        <v>0</v>
      </c>
      <c r="BN114" s="123">
        <f t="shared" si="63"/>
        <v>0</v>
      </c>
      <c r="BO114" s="123">
        <f t="shared" si="64"/>
        <v>0</v>
      </c>
      <c r="BP114" s="123">
        <f t="shared" si="65"/>
        <v>0</v>
      </c>
      <c r="BQ114" s="123">
        <f t="shared" si="66"/>
        <v>0</v>
      </c>
      <c r="BR114" s="123">
        <f t="shared" si="67"/>
        <v>0</v>
      </c>
      <c r="BS114" s="123">
        <f t="shared" si="68"/>
        <v>0</v>
      </c>
      <c r="BT114" s="124">
        <f t="shared" si="93"/>
        <v>0</v>
      </c>
      <c r="CA114" s="62"/>
      <c r="CB114" s="126" t="str">
        <f t="shared" si="69"/>
        <v/>
      </c>
      <c r="CC114" s="127" t="str">
        <f t="shared" si="94"/>
        <v/>
      </c>
      <c r="CD114" s="128" t="str">
        <f t="shared" si="95"/>
        <v/>
      </c>
      <c r="CE114" s="146"/>
      <c r="CF114" s="147"/>
      <c r="CG114" s="147"/>
      <c r="CH114" s="147"/>
      <c r="CI114" s="145"/>
      <c r="CJ114" s="62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132" t="b">
        <f t="shared" si="70"/>
        <v>0</v>
      </c>
      <c r="CV114" s="133" t="b">
        <f t="shared" si="71"/>
        <v>1</v>
      </c>
      <c r="CW114" s="116" t="b">
        <f t="shared" si="117"/>
        <v>1</v>
      </c>
      <c r="CX114" s="73">
        <f t="shared" si="96"/>
        <v>0</v>
      </c>
      <c r="CZ114" s="73">
        <f t="shared" si="97"/>
        <v>0</v>
      </c>
      <c r="DA114" s="134">
        <f t="shared" si="105"/>
        <v>1</v>
      </c>
      <c r="DB114" s="106">
        <f t="shared" si="98"/>
        <v>1</v>
      </c>
      <c r="DC114" s="148"/>
      <c r="DD114" s="134">
        <f t="shared" si="99"/>
        <v>1</v>
      </c>
      <c r="DE114" s="135">
        <f t="shared" si="72"/>
        <v>0</v>
      </c>
      <c r="DF114" s="135">
        <f t="shared" si="73"/>
        <v>0</v>
      </c>
      <c r="DG114" s="136"/>
      <c r="DH114" s="79"/>
      <c r="DI114" s="137"/>
      <c r="DJ114" s="81"/>
      <c r="DK114" s="107">
        <f t="shared" si="74"/>
        <v>0</v>
      </c>
      <c r="DL114" s="138">
        <f t="shared" si="100"/>
        <v>1</v>
      </c>
      <c r="DM114" s="73">
        <f t="shared" si="101"/>
        <v>1</v>
      </c>
      <c r="DN114" s="73">
        <f t="shared" si="102"/>
        <v>1</v>
      </c>
      <c r="DO114" s="73">
        <f t="shared" si="75"/>
        <v>1</v>
      </c>
      <c r="DP114" s="73">
        <f t="shared" si="76"/>
        <v>1</v>
      </c>
      <c r="DQ114" s="73">
        <f t="shared" si="106"/>
        <v>1</v>
      </c>
      <c r="DR114" s="73">
        <f t="shared" si="107"/>
        <v>1</v>
      </c>
      <c r="DS114" s="73">
        <f t="shared" si="108"/>
        <v>1</v>
      </c>
      <c r="DT114" s="73">
        <f t="shared" si="109"/>
        <v>1</v>
      </c>
      <c r="DU114" s="73">
        <f t="shared" si="110"/>
        <v>1</v>
      </c>
      <c r="DV114" s="73">
        <f t="shared" si="111"/>
        <v>1</v>
      </c>
      <c r="DW114" s="73">
        <f t="shared" si="112"/>
        <v>1</v>
      </c>
      <c r="DX114" s="73">
        <f t="shared" si="113"/>
        <v>1</v>
      </c>
      <c r="DY114" s="73">
        <f t="shared" si="114"/>
        <v>1</v>
      </c>
      <c r="DZ114" s="73">
        <f t="shared" si="115"/>
        <v>1</v>
      </c>
      <c r="EA114" s="92">
        <f t="shared" si="77"/>
        <v>1</v>
      </c>
      <c r="EB114" s="92">
        <f t="shared" si="103"/>
        <v>1</v>
      </c>
      <c r="EC114" s="139">
        <f t="shared" si="116"/>
        <v>1</v>
      </c>
      <c r="ED114" s="140">
        <f t="shared" si="78"/>
        <v>0</v>
      </c>
      <c r="EE114" s="141">
        <f t="shared" si="79"/>
        <v>0</v>
      </c>
      <c r="EF114" s="141">
        <f t="shared" si="80"/>
        <v>0</v>
      </c>
      <c r="EG114" s="142">
        <f t="shared" si="104"/>
        <v>0</v>
      </c>
      <c r="EH114" s="141"/>
      <c r="EI114" s="142"/>
      <c r="EJ114" s="82">
        <f t="shared" si="81"/>
        <v>0</v>
      </c>
      <c r="EK114" s="82"/>
      <c r="EM114" s="82"/>
      <c r="EN114" s="83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</row>
    <row r="115" spans="2:156" ht="27" customHeight="1">
      <c r="B115" s="365" t="str">
        <f t="shared" si="82"/>
        <v/>
      </c>
      <c r="C115" s="649" t="str">
        <f>IF(AU115=1,SUM(AU$10:AU115),"")</f>
        <v/>
      </c>
      <c r="D115" s="526"/>
      <c r="E115" s="524"/>
      <c r="F115" s="648"/>
      <c r="G115" s="464"/>
      <c r="H115" s="110"/>
      <c r="I115" s="648"/>
      <c r="J115" s="464"/>
      <c r="K115" s="110"/>
      <c r="L115" s="109"/>
      <c r="M115" s="517"/>
      <c r="N115" s="520"/>
      <c r="O115" s="520"/>
      <c r="P115" s="514"/>
      <c r="Q115" s="463"/>
      <c r="R115" s="463"/>
      <c r="S115" s="463"/>
      <c r="T115" s="463"/>
      <c r="U115" s="515"/>
      <c r="V115" s="112"/>
      <c r="W115" s="463"/>
      <c r="X115" s="463"/>
      <c r="Y115" s="463"/>
      <c r="Z115" s="463"/>
      <c r="AA115" s="463"/>
      <c r="AB115" s="691"/>
      <c r="AC115" s="691"/>
      <c r="AD115" s="691"/>
      <c r="AE115" s="682"/>
      <c r="AF115" s="683"/>
      <c r="AG115" s="112"/>
      <c r="AH115" s="463"/>
      <c r="AI115" s="495"/>
      <c r="AJ115" s="469"/>
      <c r="AK115" s="464"/>
      <c r="AL115" s="465"/>
      <c r="AM115" s="376"/>
      <c r="AN115" s="376"/>
      <c r="AO115" s="465"/>
      <c r="AP115" s="466"/>
      <c r="AQ115" s="113" t="str">
        <f t="shared" si="83"/>
        <v/>
      </c>
      <c r="AR115" s="114">
        <v>1</v>
      </c>
      <c r="AU115" s="115">
        <f t="shared" si="84"/>
        <v>0</v>
      </c>
      <c r="AV115" s="116" t="b">
        <f t="shared" si="61"/>
        <v>1</v>
      </c>
      <c r="AW115" s="73">
        <f t="shared" si="85"/>
        <v>0</v>
      </c>
      <c r="AX115" s="117">
        <f t="shared" si="62"/>
        <v>1</v>
      </c>
      <c r="AY115" s="118">
        <f t="shared" si="86"/>
        <v>0</v>
      </c>
      <c r="BD115" s="120">
        <f>ROUND(Import!F108,2)</f>
        <v>0</v>
      </c>
      <c r="BE115" s="120">
        <f>ROUND(Import!P108,2)</f>
        <v>0</v>
      </c>
      <c r="BG115" s="121">
        <f t="shared" si="87"/>
        <v>0</v>
      </c>
      <c r="BH115" s="122">
        <f t="shared" si="88"/>
        <v>0</v>
      </c>
      <c r="BI115" s="114">
        <f t="shared" si="89"/>
        <v>0</v>
      </c>
      <c r="BJ115" s="121">
        <f t="shared" si="90"/>
        <v>0</v>
      </c>
      <c r="BK115" s="122">
        <f t="shared" si="91"/>
        <v>0</v>
      </c>
      <c r="BL115" s="114">
        <f t="shared" si="92"/>
        <v>0</v>
      </c>
      <c r="BN115" s="123">
        <f t="shared" si="63"/>
        <v>0</v>
      </c>
      <c r="BO115" s="123">
        <f t="shared" si="64"/>
        <v>0</v>
      </c>
      <c r="BP115" s="123">
        <f t="shared" si="65"/>
        <v>0</v>
      </c>
      <c r="BQ115" s="123">
        <f t="shared" si="66"/>
        <v>0</v>
      </c>
      <c r="BR115" s="123">
        <f t="shared" si="67"/>
        <v>0</v>
      </c>
      <c r="BS115" s="123">
        <f t="shared" si="68"/>
        <v>0</v>
      </c>
      <c r="BT115" s="124">
        <f t="shared" si="93"/>
        <v>0</v>
      </c>
      <c r="CA115" s="62"/>
      <c r="CB115" s="126" t="str">
        <f t="shared" si="69"/>
        <v/>
      </c>
      <c r="CC115" s="127" t="str">
        <f t="shared" si="94"/>
        <v/>
      </c>
      <c r="CD115" s="128" t="str">
        <f t="shared" si="95"/>
        <v/>
      </c>
      <c r="CE115" s="146"/>
      <c r="CF115" s="147"/>
      <c r="CG115" s="147"/>
      <c r="CH115" s="147"/>
      <c r="CI115" s="145"/>
      <c r="CJ115" s="62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132" t="b">
        <f t="shared" si="70"/>
        <v>0</v>
      </c>
      <c r="CV115" s="133" t="b">
        <f t="shared" si="71"/>
        <v>1</v>
      </c>
      <c r="CW115" s="116" t="b">
        <f t="shared" si="117"/>
        <v>1</v>
      </c>
      <c r="CX115" s="73">
        <f t="shared" si="96"/>
        <v>0</v>
      </c>
      <c r="CZ115" s="73">
        <f t="shared" si="97"/>
        <v>0</v>
      </c>
      <c r="DA115" s="134">
        <f t="shared" si="105"/>
        <v>1</v>
      </c>
      <c r="DB115" s="106">
        <f t="shared" si="98"/>
        <v>1</v>
      </c>
      <c r="DC115" s="148"/>
      <c r="DD115" s="134">
        <f t="shared" si="99"/>
        <v>1</v>
      </c>
      <c r="DE115" s="135">
        <f t="shared" si="72"/>
        <v>0</v>
      </c>
      <c r="DF115" s="135">
        <f t="shared" si="73"/>
        <v>0</v>
      </c>
      <c r="DG115" s="136"/>
      <c r="DH115" s="79"/>
      <c r="DI115" s="137"/>
      <c r="DJ115" s="81"/>
      <c r="DK115" s="107">
        <f t="shared" si="74"/>
        <v>0</v>
      </c>
      <c r="DL115" s="138">
        <f t="shared" si="100"/>
        <v>1</v>
      </c>
      <c r="DM115" s="73">
        <f t="shared" si="101"/>
        <v>1</v>
      </c>
      <c r="DN115" s="73">
        <f t="shared" si="102"/>
        <v>1</v>
      </c>
      <c r="DO115" s="73">
        <f t="shared" si="75"/>
        <v>1</v>
      </c>
      <c r="DP115" s="73">
        <f t="shared" si="76"/>
        <v>1</v>
      </c>
      <c r="DQ115" s="73">
        <f t="shared" si="106"/>
        <v>1</v>
      </c>
      <c r="DR115" s="73">
        <f t="shared" si="107"/>
        <v>1</v>
      </c>
      <c r="DS115" s="73">
        <f t="shared" si="108"/>
        <v>1</v>
      </c>
      <c r="DT115" s="73">
        <f t="shared" si="109"/>
        <v>1</v>
      </c>
      <c r="DU115" s="73">
        <f t="shared" si="110"/>
        <v>1</v>
      </c>
      <c r="DV115" s="73">
        <f t="shared" si="111"/>
        <v>1</v>
      </c>
      <c r="DW115" s="73">
        <f t="shared" si="112"/>
        <v>1</v>
      </c>
      <c r="DX115" s="73">
        <f t="shared" si="113"/>
        <v>1</v>
      </c>
      <c r="DY115" s="73">
        <f t="shared" si="114"/>
        <v>1</v>
      </c>
      <c r="DZ115" s="73">
        <f t="shared" si="115"/>
        <v>1</v>
      </c>
      <c r="EA115" s="92">
        <f t="shared" si="77"/>
        <v>1</v>
      </c>
      <c r="EB115" s="92">
        <f t="shared" si="103"/>
        <v>1</v>
      </c>
      <c r="EC115" s="139">
        <f t="shared" si="116"/>
        <v>1</v>
      </c>
      <c r="ED115" s="140">
        <f t="shared" si="78"/>
        <v>0</v>
      </c>
      <c r="EE115" s="141">
        <f t="shared" si="79"/>
        <v>0</v>
      </c>
      <c r="EF115" s="141">
        <f t="shared" si="80"/>
        <v>0</v>
      </c>
      <c r="EG115" s="142">
        <f t="shared" si="104"/>
        <v>0</v>
      </c>
      <c r="EH115" s="141"/>
      <c r="EI115" s="142"/>
      <c r="EJ115" s="82">
        <f t="shared" si="81"/>
        <v>0</v>
      </c>
      <c r="EK115" s="82"/>
      <c r="EM115" s="82"/>
      <c r="EN115" s="83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</row>
    <row r="116" spans="2:156" ht="27" customHeight="1">
      <c r="B116" s="365" t="str">
        <f t="shared" si="82"/>
        <v/>
      </c>
      <c r="C116" s="649" t="str">
        <f>IF(AU116=1,SUM(AU$10:AU116),"")</f>
        <v/>
      </c>
      <c r="D116" s="526"/>
      <c r="E116" s="524"/>
      <c r="F116" s="648"/>
      <c r="G116" s="464"/>
      <c r="H116" s="110"/>
      <c r="I116" s="648"/>
      <c r="J116" s="464"/>
      <c r="K116" s="110"/>
      <c r="L116" s="109"/>
      <c r="M116" s="517"/>
      <c r="N116" s="520"/>
      <c r="O116" s="520"/>
      <c r="P116" s="514"/>
      <c r="Q116" s="463"/>
      <c r="R116" s="463"/>
      <c r="S116" s="463"/>
      <c r="T116" s="463"/>
      <c r="U116" s="515"/>
      <c r="V116" s="112"/>
      <c r="W116" s="463"/>
      <c r="X116" s="463"/>
      <c r="Y116" s="463"/>
      <c r="Z116" s="463"/>
      <c r="AA116" s="463"/>
      <c r="AB116" s="691"/>
      <c r="AC116" s="691"/>
      <c r="AD116" s="691"/>
      <c r="AE116" s="682"/>
      <c r="AF116" s="683"/>
      <c r="AG116" s="112"/>
      <c r="AH116" s="463"/>
      <c r="AI116" s="495"/>
      <c r="AJ116" s="469"/>
      <c r="AK116" s="464"/>
      <c r="AL116" s="465"/>
      <c r="AM116" s="376"/>
      <c r="AN116" s="376"/>
      <c r="AO116" s="465"/>
      <c r="AP116" s="466"/>
      <c r="AQ116" s="113" t="str">
        <f t="shared" si="83"/>
        <v/>
      </c>
      <c r="AR116" s="114">
        <v>1</v>
      </c>
      <c r="AU116" s="115">
        <f t="shared" si="84"/>
        <v>0</v>
      </c>
      <c r="AV116" s="116" t="b">
        <f t="shared" si="61"/>
        <v>1</v>
      </c>
      <c r="AW116" s="73">
        <f t="shared" si="85"/>
        <v>0</v>
      </c>
      <c r="AX116" s="117">
        <f t="shared" si="62"/>
        <v>1</v>
      </c>
      <c r="AY116" s="118">
        <f t="shared" si="86"/>
        <v>0</v>
      </c>
      <c r="BD116" s="120">
        <f>ROUND(Import!F109,2)</f>
        <v>0</v>
      </c>
      <c r="BE116" s="120">
        <f>ROUND(Import!P109,2)</f>
        <v>0</v>
      </c>
      <c r="BG116" s="121">
        <f t="shared" si="87"/>
        <v>0</v>
      </c>
      <c r="BH116" s="122">
        <f t="shared" si="88"/>
        <v>0</v>
      </c>
      <c r="BI116" s="114">
        <f t="shared" si="89"/>
        <v>0</v>
      </c>
      <c r="BJ116" s="121">
        <f t="shared" si="90"/>
        <v>0</v>
      </c>
      <c r="BK116" s="122">
        <f t="shared" si="91"/>
        <v>0</v>
      </c>
      <c r="BL116" s="114">
        <f t="shared" si="92"/>
        <v>0</v>
      </c>
      <c r="BN116" s="123">
        <f t="shared" si="63"/>
        <v>0</v>
      </c>
      <c r="BO116" s="123">
        <f t="shared" si="64"/>
        <v>0</v>
      </c>
      <c r="BP116" s="123">
        <f t="shared" si="65"/>
        <v>0</v>
      </c>
      <c r="BQ116" s="123">
        <f t="shared" si="66"/>
        <v>0</v>
      </c>
      <c r="BR116" s="123">
        <f t="shared" si="67"/>
        <v>0</v>
      </c>
      <c r="BS116" s="123">
        <f t="shared" si="68"/>
        <v>0</v>
      </c>
      <c r="BT116" s="124">
        <f t="shared" si="93"/>
        <v>0</v>
      </c>
      <c r="CA116" s="62"/>
      <c r="CB116" s="126" t="str">
        <f t="shared" si="69"/>
        <v/>
      </c>
      <c r="CC116" s="127" t="str">
        <f t="shared" si="94"/>
        <v/>
      </c>
      <c r="CD116" s="128" t="str">
        <f t="shared" si="95"/>
        <v/>
      </c>
      <c r="CE116" s="146"/>
      <c r="CF116" s="147"/>
      <c r="CG116" s="147"/>
      <c r="CH116" s="147"/>
      <c r="CI116" s="145"/>
      <c r="CJ116" s="62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132" t="b">
        <f t="shared" si="70"/>
        <v>0</v>
      </c>
      <c r="CV116" s="133" t="b">
        <f t="shared" si="71"/>
        <v>1</v>
      </c>
      <c r="CW116" s="116" t="b">
        <f t="shared" si="117"/>
        <v>1</v>
      </c>
      <c r="CX116" s="73">
        <f t="shared" si="96"/>
        <v>0</v>
      </c>
      <c r="CZ116" s="73">
        <f t="shared" si="97"/>
        <v>0</v>
      </c>
      <c r="DA116" s="134">
        <f t="shared" si="105"/>
        <v>1</v>
      </c>
      <c r="DB116" s="106">
        <f t="shared" si="98"/>
        <v>1</v>
      </c>
      <c r="DC116" s="148"/>
      <c r="DD116" s="134">
        <f t="shared" si="99"/>
        <v>1</v>
      </c>
      <c r="DE116" s="135">
        <f t="shared" si="72"/>
        <v>0</v>
      </c>
      <c r="DF116" s="135">
        <f t="shared" si="73"/>
        <v>0</v>
      </c>
      <c r="DG116" s="136"/>
      <c r="DH116" s="79"/>
      <c r="DI116" s="137"/>
      <c r="DJ116" s="81"/>
      <c r="DK116" s="107">
        <f t="shared" si="74"/>
        <v>0</v>
      </c>
      <c r="DL116" s="138">
        <f t="shared" si="100"/>
        <v>1</v>
      </c>
      <c r="DM116" s="73">
        <f t="shared" si="101"/>
        <v>1</v>
      </c>
      <c r="DN116" s="73">
        <f t="shared" si="102"/>
        <v>1</v>
      </c>
      <c r="DO116" s="73">
        <f t="shared" si="75"/>
        <v>1</v>
      </c>
      <c r="DP116" s="73">
        <f t="shared" si="76"/>
        <v>1</v>
      </c>
      <c r="DQ116" s="73">
        <f t="shared" si="106"/>
        <v>1</v>
      </c>
      <c r="DR116" s="73">
        <f t="shared" si="107"/>
        <v>1</v>
      </c>
      <c r="DS116" s="73">
        <f t="shared" si="108"/>
        <v>1</v>
      </c>
      <c r="DT116" s="73">
        <f t="shared" si="109"/>
        <v>1</v>
      </c>
      <c r="DU116" s="73">
        <f t="shared" si="110"/>
        <v>1</v>
      </c>
      <c r="DV116" s="73">
        <f t="shared" si="111"/>
        <v>1</v>
      </c>
      <c r="DW116" s="73">
        <f t="shared" si="112"/>
        <v>1</v>
      </c>
      <c r="DX116" s="73">
        <f t="shared" si="113"/>
        <v>1</v>
      </c>
      <c r="DY116" s="73">
        <f t="shared" si="114"/>
        <v>1</v>
      </c>
      <c r="DZ116" s="73">
        <f t="shared" si="115"/>
        <v>1</v>
      </c>
      <c r="EA116" s="92">
        <f t="shared" si="77"/>
        <v>1</v>
      </c>
      <c r="EB116" s="92">
        <f t="shared" si="103"/>
        <v>1</v>
      </c>
      <c r="EC116" s="139">
        <f t="shared" si="116"/>
        <v>1</v>
      </c>
      <c r="ED116" s="140">
        <f t="shared" si="78"/>
        <v>0</v>
      </c>
      <c r="EE116" s="141">
        <f t="shared" si="79"/>
        <v>0</v>
      </c>
      <c r="EF116" s="141">
        <f t="shared" si="80"/>
        <v>0</v>
      </c>
      <c r="EG116" s="142">
        <f t="shared" si="104"/>
        <v>0</v>
      </c>
      <c r="EH116" s="141"/>
      <c r="EI116" s="142"/>
      <c r="EJ116" s="82">
        <f t="shared" si="81"/>
        <v>0</v>
      </c>
      <c r="EK116" s="82"/>
      <c r="EM116" s="82"/>
      <c r="EN116" s="83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</row>
    <row r="117" spans="2:156" ht="27" customHeight="1">
      <c r="B117" s="365" t="str">
        <f t="shared" si="82"/>
        <v/>
      </c>
      <c r="C117" s="649" t="str">
        <f>IF(AU117=1,SUM(AU$10:AU117),"")</f>
        <v/>
      </c>
      <c r="D117" s="526"/>
      <c r="E117" s="524"/>
      <c r="F117" s="648"/>
      <c r="G117" s="464"/>
      <c r="H117" s="110"/>
      <c r="I117" s="648"/>
      <c r="J117" s="464"/>
      <c r="K117" s="110"/>
      <c r="L117" s="109"/>
      <c r="M117" s="517"/>
      <c r="N117" s="520"/>
      <c r="O117" s="520"/>
      <c r="P117" s="514"/>
      <c r="Q117" s="463"/>
      <c r="R117" s="463"/>
      <c r="S117" s="463"/>
      <c r="T117" s="463"/>
      <c r="U117" s="515"/>
      <c r="V117" s="112"/>
      <c r="W117" s="463"/>
      <c r="X117" s="463"/>
      <c r="Y117" s="463"/>
      <c r="Z117" s="463"/>
      <c r="AA117" s="463"/>
      <c r="AB117" s="691"/>
      <c r="AC117" s="691"/>
      <c r="AD117" s="691"/>
      <c r="AE117" s="682"/>
      <c r="AF117" s="683"/>
      <c r="AG117" s="112"/>
      <c r="AH117" s="463"/>
      <c r="AI117" s="495"/>
      <c r="AJ117" s="469"/>
      <c r="AK117" s="464"/>
      <c r="AL117" s="465"/>
      <c r="AM117" s="376"/>
      <c r="AN117" s="376"/>
      <c r="AO117" s="465"/>
      <c r="AP117" s="466"/>
      <c r="AQ117" s="113" t="str">
        <f t="shared" si="83"/>
        <v/>
      </c>
      <c r="AR117" s="114">
        <v>1</v>
      </c>
      <c r="AU117" s="115">
        <f t="shared" si="84"/>
        <v>0</v>
      </c>
      <c r="AV117" s="116" t="b">
        <f t="shared" si="61"/>
        <v>1</v>
      </c>
      <c r="AW117" s="73">
        <f t="shared" si="85"/>
        <v>0</v>
      </c>
      <c r="AX117" s="117">
        <f t="shared" si="62"/>
        <v>1</v>
      </c>
      <c r="AY117" s="118">
        <f t="shared" si="86"/>
        <v>0</v>
      </c>
      <c r="BD117" s="120">
        <f>ROUND(Import!F110,2)</f>
        <v>0</v>
      </c>
      <c r="BE117" s="120">
        <f>ROUND(Import!P110,2)</f>
        <v>0</v>
      </c>
      <c r="BG117" s="121">
        <f t="shared" si="87"/>
        <v>0</v>
      </c>
      <c r="BH117" s="122">
        <f t="shared" si="88"/>
        <v>0</v>
      </c>
      <c r="BI117" s="114">
        <f t="shared" si="89"/>
        <v>0</v>
      </c>
      <c r="BJ117" s="121">
        <f t="shared" si="90"/>
        <v>0</v>
      </c>
      <c r="BK117" s="122">
        <f t="shared" si="91"/>
        <v>0</v>
      </c>
      <c r="BL117" s="114">
        <f t="shared" si="92"/>
        <v>0</v>
      </c>
      <c r="BN117" s="123">
        <f t="shared" si="63"/>
        <v>0</v>
      </c>
      <c r="BO117" s="123">
        <f t="shared" si="64"/>
        <v>0</v>
      </c>
      <c r="BP117" s="123">
        <f t="shared" si="65"/>
        <v>0</v>
      </c>
      <c r="BQ117" s="123">
        <f t="shared" si="66"/>
        <v>0</v>
      </c>
      <c r="BR117" s="123">
        <f t="shared" si="67"/>
        <v>0</v>
      </c>
      <c r="BS117" s="123">
        <f t="shared" si="68"/>
        <v>0</v>
      </c>
      <c r="BT117" s="124">
        <f t="shared" si="93"/>
        <v>0</v>
      </c>
      <c r="CA117" s="62"/>
      <c r="CB117" s="126" t="str">
        <f t="shared" si="69"/>
        <v/>
      </c>
      <c r="CC117" s="127" t="str">
        <f t="shared" si="94"/>
        <v/>
      </c>
      <c r="CD117" s="128" t="str">
        <f t="shared" si="95"/>
        <v/>
      </c>
      <c r="CE117" s="146"/>
      <c r="CF117" s="147"/>
      <c r="CG117" s="147"/>
      <c r="CH117" s="147"/>
      <c r="CI117" s="145"/>
      <c r="CJ117" s="62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132" t="b">
        <f t="shared" si="70"/>
        <v>0</v>
      </c>
      <c r="CV117" s="133" t="b">
        <f t="shared" si="71"/>
        <v>1</v>
      </c>
      <c r="CW117" s="116" t="b">
        <f t="shared" si="117"/>
        <v>1</v>
      </c>
      <c r="CX117" s="73">
        <f t="shared" si="96"/>
        <v>0</v>
      </c>
      <c r="CZ117" s="73">
        <f t="shared" si="97"/>
        <v>0</v>
      </c>
      <c r="DA117" s="134">
        <f t="shared" si="105"/>
        <v>1</v>
      </c>
      <c r="DB117" s="106">
        <f t="shared" si="98"/>
        <v>1</v>
      </c>
      <c r="DC117" s="148"/>
      <c r="DD117" s="134">
        <f t="shared" si="99"/>
        <v>1</v>
      </c>
      <c r="DE117" s="135">
        <f t="shared" si="72"/>
        <v>0</v>
      </c>
      <c r="DF117" s="135">
        <f t="shared" si="73"/>
        <v>0</v>
      </c>
      <c r="DG117" s="136"/>
      <c r="DH117" s="79"/>
      <c r="DI117" s="137"/>
      <c r="DJ117" s="81"/>
      <c r="DK117" s="107">
        <f t="shared" si="74"/>
        <v>0</v>
      </c>
      <c r="DL117" s="138">
        <f t="shared" si="100"/>
        <v>1</v>
      </c>
      <c r="DM117" s="73">
        <f t="shared" si="101"/>
        <v>1</v>
      </c>
      <c r="DN117" s="73">
        <f t="shared" si="102"/>
        <v>1</v>
      </c>
      <c r="DO117" s="73">
        <f t="shared" si="75"/>
        <v>1</v>
      </c>
      <c r="DP117" s="73">
        <f t="shared" si="76"/>
        <v>1</v>
      </c>
      <c r="DQ117" s="73">
        <f t="shared" si="106"/>
        <v>1</v>
      </c>
      <c r="DR117" s="73">
        <f t="shared" si="107"/>
        <v>1</v>
      </c>
      <c r="DS117" s="73">
        <f t="shared" si="108"/>
        <v>1</v>
      </c>
      <c r="DT117" s="73">
        <f t="shared" si="109"/>
        <v>1</v>
      </c>
      <c r="DU117" s="73">
        <f t="shared" si="110"/>
        <v>1</v>
      </c>
      <c r="DV117" s="73">
        <f t="shared" si="111"/>
        <v>1</v>
      </c>
      <c r="DW117" s="73">
        <f t="shared" si="112"/>
        <v>1</v>
      </c>
      <c r="DX117" s="73">
        <f t="shared" si="113"/>
        <v>1</v>
      </c>
      <c r="DY117" s="73">
        <f t="shared" si="114"/>
        <v>1</v>
      </c>
      <c r="DZ117" s="73">
        <f t="shared" si="115"/>
        <v>1</v>
      </c>
      <c r="EA117" s="92">
        <f t="shared" si="77"/>
        <v>1</v>
      </c>
      <c r="EB117" s="92">
        <f t="shared" si="103"/>
        <v>1</v>
      </c>
      <c r="EC117" s="139">
        <f t="shared" si="116"/>
        <v>1</v>
      </c>
      <c r="ED117" s="140">
        <f t="shared" si="78"/>
        <v>0</v>
      </c>
      <c r="EE117" s="141">
        <f t="shared" si="79"/>
        <v>0</v>
      </c>
      <c r="EF117" s="141">
        <f t="shared" si="80"/>
        <v>0</v>
      </c>
      <c r="EG117" s="142">
        <f t="shared" si="104"/>
        <v>0</v>
      </c>
      <c r="EH117" s="141"/>
      <c r="EI117" s="142"/>
      <c r="EJ117" s="82">
        <f t="shared" si="81"/>
        <v>0</v>
      </c>
      <c r="EK117" s="82"/>
      <c r="EM117" s="82"/>
      <c r="EN117" s="83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</row>
    <row r="118" spans="2:156" ht="27" customHeight="1">
      <c r="B118" s="365" t="str">
        <f t="shared" si="82"/>
        <v/>
      </c>
      <c r="C118" s="649" t="str">
        <f>IF(AU118=1,SUM(AU$10:AU118),"")</f>
        <v/>
      </c>
      <c r="D118" s="526"/>
      <c r="E118" s="524"/>
      <c r="F118" s="648"/>
      <c r="G118" s="464"/>
      <c r="H118" s="110"/>
      <c r="I118" s="648"/>
      <c r="J118" s="464"/>
      <c r="K118" s="110"/>
      <c r="L118" s="109"/>
      <c r="M118" s="517"/>
      <c r="N118" s="520"/>
      <c r="O118" s="520"/>
      <c r="P118" s="514"/>
      <c r="Q118" s="463"/>
      <c r="R118" s="463"/>
      <c r="S118" s="463"/>
      <c r="T118" s="463"/>
      <c r="U118" s="515"/>
      <c r="V118" s="112"/>
      <c r="W118" s="463"/>
      <c r="X118" s="463"/>
      <c r="Y118" s="463"/>
      <c r="Z118" s="463"/>
      <c r="AA118" s="463"/>
      <c r="AB118" s="691"/>
      <c r="AC118" s="691"/>
      <c r="AD118" s="691"/>
      <c r="AE118" s="682"/>
      <c r="AF118" s="683"/>
      <c r="AG118" s="112"/>
      <c r="AH118" s="463"/>
      <c r="AI118" s="495"/>
      <c r="AJ118" s="469"/>
      <c r="AK118" s="464"/>
      <c r="AL118" s="465"/>
      <c r="AM118" s="376"/>
      <c r="AN118" s="376"/>
      <c r="AO118" s="465"/>
      <c r="AP118" s="466"/>
      <c r="AQ118" s="113" t="str">
        <f t="shared" si="83"/>
        <v/>
      </c>
      <c r="AR118" s="114">
        <v>1</v>
      </c>
      <c r="AU118" s="115">
        <f t="shared" si="84"/>
        <v>0</v>
      </c>
      <c r="AV118" s="116" t="b">
        <f t="shared" si="61"/>
        <v>1</v>
      </c>
      <c r="AW118" s="73">
        <f t="shared" si="85"/>
        <v>0</v>
      </c>
      <c r="AX118" s="117">
        <f t="shared" si="62"/>
        <v>1</v>
      </c>
      <c r="AY118" s="118">
        <f t="shared" si="86"/>
        <v>0</v>
      </c>
      <c r="BD118" s="120">
        <f>ROUND(Import!F111,2)</f>
        <v>0</v>
      </c>
      <c r="BE118" s="120">
        <f>ROUND(Import!P111,2)</f>
        <v>0</v>
      </c>
      <c r="BG118" s="121">
        <f t="shared" si="87"/>
        <v>0</v>
      </c>
      <c r="BH118" s="122">
        <f t="shared" si="88"/>
        <v>0</v>
      </c>
      <c r="BI118" s="114">
        <f t="shared" si="89"/>
        <v>0</v>
      </c>
      <c r="BJ118" s="121">
        <f t="shared" si="90"/>
        <v>0</v>
      </c>
      <c r="BK118" s="122">
        <f t="shared" si="91"/>
        <v>0</v>
      </c>
      <c r="BL118" s="114">
        <f t="shared" si="92"/>
        <v>0</v>
      </c>
      <c r="BN118" s="123">
        <f t="shared" si="63"/>
        <v>0</v>
      </c>
      <c r="BO118" s="123">
        <f t="shared" si="64"/>
        <v>0</v>
      </c>
      <c r="BP118" s="123">
        <f t="shared" si="65"/>
        <v>0</v>
      </c>
      <c r="BQ118" s="123">
        <f t="shared" si="66"/>
        <v>0</v>
      </c>
      <c r="BR118" s="123">
        <f t="shared" si="67"/>
        <v>0</v>
      </c>
      <c r="BS118" s="123">
        <f t="shared" si="68"/>
        <v>0</v>
      </c>
      <c r="BT118" s="124">
        <f t="shared" si="93"/>
        <v>0</v>
      </c>
      <c r="CA118" s="62"/>
      <c r="CB118" s="126" t="str">
        <f t="shared" si="69"/>
        <v/>
      </c>
      <c r="CC118" s="127" t="str">
        <f t="shared" si="94"/>
        <v/>
      </c>
      <c r="CD118" s="128" t="str">
        <f t="shared" si="95"/>
        <v/>
      </c>
      <c r="CE118" s="146"/>
      <c r="CF118" s="147"/>
      <c r="CG118" s="147"/>
      <c r="CH118" s="147"/>
      <c r="CI118" s="145"/>
      <c r="CJ118" s="62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132" t="b">
        <f t="shared" si="70"/>
        <v>0</v>
      </c>
      <c r="CV118" s="133" t="b">
        <f t="shared" si="71"/>
        <v>1</v>
      </c>
      <c r="CW118" s="116" t="b">
        <f t="shared" si="117"/>
        <v>1</v>
      </c>
      <c r="CX118" s="73">
        <f t="shared" si="96"/>
        <v>0</v>
      </c>
      <c r="CZ118" s="73">
        <f t="shared" si="97"/>
        <v>0</v>
      </c>
      <c r="DA118" s="134">
        <f t="shared" si="105"/>
        <v>1</v>
      </c>
      <c r="DB118" s="106">
        <f t="shared" si="98"/>
        <v>1</v>
      </c>
      <c r="DC118" s="148"/>
      <c r="DD118" s="134">
        <f t="shared" si="99"/>
        <v>1</v>
      </c>
      <c r="DE118" s="135">
        <f t="shared" si="72"/>
        <v>0</v>
      </c>
      <c r="DF118" s="135">
        <f t="shared" si="73"/>
        <v>0</v>
      </c>
      <c r="DG118" s="136"/>
      <c r="DH118" s="79"/>
      <c r="DI118" s="137"/>
      <c r="DJ118" s="81"/>
      <c r="DK118" s="107">
        <f t="shared" si="74"/>
        <v>0</v>
      </c>
      <c r="DL118" s="138">
        <f t="shared" si="100"/>
        <v>1</v>
      </c>
      <c r="DM118" s="73">
        <f t="shared" si="101"/>
        <v>1</v>
      </c>
      <c r="DN118" s="73">
        <f t="shared" si="102"/>
        <v>1</v>
      </c>
      <c r="DO118" s="73">
        <f t="shared" si="75"/>
        <v>1</v>
      </c>
      <c r="DP118" s="73">
        <f t="shared" si="76"/>
        <v>1</v>
      </c>
      <c r="DQ118" s="73">
        <f t="shared" si="106"/>
        <v>1</v>
      </c>
      <c r="DR118" s="73">
        <f t="shared" si="107"/>
        <v>1</v>
      </c>
      <c r="DS118" s="73">
        <f t="shared" si="108"/>
        <v>1</v>
      </c>
      <c r="DT118" s="73">
        <f t="shared" si="109"/>
        <v>1</v>
      </c>
      <c r="DU118" s="73">
        <f t="shared" si="110"/>
        <v>1</v>
      </c>
      <c r="DV118" s="73">
        <f t="shared" si="111"/>
        <v>1</v>
      </c>
      <c r="DW118" s="73">
        <f t="shared" si="112"/>
        <v>1</v>
      </c>
      <c r="DX118" s="73">
        <f t="shared" si="113"/>
        <v>1</v>
      </c>
      <c r="DY118" s="73">
        <f t="shared" si="114"/>
        <v>1</v>
      </c>
      <c r="DZ118" s="73">
        <f t="shared" si="115"/>
        <v>1</v>
      </c>
      <c r="EA118" s="92">
        <f t="shared" si="77"/>
        <v>1</v>
      </c>
      <c r="EB118" s="92">
        <f t="shared" si="103"/>
        <v>1</v>
      </c>
      <c r="EC118" s="139">
        <f t="shared" si="116"/>
        <v>1</v>
      </c>
      <c r="ED118" s="140">
        <f t="shared" si="78"/>
        <v>0</v>
      </c>
      <c r="EE118" s="141">
        <f t="shared" si="79"/>
        <v>0</v>
      </c>
      <c r="EF118" s="141">
        <f t="shared" si="80"/>
        <v>0</v>
      </c>
      <c r="EG118" s="142">
        <f t="shared" si="104"/>
        <v>0</v>
      </c>
      <c r="EH118" s="141"/>
      <c r="EI118" s="142"/>
      <c r="EJ118" s="82">
        <f t="shared" si="81"/>
        <v>0</v>
      </c>
      <c r="EK118" s="82"/>
      <c r="EM118" s="82"/>
      <c r="EN118" s="83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</row>
    <row r="119" spans="2:156" ht="27" customHeight="1">
      <c r="B119" s="365" t="str">
        <f t="shared" si="82"/>
        <v/>
      </c>
      <c r="C119" s="649" t="str">
        <f>IF(AU119=1,SUM(AU$10:AU119),"")</f>
        <v/>
      </c>
      <c r="D119" s="526"/>
      <c r="E119" s="524"/>
      <c r="F119" s="648"/>
      <c r="G119" s="464"/>
      <c r="H119" s="110"/>
      <c r="I119" s="648"/>
      <c r="J119" s="464"/>
      <c r="K119" s="110"/>
      <c r="L119" s="109"/>
      <c r="M119" s="517"/>
      <c r="N119" s="520"/>
      <c r="O119" s="520"/>
      <c r="P119" s="514"/>
      <c r="Q119" s="463"/>
      <c r="R119" s="463"/>
      <c r="S119" s="463"/>
      <c r="T119" s="463"/>
      <c r="U119" s="515"/>
      <c r="V119" s="112"/>
      <c r="W119" s="463"/>
      <c r="X119" s="463"/>
      <c r="Y119" s="463"/>
      <c r="Z119" s="463"/>
      <c r="AA119" s="463"/>
      <c r="AB119" s="691"/>
      <c r="AC119" s="691"/>
      <c r="AD119" s="691"/>
      <c r="AE119" s="682"/>
      <c r="AF119" s="683"/>
      <c r="AG119" s="112"/>
      <c r="AH119" s="463"/>
      <c r="AI119" s="495"/>
      <c r="AJ119" s="469"/>
      <c r="AK119" s="464"/>
      <c r="AL119" s="465"/>
      <c r="AM119" s="376"/>
      <c r="AN119" s="376"/>
      <c r="AO119" s="465"/>
      <c r="AP119" s="466"/>
      <c r="AQ119" s="113" t="str">
        <f t="shared" si="83"/>
        <v/>
      </c>
      <c r="AR119" s="114">
        <v>1</v>
      </c>
      <c r="AU119" s="115">
        <f t="shared" si="84"/>
        <v>0</v>
      </c>
      <c r="AV119" s="116" t="b">
        <f t="shared" si="61"/>
        <v>1</v>
      </c>
      <c r="AW119" s="73">
        <f t="shared" si="85"/>
        <v>0</v>
      </c>
      <c r="AX119" s="117">
        <f t="shared" si="62"/>
        <v>1</v>
      </c>
      <c r="AY119" s="118">
        <f t="shared" si="86"/>
        <v>0</v>
      </c>
      <c r="BD119" s="120">
        <f>ROUND(Import!F112,2)</f>
        <v>0</v>
      </c>
      <c r="BE119" s="120">
        <f>ROUND(Import!P112,2)</f>
        <v>0</v>
      </c>
      <c r="BG119" s="121">
        <f t="shared" si="87"/>
        <v>0</v>
      </c>
      <c r="BH119" s="122">
        <f t="shared" si="88"/>
        <v>0</v>
      </c>
      <c r="BI119" s="114">
        <f t="shared" si="89"/>
        <v>0</v>
      </c>
      <c r="BJ119" s="121">
        <f t="shared" si="90"/>
        <v>0</v>
      </c>
      <c r="BK119" s="122">
        <f t="shared" si="91"/>
        <v>0</v>
      </c>
      <c r="BL119" s="114">
        <f t="shared" si="92"/>
        <v>0</v>
      </c>
      <c r="BN119" s="123">
        <f t="shared" si="63"/>
        <v>0</v>
      </c>
      <c r="BO119" s="123">
        <f t="shared" si="64"/>
        <v>0</v>
      </c>
      <c r="BP119" s="123">
        <f t="shared" si="65"/>
        <v>0</v>
      </c>
      <c r="BQ119" s="123">
        <f t="shared" si="66"/>
        <v>0</v>
      </c>
      <c r="BR119" s="123">
        <f t="shared" si="67"/>
        <v>0</v>
      </c>
      <c r="BS119" s="123">
        <f t="shared" si="68"/>
        <v>0</v>
      </c>
      <c r="BT119" s="124">
        <f t="shared" si="93"/>
        <v>0</v>
      </c>
      <c r="CA119" s="62"/>
      <c r="CB119" s="126" t="str">
        <f t="shared" si="69"/>
        <v/>
      </c>
      <c r="CC119" s="127" t="str">
        <f t="shared" si="94"/>
        <v/>
      </c>
      <c r="CD119" s="128" t="str">
        <f t="shared" si="95"/>
        <v/>
      </c>
      <c r="CE119" s="146"/>
      <c r="CF119" s="147"/>
      <c r="CG119" s="147"/>
      <c r="CH119" s="147"/>
      <c r="CI119" s="145"/>
      <c r="CJ119" s="62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132" t="b">
        <f t="shared" si="70"/>
        <v>0</v>
      </c>
      <c r="CV119" s="133" t="b">
        <f t="shared" si="71"/>
        <v>1</v>
      </c>
      <c r="CW119" s="116" t="b">
        <f t="shared" si="117"/>
        <v>1</v>
      </c>
      <c r="CX119" s="73">
        <f t="shared" si="96"/>
        <v>0</v>
      </c>
      <c r="CZ119" s="73">
        <f t="shared" si="97"/>
        <v>0</v>
      </c>
      <c r="DA119" s="134">
        <f t="shared" si="105"/>
        <v>1</v>
      </c>
      <c r="DB119" s="106">
        <f t="shared" si="98"/>
        <v>1</v>
      </c>
      <c r="DC119" s="148"/>
      <c r="DD119" s="134">
        <f t="shared" si="99"/>
        <v>1</v>
      </c>
      <c r="DE119" s="135">
        <f t="shared" si="72"/>
        <v>0</v>
      </c>
      <c r="DF119" s="135">
        <f t="shared" si="73"/>
        <v>0</v>
      </c>
      <c r="DG119" s="136"/>
      <c r="DH119" s="79"/>
      <c r="DI119" s="137"/>
      <c r="DJ119" s="81"/>
      <c r="DK119" s="107">
        <f t="shared" si="74"/>
        <v>0</v>
      </c>
      <c r="DL119" s="138">
        <f t="shared" si="100"/>
        <v>1</v>
      </c>
      <c r="DM119" s="73">
        <f t="shared" si="101"/>
        <v>1</v>
      </c>
      <c r="DN119" s="73">
        <f t="shared" si="102"/>
        <v>1</v>
      </c>
      <c r="DO119" s="73">
        <f t="shared" si="75"/>
        <v>1</v>
      </c>
      <c r="DP119" s="73">
        <f t="shared" si="76"/>
        <v>1</v>
      </c>
      <c r="DQ119" s="73">
        <f t="shared" si="106"/>
        <v>1</v>
      </c>
      <c r="DR119" s="73">
        <f t="shared" si="107"/>
        <v>1</v>
      </c>
      <c r="DS119" s="73">
        <f t="shared" si="108"/>
        <v>1</v>
      </c>
      <c r="DT119" s="73">
        <f t="shared" si="109"/>
        <v>1</v>
      </c>
      <c r="DU119" s="73">
        <f t="shared" si="110"/>
        <v>1</v>
      </c>
      <c r="DV119" s="73">
        <f t="shared" si="111"/>
        <v>1</v>
      </c>
      <c r="DW119" s="73">
        <f t="shared" si="112"/>
        <v>1</v>
      </c>
      <c r="DX119" s="73">
        <f t="shared" si="113"/>
        <v>1</v>
      </c>
      <c r="DY119" s="73">
        <f t="shared" si="114"/>
        <v>1</v>
      </c>
      <c r="DZ119" s="73">
        <f t="shared" si="115"/>
        <v>1</v>
      </c>
      <c r="EA119" s="92">
        <f t="shared" si="77"/>
        <v>1</v>
      </c>
      <c r="EB119" s="92">
        <f t="shared" si="103"/>
        <v>1</v>
      </c>
      <c r="EC119" s="139">
        <f t="shared" si="116"/>
        <v>1</v>
      </c>
      <c r="ED119" s="140">
        <f t="shared" si="78"/>
        <v>0</v>
      </c>
      <c r="EE119" s="141">
        <f t="shared" si="79"/>
        <v>0</v>
      </c>
      <c r="EF119" s="141">
        <f t="shared" si="80"/>
        <v>0</v>
      </c>
      <c r="EG119" s="142">
        <f t="shared" si="104"/>
        <v>0</v>
      </c>
      <c r="EH119" s="141"/>
      <c r="EI119" s="142"/>
      <c r="EJ119" s="82">
        <f t="shared" si="81"/>
        <v>0</v>
      </c>
      <c r="EK119" s="82"/>
      <c r="EM119" s="82"/>
      <c r="EN119" s="83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</row>
    <row r="120" spans="2:156" ht="27" customHeight="1">
      <c r="B120" s="365" t="str">
        <f t="shared" si="82"/>
        <v/>
      </c>
      <c r="C120" s="649" t="str">
        <f>IF(AU120=1,SUM(AU$10:AU120),"")</f>
        <v/>
      </c>
      <c r="D120" s="526"/>
      <c r="E120" s="524"/>
      <c r="F120" s="648"/>
      <c r="G120" s="464"/>
      <c r="H120" s="110"/>
      <c r="I120" s="648"/>
      <c r="J120" s="464"/>
      <c r="K120" s="110"/>
      <c r="L120" s="109"/>
      <c r="M120" s="517"/>
      <c r="N120" s="520"/>
      <c r="O120" s="520"/>
      <c r="P120" s="514"/>
      <c r="Q120" s="463"/>
      <c r="R120" s="463"/>
      <c r="S120" s="463"/>
      <c r="T120" s="463"/>
      <c r="U120" s="515"/>
      <c r="V120" s="112"/>
      <c r="W120" s="463"/>
      <c r="X120" s="463"/>
      <c r="Y120" s="463"/>
      <c r="Z120" s="463"/>
      <c r="AA120" s="463"/>
      <c r="AB120" s="691"/>
      <c r="AC120" s="691"/>
      <c r="AD120" s="691"/>
      <c r="AE120" s="682"/>
      <c r="AF120" s="683"/>
      <c r="AG120" s="112"/>
      <c r="AH120" s="463"/>
      <c r="AI120" s="495"/>
      <c r="AJ120" s="469"/>
      <c r="AK120" s="464"/>
      <c r="AL120" s="465"/>
      <c r="AM120" s="376"/>
      <c r="AN120" s="376"/>
      <c r="AO120" s="465"/>
      <c r="AP120" s="466"/>
      <c r="AQ120" s="113" t="str">
        <f t="shared" si="83"/>
        <v/>
      </c>
      <c r="AR120" s="114">
        <v>1</v>
      </c>
      <c r="AU120" s="115">
        <f t="shared" si="84"/>
        <v>0</v>
      </c>
      <c r="AV120" s="116" t="b">
        <f t="shared" si="61"/>
        <v>1</v>
      </c>
      <c r="AW120" s="73">
        <f t="shared" si="85"/>
        <v>0</v>
      </c>
      <c r="AX120" s="117">
        <f t="shared" si="62"/>
        <v>1</v>
      </c>
      <c r="AY120" s="118">
        <f t="shared" si="86"/>
        <v>0</v>
      </c>
      <c r="BD120" s="120">
        <f>ROUND(Import!F113,2)</f>
        <v>0</v>
      </c>
      <c r="BE120" s="120">
        <f>ROUND(Import!P113,2)</f>
        <v>0</v>
      </c>
      <c r="BG120" s="121">
        <f t="shared" si="87"/>
        <v>0</v>
      </c>
      <c r="BH120" s="122">
        <f t="shared" si="88"/>
        <v>0</v>
      </c>
      <c r="BI120" s="114">
        <f t="shared" si="89"/>
        <v>0</v>
      </c>
      <c r="BJ120" s="121">
        <f t="shared" si="90"/>
        <v>0</v>
      </c>
      <c r="BK120" s="122">
        <f t="shared" si="91"/>
        <v>0</v>
      </c>
      <c r="BL120" s="114">
        <f t="shared" si="92"/>
        <v>0</v>
      </c>
      <c r="BN120" s="123">
        <f t="shared" si="63"/>
        <v>0</v>
      </c>
      <c r="BO120" s="123">
        <f t="shared" si="64"/>
        <v>0</v>
      </c>
      <c r="BP120" s="123">
        <f t="shared" si="65"/>
        <v>0</v>
      </c>
      <c r="BQ120" s="123">
        <f t="shared" si="66"/>
        <v>0</v>
      </c>
      <c r="BR120" s="123">
        <f t="shared" si="67"/>
        <v>0</v>
      </c>
      <c r="BS120" s="123">
        <f t="shared" si="68"/>
        <v>0</v>
      </c>
      <c r="BT120" s="124">
        <f t="shared" si="93"/>
        <v>0</v>
      </c>
      <c r="CA120" s="62"/>
      <c r="CB120" s="126" t="str">
        <f t="shared" si="69"/>
        <v/>
      </c>
      <c r="CC120" s="127" t="str">
        <f t="shared" si="94"/>
        <v/>
      </c>
      <c r="CD120" s="128" t="str">
        <f t="shared" si="95"/>
        <v/>
      </c>
      <c r="CE120" s="146"/>
      <c r="CF120" s="147"/>
      <c r="CG120" s="147"/>
      <c r="CH120" s="147"/>
      <c r="CI120" s="145"/>
      <c r="CJ120" s="62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132" t="b">
        <f t="shared" si="70"/>
        <v>0</v>
      </c>
      <c r="CV120" s="133" t="b">
        <f t="shared" si="71"/>
        <v>1</v>
      </c>
      <c r="CW120" s="116" t="b">
        <f t="shared" si="117"/>
        <v>1</v>
      </c>
      <c r="CX120" s="73">
        <f t="shared" si="96"/>
        <v>0</v>
      </c>
      <c r="CZ120" s="73">
        <f t="shared" si="97"/>
        <v>0</v>
      </c>
      <c r="DA120" s="134">
        <f t="shared" si="105"/>
        <v>1</v>
      </c>
      <c r="DB120" s="106">
        <f t="shared" si="98"/>
        <v>1</v>
      </c>
      <c r="DC120" s="148"/>
      <c r="DD120" s="134">
        <f t="shared" si="99"/>
        <v>1</v>
      </c>
      <c r="DE120" s="135">
        <f t="shared" si="72"/>
        <v>0</v>
      </c>
      <c r="DF120" s="135">
        <f t="shared" si="73"/>
        <v>0</v>
      </c>
      <c r="DG120" s="136"/>
      <c r="DH120" s="79"/>
      <c r="DI120" s="137"/>
      <c r="DJ120" s="81"/>
      <c r="DK120" s="107">
        <f t="shared" si="74"/>
        <v>0</v>
      </c>
      <c r="DL120" s="138">
        <f t="shared" si="100"/>
        <v>1</v>
      </c>
      <c r="DM120" s="73">
        <f t="shared" si="101"/>
        <v>1</v>
      </c>
      <c r="DN120" s="73">
        <f t="shared" si="102"/>
        <v>1</v>
      </c>
      <c r="DO120" s="73">
        <f t="shared" si="75"/>
        <v>1</v>
      </c>
      <c r="DP120" s="73">
        <f t="shared" si="76"/>
        <v>1</v>
      </c>
      <c r="DQ120" s="73">
        <f t="shared" si="106"/>
        <v>1</v>
      </c>
      <c r="DR120" s="73">
        <f t="shared" si="107"/>
        <v>1</v>
      </c>
      <c r="DS120" s="73">
        <f t="shared" si="108"/>
        <v>1</v>
      </c>
      <c r="DT120" s="73">
        <f t="shared" si="109"/>
        <v>1</v>
      </c>
      <c r="DU120" s="73">
        <f t="shared" si="110"/>
        <v>1</v>
      </c>
      <c r="DV120" s="73">
        <f t="shared" si="111"/>
        <v>1</v>
      </c>
      <c r="DW120" s="73">
        <f t="shared" si="112"/>
        <v>1</v>
      </c>
      <c r="DX120" s="73">
        <f t="shared" si="113"/>
        <v>1</v>
      </c>
      <c r="DY120" s="73">
        <f t="shared" si="114"/>
        <v>1</v>
      </c>
      <c r="DZ120" s="73">
        <f t="shared" si="115"/>
        <v>1</v>
      </c>
      <c r="EA120" s="92">
        <f t="shared" si="77"/>
        <v>1</v>
      </c>
      <c r="EB120" s="92">
        <f t="shared" si="103"/>
        <v>1</v>
      </c>
      <c r="EC120" s="139">
        <f t="shared" si="116"/>
        <v>1</v>
      </c>
      <c r="ED120" s="140">
        <f t="shared" si="78"/>
        <v>0</v>
      </c>
      <c r="EE120" s="141">
        <f t="shared" si="79"/>
        <v>0</v>
      </c>
      <c r="EF120" s="141">
        <f t="shared" si="80"/>
        <v>0</v>
      </c>
      <c r="EG120" s="142">
        <f t="shared" si="104"/>
        <v>0</v>
      </c>
      <c r="EH120" s="141"/>
      <c r="EI120" s="142"/>
      <c r="EJ120" s="82">
        <f t="shared" si="81"/>
        <v>0</v>
      </c>
      <c r="EK120" s="82"/>
      <c r="EM120" s="82"/>
      <c r="EN120" s="83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</row>
    <row r="121" spans="2:156" ht="27" customHeight="1">
      <c r="B121" s="365" t="str">
        <f t="shared" si="82"/>
        <v/>
      </c>
      <c r="C121" s="649" t="str">
        <f>IF(AU121=1,SUM(AU$10:AU121),"")</f>
        <v/>
      </c>
      <c r="D121" s="526"/>
      <c r="E121" s="524"/>
      <c r="F121" s="648"/>
      <c r="G121" s="464"/>
      <c r="H121" s="110"/>
      <c r="I121" s="648"/>
      <c r="J121" s="464"/>
      <c r="K121" s="110"/>
      <c r="L121" s="109"/>
      <c r="M121" s="517"/>
      <c r="N121" s="520"/>
      <c r="O121" s="520"/>
      <c r="P121" s="514"/>
      <c r="Q121" s="463"/>
      <c r="R121" s="463"/>
      <c r="S121" s="463"/>
      <c r="T121" s="463"/>
      <c r="U121" s="515"/>
      <c r="V121" s="112"/>
      <c r="W121" s="463"/>
      <c r="X121" s="463"/>
      <c r="Y121" s="463"/>
      <c r="Z121" s="463"/>
      <c r="AA121" s="463"/>
      <c r="AB121" s="691"/>
      <c r="AC121" s="691"/>
      <c r="AD121" s="691"/>
      <c r="AE121" s="682"/>
      <c r="AF121" s="683"/>
      <c r="AG121" s="112"/>
      <c r="AH121" s="463"/>
      <c r="AI121" s="495"/>
      <c r="AJ121" s="469"/>
      <c r="AK121" s="464"/>
      <c r="AL121" s="465"/>
      <c r="AM121" s="376"/>
      <c r="AN121" s="376"/>
      <c r="AO121" s="465"/>
      <c r="AP121" s="466"/>
      <c r="AQ121" s="113" t="str">
        <f t="shared" si="83"/>
        <v/>
      </c>
      <c r="AR121" s="114">
        <v>1</v>
      </c>
      <c r="AU121" s="115">
        <f t="shared" si="84"/>
        <v>0</v>
      </c>
      <c r="AV121" s="116" t="b">
        <f t="shared" si="61"/>
        <v>1</v>
      </c>
      <c r="AW121" s="73">
        <f t="shared" si="85"/>
        <v>0</v>
      </c>
      <c r="AX121" s="117">
        <f t="shared" si="62"/>
        <v>1</v>
      </c>
      <c r="AY121" s="118">
        <f t="shared" si="86"/>
        <v>0</v>
      </c>
      <c r="BD121" s="120">
        <f>ROUND(Import!F114,2)</f>
        <v>0</v>
      </c>
      <c r="BE121" s="120">
        <f>ROUND(Import!P114,2)</f>
        <v>0</v>
      </c>
      <c r="BG121" s="121">
        <f t="shared" si="87"/>
        <v>0</v>
      </c>
      <c r="BH121" s="122">
        <f t="shared" si="88"/>
        <v>0</v>
      </c>
      <c r="BI121" s="114">
        <f t="shared" si="89"/>
        <v>0</v>
      </c>
      <c r="BJ121" s="121">
        <f t="shared" si="90"/>
        <v>0</v>
      </c>
      <c r="BK121" s="122">
        <f t="shared" si="91"/>
        <v>0</v>
      </c>
      <c r="BL121" s="114">
        <f t="shared" si="92"/>
        <v>0</v>
      </c>
      <c r="BN121" s="123">
        <f t="shared" si="63"/>
        <v>0</v>
      </c>
      <c r="BO121" s="123">
        <f t="shared" si="64"/>
        <v>0</v>
      </c>
      <c r="BP121" s="123">
        <f t="shared" si="65"/>
        <v>0</v>
      </c>
      <c r="BQ121" s="123">
        <f t="shared" si="66"/>
        <v>0</v>
      </c>
      <c r="BR121" s="123">
        <f t="shared" si="67"/>
        <v>0</v>
      </c>
      <c r="BS121" s="123">
        <f t="shared" si="68"/>
        <v>0</v>
      </c>
      <c r="BT121" s="124">
        <f t="shared" si="93"/>
        <v>0</v>
      </c>
      <c r="CA121" s="62"/>
      <c r="CB121" s="126" t="str">
        <f t="shared" si="69"/>
        <v/>
      </c>
      <c r="CC121" s="127" t="str">
        <f t="shared" si="94"/>
        <v/>
      </c>
      <c r="CD121" s="128" t="str">
        <f t="shared" si="95"/>
        <v/>
      </c>
      <c r="CE121" s="146"/>
      <c r="CF121" s="147"/>
      <c r="CG121" s="147"/>
      <c r="CH121" s="147"/>
      <c r="CI121" s="145"/>
      <c r="CJ121" s="62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132" t="b">
        <f t="shared" si="70"/>
        <v>0</v>
      </c>
      <c r="CV121" s="133" t="b">
        <f t="shared" si="71"/>
        <v>1</v>
      </c>
      <c r="CW121" s="116" t="b">
        <f t="shared" si="117"/>
        <v>1</v>
      </c>
      <c r="CX121" s="73">
        <f t="shared" si="96"/>
        <v>0</v>
      </c>
      <c r="CZ121" s="73">
        <f t="shared" si="97"/>
        <v>0</v>
      </c>
      <c r="DA121" s="134">
        <f t="shared" si="105"/>
        <v>1</v>
      </c>
      <c r="DB121" s="106">
        <f t="shared" si="98"/>
        <v>1</v>
      </c>
      <c r="DC121" s="148"/>
      <c r="DD121" s="134">
        <f t="shared" si="99"/>
        <v>1</v>
      </c>
      <c r="DE121" s="135">
        <f t="shared" si="72"/>
        <v>0</v>
      </c>
      <c r="DF121" s="135">
        <f t="shared" si="73"/>
        <v>0</v>
      </c>
      <c r="DG121" s="136"/>
      <c r="DH121" s="79"/>
      <c r="DI121" s="137"/>
      <c r="DJ121" s="81"/>
      <c r="DK121" s="107">
        <f t="shared" si="74"/>
        <v>0</v>
      </c>
      <c r="DL121" s="138">
        <f t="shared" si="100"/>
        <v>1</v>
      </c>
      <c r="DM121" s="73">
        <f t="shared" si="101"/>
        <v>1</v>
      </c>
      <c r="DN121" s="73">
        <f t="shared" si="102"/>
        <v>1</v>
      </c>
      <c r="DO121" s="73">
        <f t="shared" si="75"/>
        <v>1</v>
      </c>
      <c r="DP121" s="73">
        <f t="shared" si="76"/>
        <v>1</v>
      </c>
      <c r="DQ121" s="73">
        <f t="shared" si="106"/>
        <v>1</v>
      </c>
      <c r="DR121" s="73">
        <f t="shared" si="107"/>
        <v>1</v>
      </c>
      <c r="DS121" s="73">
        <f t="shared" si="108"/>
        <v>1</v>
      </c>
      <c r="DT121" s="73">
        <f t="shared" si="109"/>
        <v>1</v>
      </c>
      <c r="DU121" s="73">
        <f t="shared" si="110"/>
        <v>1</v>
      </c>
      <c r="DV121" s="73">
        <f t="shared" si="111"/>
        <v>1</v>
      </c>
      <c r="DW121" s="73">
        <f t="shared" si="112"/>
        <v>1</v>
      </c>
      <c r="DX121" s="73">
        <f t="shared" si="113"/>
        <v>1</v>
      </c>
      <c r="DY121" s="73">
        <f t="shared" si="114"/>
        <v>1</v>
      </c>
      <c r="DZ121" s="73">
        <f t="shared" si="115"/>
        <v>1</v>
      </c>
      <c r="EA121" s="92">
        <f t="shared" si="77"/>
        <v>1</v>
      </c>
      <c r="EB121" s="92">
        <f t="shared" si="103"/>
        <v>1</v>
      </c>
      <c r="EC121" s="139">
        <f t="shared" si="116"/>
        <v>1</v>
      </c>
      <c r="ED121" s="140">
        <f t="shared" si="78"/>
        <v>0</v>
      </c>
      <c r="EE121" s="141">
        <f t="shared" si="79"/>
        <v>0</v>
      </c>
      <c r="EF121" s="141">
        <f t="shared" si="80"/>
        <v>0</v>
      </c>
      <c r="EG121" s="142">
        <f t="shared" si="104"/>
        <v>0</v>
      </c>
      <c r="EH121" s="141"/>
      <c r="EI121" s="142"/>
      <c r="EJ121" s="82">
        <f t="shared" si="81"/>
        <v>0</v>
      </c>
      <c r="EK121" s="82"/>
      <c r="EL121" s="82"/>
      <c r="EM121" s="82"/>
      <c r="EN121" s="83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</row>
    <row r="122" spans="2:156" ht="27" customHeight="1">
      <c r="B122" s="365" t="str">
        <f t="shared" si="82"/>
        <v/>
      </c>
      <c r="C122" s="649" t="str">
        <f>IF(AU122=1,SUM(AU$10:AU122),"")</f>
        <v/>
      </c>
      <c r="D122" s="526"/>
      <c r="E122" s="524"/>
      <c r="F122" s="648"/>
      <c r="G122" s="464"/>
      <c r="H122" s="110"/>
      <c r="I122" s="648"/>
      <c r="J122" s="464"/>
      <c r="K122" s="110"/>
      <c r="L122" s="109"/>
      <c r="M122" s="517"/>
      <c r="N122" s="520"/>
      <c r="O122" s="520"/>
      <c r="P122" s="514"/>
      <c r="Q122" s="463"/>
      <c r="R122" s="463"/>
      <c r="S122" s="463"/>
      <c r="T122" s="463"/>
      <c r="U122" s="515"/>
      <c r="V122" s="112"/>
      <c r="W122" s="463"/>
      <c r="X122" s="463"/>
      <c r="Y122" s="463"/>
      <c r="Z122" s="463"/>
      <c r="AA122" s="463"/>
      <c r="AB122" s="691"/>
      <c r="AC122" s="691"/>
      <c r="AD122" s="691"/>
      <c r="AE122" s="682"/>
      <c r="AF122" s="683"/>
      <c r="AG122" s="112"/>
      <c r="AH122" s="463"/>
      <c r="AI122" s="495"/>
      <c r="AJ122" s="469"/>
      <c r="AK122" s="464"/>
      <c r="AL122" s="465"/>
      <c r="AM122" s="376"/>
      <c r="AN122" s="376"/>
      <c r="AO122" s="465"/>
      <c r="AP122" s="466"/>
      <c r="AQ122" s="113" t="str">
        <f t="shared" si="83"/>
        <v/>
      </c>
      <c r="AR122" s="114">
        <v>1</v>
      </c>
      <c r="AU122" s="115">
        <f t="shared" si="84"/>
        <v>0</v>
      </c>
      <c r="AV122" s="116" t="b">
        <f t="shared" si="61"/>
        <v>1</v>
      </c>
      <c r="AW122" s="73">
        <f t="shared" si="85"/>
        <v>0</v>
      </c>
      <c r="AX122" s="117">
        <f t="shared" si="62"/>
        <v>1</v>
      </c>
      <c r="AY122" s="118">
        <f t="shared" si="86"/>
        <v>0</v>
      </c>
      <c r="BD122" s="120">
        <f>ROUND(Import!F115,2)</f>
        <v>0</v>
      </c>
      <c r="BE122" s="120">
        <f>ROUND(Import!P115,2)</f>
        <v>0</v>
      </c>
      <c r="BG122" s="121">
        <f t="shared" si="87"/>
        <v>0</v>
      </c>
      <c r="BH122" s="122">
        <f t="shared" si="88"/>
        <v>0</v>
      </c>
      <c r="BI122" s="114">
        <f t="shared" si="89"/>
        <v>0</v>
      </c>
      <c r="BJ122" s="121">
        <f t="shared" si="90"/>
        <v>0</v>
      </c>
      <c r="BK122" s="122">
        <f t="shared" si="91"/>
        <v>0</v>
      </c>
      <c r="BL122" s="114">
        <f t="shared" si="92"/>
        <v>0</v>
      </c>
      <c r="BN122" s="123">
        <f t="shared" si="63"/>
        <v>0</v>
      </c>
      <c r="BO122" s="123">
        <f t="shared" si="64"/>
        <v>0</v>
      </c>
      <c r="BP122" s="123">
        <f t="shared" si="65"/>
        <v>0</v>
      </c>
      <c r="BQ122" s="123">
        <f t="shared" si="66"/>
        <v>0</v>
      </c>
      <c r="BR122" s="123">
        <f t="shared" si="67"/>
        <v>0</v>
      </c>
      <c r="BS122" s="123">
        <f t="shared" si="68"/>
        <v>0</v>
      </c>
      <c r="BT122" s="124">
        <f t="shared" si="93"/>
        <v>0</v>
      </c>
      <c r="CA122" s="62"/>
      <c r="CB122" s="126" t="str">
        <f t="shared" si="69"/>
        <v/>
      </c>
      <c r="CC122" s="127" t="str">
        <f t="shared" si="94"/>
        <v/>
      </c>
      <c r="CD122" s="128" t="str">
        <f t="shared" si="95"/>
        <v/>
      </c>
      <c r="CE122" s="146"/>
      <c r="CF122" s="147"/>
      <c r="CG122" s="147"/>
      <c r="CH122" s="147"/>
      <c r="CI122" s="145"/>
      <c r="CJ122" s="62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132" t="b">
        <f t="shared" si="70"/>
        <v>0</v>
      </c>
      <c r="CV122" s="133" t="b">
        <f t="shared" si="71"/>
        <v>1</v>
      </c>
      <c r="CW122" s="116" t="b">
        <f t="shared" si="117"/>
        <v>1</v>
      </c>
      <c r="CX122" s="73">
        <f t="shared" si="96"/>
        <v>0</v>
      </c>
      <c r="CZ122" s="73">
        <f t="shared" si="97"/>
        <v>0</v>
      </c>
      <c r="DA122" s="134">
        <f t="shared" si="105"/>
        <v>1</v>
      </c>
      <c r="DB122" s="106">
        <f t="shared" si="98"/>
        <v>1</v>
      </c>
      <c r="DC122" s="148"/>
      <c r="DD122" s="134">
        <f t="shared" si="99"/>
        <v>1</v>
      </c>
      <c r="DE122" s="135">
        <f t="shared" si="72"/>
        <v>0</v>
      </c>
      <c r="DF122" s="135">
        <f t="shared" si="73"/>
        <v>0</v>
      </c>
      <c r="DG122" s="136"/>
      <c r="DH122" s="79"/>
      <c r="DI122" s="137"/>
      <c r="DJ122" s="81"/>
      <c r="DK122" s="107">
        <f t="shared" si="74"/>
        <v>0</v>
      </c>
      <c r="DL122" s="138">
        <f t="shared" si="100"/>
        <v>1</v>
      </c>
      <c r="DM122" s="73">
        <f t="shared" si="101"/>
        <v>1</v>
      </c>
      <c r="DN122" s="73">
        <f t="shared" si="102"/>
        <v>1</v>
      </c>
      <c r="DO122" s="73">
        <f t="shared" si="75"/>
        <v>1</v>
      </c>
      <c r="DP122" s="73">
        <f t="shared" si="76"/>
        <v>1</v>
      </c>
      <c r="DQ122" s="73">
        <f t="shared" si="106"/>
        <v>1</v>
      </c>
      <c r="DR122" s="73">
        <f t="shared" si="107"/>
        <v>1</v>
      </c>
      <c r="DS122" s="73">
        <f t="shared" si="108"/>
        <v>1</v>
      </c>
      <c r="DT122" s="73">
        <f t="shared" si="109"/>
        <v>1</v>
      </c>
      <c r="DU122" s="73">
        <f t="shared" si="110"/>
        <v>1</v>
      </c>
      <c r="DV122" s="73">
        <f t="shared" si="111"/>
        <v>1</v>
      </c>
      <c r="DW122" s="73">
        <f t="shared" si="112"/>
        <v>1</v>
      </c>
      <c r="DX122" s="73">
        <f t="shared" si="113"/>
        <v>1</v>
      </c>
      <c r="DY122" s="73">
        <f t="shared" si="114"/>
        <v>1</v>
      </c>
      <c r="DZ122" s="73">
        <f t="shared" si="115"/>
        <v>1</v>
      </c>
      <c r="EA122" s="92">
        <f t="shared" si="77"/>
        <v>1</v>
      </c>
      <c r="EB122" s="92">
        <f t="shared" si="103"/>
        <v>1</v>
      </c>
      <c r="EC122" s="139">
        <f t="shared" si="116"/>
        <v>1</v>
      </c>
      <c r="ED122" s="140">
        <f t="shared" si="78"/>
        <v>0</v>
      </c>
      <c r="EE122" s="141">
        <f t="shared" si="79"/>
        <v>0</v>
      </c>
      <c r="EF122" s="141">
        <f t="shared" si="80"/>
        <v>0</v>
      </c>
      <c r="EG122" s="142">
        <f t="shared" si="104"/>
        <v>0</v>
      </c>
      <c r="EH122" s="141"/>
      <c r="EI122" s="142"/>
      <c r="EJ122" s="82">
        <f t="shared" si="81"/>
        <v>0</v>
      </c>
      <c r="EK122" s="82"/>
      <c r="EL122" s="82"/>
      <c r="EM122" s="82"/>
      <c r="EN122" s="83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</row>
    <row r="123" spans="2:156" ht="27" customHeight="1">
      <c r="B123" s="365" t="str">
        <f t="shared" si="82"/>
        <v/>
      </c>
      <c r="C123" s="649" t="str">
        <f>IF(AU123=1,SUM(AU$10:AU123),"")</f>
        <v/>
      </c>
      <c r="D123" s="526"/>
      <c r="E123" s="524"/>
      <c r="F123" s="648"/>
      <c r="G123" s="464"/>
      <c r="H123" s="110"/>
      <c r="I123" s="648"/>
      <c r="J123" s="464"/>
      <c r="K123" s="110"/>
      <c r="L123" s="109"/>
      <c r="M123" s="517"/>
      <c r="N123" s="520"/>
      <c r="O123" s="520"/>
      <c r="P123" s="514"/>
      <c r="Q123" s="463"/>
      <c r="R123" s="463"/>
      <c r="S123" s="463"/>
      <c r="T123" s="463"/>
      <c r="U123" s="515"/>
      <c r="V123" s="112"/>
      <c r="W123" s="463"/>
      <c r="X123" s="463"/>
      <c r="Y123" s="463"/>
      <c r="Z123" s="463"/>
      <c r="AA123" s="463"/>
      <c r="AB123" s="691"/>
      <c r="AC123" s="691"/>
      <c r="AD123" s="691"/>
      <c r="AE123" s="682"/>
      <c r="AF123" s="683"/>
      <c r="AG123" s="112"/>
      <c r="AH123" s="463"/>
      <c r="AI123" s="495"/>
      <c r="AJ123" s="469"/>
      <c r="AK123" s="464"/>
      <c r="AL123" s="465"/>
      <c r="AM123" s="376"/>
      <c r="AN123" s="376"/>
      <c r="AO123" s="465"/>
      <c r="AP123" s="466"/>
      <c r="AQ123" s="113" t="str">
        <f t="shared" si="83"/>
        <v/>
      </c>
      <c r="AR123" s="114">
        <v>1</v>
      </c>
      <c r="AU123" s="115">
        <f t="shared" si="84"/>
        <v>0</v>
      </c>
      <c r="AV123" s="116" t="b">
        <f t="shared" si="61"/>
        <v>1</v>
      </c>
      <c r="AW123" s="73">
        <f t="shared" si="85"/>
        <v>0</v>
      </c>
      <c r="AX123" s="117">
        <f t="shared" si="62"/>
        <v>1</v>
      </c>
      <c r="AY123" s="118">
        <f t="shared" si="86"/>
        <v>0</v>
      </c>
      <c r="BD123" s="120">
        <f>ROUND(Import!F116,2)</f>
        <v>0</v>
      </c>
      <c r="BE123" s="120">
        <f>ROUND(Import!P116,2)</f>
        <v>0</v>
      </c>
      <c r="BG123" s="121">
        <f t="shared" si="87"/>
        <v>0</v>
      </c>
      <c r="BH123" s="122">
        <f t="shared" si="88"/>
        <v>0</v>
      </c>
      <c r="BI123" s="114">
        <f t="shared" si="89"/>
        <v>0</v>
      </c>
      <c r="BJ123" s="121">
        <f t="shared" si="90"/>
        <v>0</v>
      </c>
      <c r="BK123" s="122">
        <f t="shared" si="91"/>
        <v>0</v>
      </c>
      <c r="BL123" s="114">
        <f t="shared" si="92"/>
        <v>0</v>
      </c>
      <c r="BN123" s="123">
        <f t="shared" si="63"/>
        <v>0</v>
      </c>
      <c r="BO123" s="123">
        <f t="shared" si="64"/>
        <v>0</v>
      </c>
      <c r="BP123" s="123">
        <f t="shared" si="65"/>
        <v>0</v>
      </c>
      <c r="BQ123" s="123">
        <f t="shared" si="66"/>
        <v>0</v>
      </c>
      <c r="BR123" s="123">
        <f t="shared" si="67"/>
        <v>0</v>
      </c>
      <c r="BS123" s="123">
        <f t="shared" si="68"/>
        <v>0</v>
      </c>
      <c r="BT123" s="124">
        <f t="shared" si="93"/>
        <v>0</v>
      </c>
      <c r="CA123" s="62"/>
      <c r="CB123" s="126" t="str">
        <f t="shared" si="69"/>
        <v/>
      </c>
      <c r="CC123" s="127" t="str">
        <f t="shared" si="94"/>
        <v/>
      </c>
      <c r="CD123" s="128" t="str">
        <f t="shared" si="95"/>
        <v/>
      </c>
      <c r="CE123" s="146"/>
      <c r="CF123" s="147"/>
      <c r="CG123" s="147"/>
      <c r="CH123" s="147"/>
      <c r="CI123" s="145"/>
      <c r="CJ123" s="62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132" t="b">
        <f t="shared" si="70"/>
        <v>0</v>
      </c>
      <c r="CV123" s="133" t="b">
        <f t="shared" si="71"/>
        <v>1</v>
      </c>
      <c r="CW123" s="116" t="b">
        <f t="shared" si="117"/>
        <v>1</v>
      </c>
      <c r="CX123" s="73">
        <f t="shared" si="96"/>
        <v>0</v>
      </c>
      <c r="CZ123" s="73">
        <f t="shared" si="97"/>
        <v>0</v>
      </c>
      <c r="DA123" s="134">
        <f t="shared" si="105"/>
        <v>1</v>
      </c>
      <c r="DB123" s="106">
        <f t="shared" si="98"/>
        <v>1</v>
      </c>
      <c r="DC123" s="148"/>
      <c r="DD123" s="134">
        <f t="shared" si="99"/>
        <v>1</v>
      </c>
      <c r="DE123" s="135">
        <f t="shared" si="72"/>
        <v>0</v>
      </c>
      <c r="DF123" s="135">
        <f t="shared" si="73"/>
        <v>0</v>
      </c>
      <c r="DG123" s="136"/>
      <c r="DH123" s="79"/>
      <c r="DI123" s="137"/>
      <c r="DJ123" s="81"/>
      <c r="DK123" s="107">
        <f t="shared" si="74"/>
        <v>0</v>
      </c>
      <c r="DL123" s="138">
        <f t="shared" si="100"/>
        <v>1</v>
      </c>
      <c r="DM123" s="73">
        <f t="shared" si="101"/>
        <v>1</v>
      </c>
      <c r="DN123" s="73">
        <f t="shared" si="102"/>
        <v>1</v>
      </c>
      <c r="DO123" s="73">
        <f t="shared" si="75"/>
        <v>1</v>
      </c>
      <c r="DP123" s="73">
        <f t="shared" si="76"/>
        <v>1</v>
      </c>
      <c r="DQ123" s="73">
        <f t="shared" si="106"/>
        <v>1</v>
      </c>
      <c r="DR123" s="73">
        <f t="shared" si="107"/>
        <v>1</v>
      </c>
      <c r="DS123" s="73">
        <f t="shared" si="108"/>
        <v>1</v>
      </c>
      <c r="DT123" s="73">
        <f t="shared" si="109"/>
        <v>1</v>
      </c>
      <c r="DU123" s="73">
        <f t="shared" si="110"/>
        <v>1</v>
      </c>
      <c r="DV123" s="73">
        <f t="shared" si="111"/>
        <v>1</v>
      </c>
      <c r="DW123" s="73">
        <f t="shared" si="112"/>
        <v>1</v>
      </c>
      <c r="DX123" s="73">
        <f t="shared" si="113"/>
        <v>1</v>
      </c>
      <c r="DY123" s="73">
        <f t="shared" si="114"/>
        <v>1</v>
      </c>
      <c r="DZ123" s="73">
        <f t="shared" si="115"/>
        <v>1</v>
      </c>
      <c r="EA123" s="92">
        <f t="shared" si="77"/>
        <v>1</v>
      </c>
      <c r="EB123" s="92">
        <f t="shared" si="103"/>
        <v>1</v>
      </c>
      <c r="EC123" s="139">
        <f t="shared" si="116"/>
        <v>1</v>
      </c>
      <c r="ED123" s="140">
        <f t="shared" si="78"/>
        <v>0</v>
      </c>
      <c r="EE123" s="141">
        <f t="shared" si="79"/>
        <v>0</v>
      </c>
      <c r="EF123" s="141">
        <f t="shared" si="80"/>
        <v>0</v>
      </c>
      <c r="EG123" s="142">
        <f t="shared" si="104"/>
        <v>0</v>
      </c>
      <c r="EH123" s="141"/>
      <c r="EI123" s="142"/>
      <c r="EJ123" s="82">
        <f t="shared" si="81"/>
        <v>0</v>
      </c>
      <c r="EK123" s="82"/>
      <c r="EL123" s="82"/>
      <c r="EM123" s="82"/>
      <c r="EN123" s="83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</row>
    <row r="124" spans="2:156" ht="27" customHeight="1">
      <c r="B124" s="365" t="str">
        <f t="shared" si="82"/>
        <v/>
      </c>
      <c r="C124" s="649" t="str">
        <f>IF(AU124=1,SUM(AU$10:AU124),"")</f>
        <v/>
      </c>
      <c r="D124" s="526"/>
      <c r="E124" s="524"/>
      <c r="F124" s="648"/>
      <c r="G124" s="464"/>
      <c r="H124" s="110"/>
      <c r="I124" s="648"/>
      <c r="J124" s="464"/>
      <c r="K124" s="110"/>
      <c r="L124" s="109"/>
      <c r="M124" s="517"/>
      <c r="N124" s="520"/>
      <c r="O124" s="520"/>
      <c r="P124" s="514"/>
      <c r="Q124" s="463"/>
      <c r="R124" s="463"/>
      <c r="S124" s="463"/>
      <c r="T124" s="463"/>
      <c r="U124" s="515"/>
      <c r="V124" s="112"/>
      <c r="W124" s="463"/>
      <c r="X124" s="463"/>
      <c r="Y124" s="463"/>
      <c r="Z124" s="463"/>
      <c r="AA124" s="463"/>
      <c r="AB124" s="691"/>
      <c r="AC124" s="691"/>
      <c r="AD124" s="691"/>
      <c r="AE124" s="682"/>
      <c r="AF124" s="683"/>
      <c r="AG124" s="112"/>
      <c r="AH124" s="463"/>
      <c r="AI124" s="495"/>
      <c r="AJ124" s="469"/>
      <c r="AK124" s="464"/>
      <c r="AL124" s="465"/>
      <c r="AM124" s="376"/>
      <c r="AN124" s="376"/>
      <c r="AO124" s="465"/>
      <c r="AP124" s="466"/>
      <c r="AQ124" s="113" t="str">
        <f t="shared" si="83"/>
        <v/>
      </c>
      <c r="AR124" s="114">
        <v>1</v>
      </c>
      <c r="AU124" s="115">
        <f t="shared" si="84"/>
        <v>0</v>
      </c>
      <c r="AV124" s="116" t="b">
        <f t="shared" si="61"/>
        <v>1</v>
      </c>
      <c r="AW124" s="73">
        <f t="shared" si="85"/>
        <v>0</v>
      </c>
      <c r="AX124" s="117">
        <f t="shared" si="62"/>
        <v>1</v>
      </c>
      <c r="AY124" s="118">
        <f t="shared" si="86"/>
        <v>0</v>
      </c>
      <c r="BD124" s="120">
        <f>ROUND(Import!F117,2)</f>
        <v>0</v>
      </c>
      <c r="BE124" s="120">
        <f>ROUND(Import!P117,2)</f>
        <v>0</v>
      </c>
      <c r="BG124" s="121">
        <f t="shared" si="87"/>
        <v>0</v>
      </c>
      <c r="BH124" s="122">
        <f t="shared" si="88"/>
        <v>0</v>
      </c>
      <c r="BI124" s="114">
        <f t="shared" si="89"/>
        <v>0</v>
      </c>
      <c r="BJ124" s="121">
        <f t="shared" si="90"/>
        <v>0</v>
      </c>
      <c r="BK124" s="122">
        <f t="shared" si="91"/>
        <v>0</v>
      </c>
      <c r="BL124" s="114">
        <f t="shared" si="92"/>
        <v>0</v>
      </c>
      <c r="BN124" s="123">
        <f t="shared" si="63"/>
        <v>0</v>
      </c>
      <c r="BO124" s="123">
        <f t="shared" si="64"/>
        <v>0</v>
      </c>
      <c r="BP124" s="123">
        <f t="shared" si="65"/>
        <v>0</v>
      </c>
      <c r="BQ124" s="123">
        <f t="shared" si="66"/>
        <v>0</v>
      </c>
      <c r="BR124" s="123">
        <f t="shared" si="67"/>
        <v>0</v>
      </c>
      <c r="BS124" s="123">
        <f t="shared" si="68"/>
        <v>0</v>
      </c>
      <c r="BT124" s="124">
        <f t="shared" si="93"/>
        <v>0</v>
      </c>
      <c r="CA124" s="62"/>
      <c r="CB124" s="126" t="str">
        <f t="shared" si="69"/>
        <v/>
      </c>
      <c r="CC124" s="127" t="str">
        <f t="shared" si="94"/>
        <v/>
      </c>
      <c r="CD124" s="128" t="str">
        <f t="shared" si="95"/>
        <v/>
      </c>
      <c r="CE124" s="146"/>
      <c r="CF124" s="147"/>
      <c r="CG124" s="147"/>
      <c r="CH124" s="147"/>
      <c r="CI124" s="145"/>
      <c r="CJ124" s="62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132" t="b">
        <f t="shared" si="70"/>
        <v>0</v>
      </c>
      <c r="CV124" s="133" t="b">
        <f t="shared" si="71"/>
        <v>1</v>
      </c>
      <c r="CW124" s="116" t="b">
        <f t="shared" si="117"/>
        <v>1</v>
      </c>
      <c r="CX124" s="73">
        <f t="shared" si="96"/>
        <v>0</v>
      </c>
      <c r="CZ124" s="73">
        <f t="shared" si="97"/>
        <v>0</v>
      </c>
      <c r="DA124" s="134">
        <f t="shared" si="105"/>
        <v>1</v>
      </c>
      <c r="DB124" s="106">
        <f t="shared" si="98"/>
        <v>1</v>
      </c>
      <c r="DC124" s="148"/>
      <c r="DD124" s="134">
        <f t="shared" si="99"/>
        <v>1</v>
      </c>
      <c r="DE124" s="135">
        <f t="shared" si="72"/>
        <v>0</v>
      </c>
      <c r="DF124" s="135">
        <f t="shared" si="73"/>
        <v>0</v>
      </c>
      <c r="DG124" s="136"/>
      <c r="DH124" s="79"/>
      <c r="DI124" s="137"/>
      <c r="DJ124" s="81"/>
      <c r="DK124" s="107">
        <f t="shared" si="74"/>
        <v>0</v>
      </c>
      <c r="DL124" s="138">
        <f t="shared" si="100"/>
        <v>1</v>
      </c>
      <c r="DM124" s="73">
        <f t="shared" si="101"/>
        <v>1</v>
      </c>
      <c r="DN124" s="73">
        <f t="shared" si="102"/>
        <v>1</v>
      </c>
      <c r="DO124" s="73">
        <f t="shared" si="75"/>
        <v>1</v>
      </c>
      <c r="DP124" s="73">
        <f t="shared" si="76"/>
        <v>1</v>
      </c>
      <c r="DQ124" s="73">
        <f t="shared" si="106"/>
        <v>1</v>
      </c>
      <c r="DR124" s="73">
        <f t="shared" si="107"/>
        <v>1</v>
      </c>
      <c r="DS124" s="73">
        <f t="shared" si="108"/>
        <v>1</v>
      </c>
      <c r="DT124" s="73">
        <f t="shared" si="109"/>
        <v>1</v>
      </c>
      <c r="DU124" s="73">
        <f t="shared" si="110"/>
        <v>1</v>
      </c>
      <c r="DV124" s="73">
        <f t="shared" si="111"/>
        <v>1</v>
      </c>
      <c r="DW124" s="73">
        <f t="shared" si="112"/>
        <v>1</v>
      </c>
      <c r="DX124" s="73">
        <f t="shared" si="113"/>
        <v>1</v>
      </c>
      <c r="DY124" s="73">
        <f t="shared" si="114"/>
        <v>1</v>
      </c>
      <c r="DZ124" s="73">
        <f t="shared" si="115"/>
        <v>1</v>
      </c>
      <c r="EA124" s="92">
        <f t="shared" si="77"/>
        <v>1</v>
      </c>
      <c r="EB124" s="92">
        <f t="shared" si="103"/>
        <v>1</v>
      </c>
      <c r="EC124" s="139">
        <f t="shared" si="116"/>
        <v>1</v>
      </c>
      <c r="ED124" s="140">
        <f t="shared" si="78"/>
        <v>0</v>
      </c>
      <c r="EE124" s="141">
        <f t="shared" si="79"/>
        <v>0</v>
      </c>
      <c r="EF124" s="141">
        <f t="shared" si="80"/>
        <v>0</v>
      </c>
      <c r="EG124" s="142">
        <f t="shared" si="104"/>
        <v>0</v>
      </c>
      <c r="EH124" s="141"/>
      <c r="EI124" s="142"/>
      <c r="EJ124" s="82">
        <f t="shared" si="81"/>
        <v>0</v>
      </c>
      <c r="EK124" s="82"/>
      <c r="EL124" s="82"/>
      <c r="EM124" s="82"/>
      <c r="EN124" s="83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</row>
    <row r="125" spans="2:156" ht="27" customHeight="1">
      <c r="B125" s="365" t="str">
        <f t="shared" si="82"/>
        <v/>
      </c>
      <c r="C125" s="649" t="str">
        <f>IF(AU125=1,SUM(AU$10:AU125),"")</f>
        <v/>
      </c>
      <c r="D125" s="526"/>
      <c r="E125" s="524"/>
      <c r="F125" s="648"/>
      <c r="G125" s="464"/>
      <c r="H125" s="110"/>
      <c r="I125" s="648"/>
      <c r="J125" s="464"/>
      <c r="K125" s="110"/>
      <c r="L125" s="109"/>
      <c r="M125" s="517"/>
      <c r="N125" s="520"/>
      <c r="O125" s="520"/>
      <c r="P125" s="514"/>
      <c r="Q125" s="463"/>
      <c r="R125" s="463"/>
      <c r="S125" s="463"/>
      <c r="T125" s="463"/>
      <c r="U125" s="515"/>
      <c r="V125" s="112"/>
      <c r="W125" s="463"/>
      <c r="X125" s="463"/>
      <c r="Y125" s="463"/>
      <c r="Z125" s="463"/>
      <c r="AA125" s="463"/>
      <c r="AB125" s="691"/>
      <c r="AC125" s="691"/>
      <c r="AD125" s="691"/>
      <c r="AE125" s="682"/>
      <c r="AF125" s="683"/>
      <c r="AG125" s="112"/>
      <c r="AH125" s="463"/>
      <c r="AI125" s="495"/>
      <c r="AJ125" s="469"/>
      <c r="AK125" s="464"/>
      <c r="AL125" s="465"/>
      <c r="AM125" s="376"/>
      <c r="AN125" s="376"/>
      <c r="AO125" s="465"/>
      <c r="AP125" s="466"/>
      <c r="AQ125" s="113" t="str">
        <f t="shared" si="83"/>
        <v/>
      </c>
      <c r="AR125" s="114">
        <v>1</v>
      </c>
      <c r="AU125" s="115">
        <f t="shared" si="84"/>
        <v>0</v>
      </c>
      <c r="AV125" s="116" t="b">
        <f t="shared" si="61"/>
        <v>1</v>
      </c>
      <c r="AW125" s="73">
        <f t="shared" si="85"/>
        <v>0</v>
      </c>
      <c r="AX125" s="117">
        <f t="shared" si="62"/>
        <v>1</v>
      </c>
      <c r="AY125" s="118">
        <f t="shared" si="86"/>
        <v>0</v>
      </c>
      <c r="BD125" s="120">
        <f>ROUND(Import!F118,2)</f>
        <v>0</v>
      </c>
      <c r="BE125" s="120">
        <f>ROUND(Import!P118,2)</f>
        <v>0</v>
      </c>
      <c r="BG125" s="121">
        <f t="shared" si="87"/>
        <v>0</v>
      </c>
      <c r="BH125" s="122">
        <f t="shared" si="88"/>
        <v>0</v>
      </c>
      <c r="BI125" s="114">
        <f t="shared" si="89"/>
        <v>0</v>
      </c>
      <c r="BJ125" s="121">
        <f t="shared" si="90"/>
        <v>0</v>
      </c>
      <c r="BK125" s="122">
        <f t="shared" si="91"/>
        <v>0</v>
      </c>
      <c r="BL125" s="114">
        <f t="shared" si="92"/>
        <v>0</v>
      </c>
      <c r="BN125" s="123">
        <f t="shared" si="63"/>
        <v>0</v>
      </c>
      <c r="BO125" s="123">
        <f t="shared" si="64"/>
        <v>0</v>
      </c>
      <c r="BP125" s="123">
        <f t="shared" si="65"/>
        <v>0</v>
      </c>
      <c r="BQ125" s="123">
        <f t="shared" si="66"/>
        <v>0</v>
      </c>
      <c r="BR125" s="123">
        <f t="shared" si="67"/>
        <v>0</v>
      </c>
      <c r="BS125" s="123">
        <f t="shared" si="68"/>
        <v>0</v>
      </c>
      <c r="BT125" s="124">
        <f t="shared" si="93"/>
        <v>0</v>
      </c>
      <c r="CA125" s="62"/>
      <c r="CB125" s="126" t="str">
        <f t="shared" si="69"/>
        <v/>
      </c>
      <c r="CC125" s="127" t="str">
        <f t="shared" si="94"/>
        <v/>
      </c>
      <c r="CD125" s="128" t="str">
        <f t="shared" si="95"/>
        <v/>
      </c>
      <c r="CE125" s="146"/>
      <c r="CF125" s="147"/>
      <c r="CG125" s="147"/>
      <c r="CH125" s="147"/>
      <c r="CI125" s="145"/>
      <c r="CJ125" s="62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132" t="b">
        <f t="shared" si="70"/>
        <v>0</v>
      </c>
      <c r="CV125" s="133" t="b">
        <f t="shared" si="71"/>
        <v>1</v>
      </c>
      <c r="CW125" s="116" t="b">
        <f t="shared" si="117"/>
        <v>1</v>
      </c>
      <c r="CX125" s="73">
        <f t="shared" si="96"/>
        <v>0</v>
      </c>
      <c r="CZ125" s="73">
        <f t="shared" si="97"/>
        <v>0</v>
      </c>
      <c r="DA125" s="134">
        <f t="shared" si="105"/>
        <v>1</v>
      </c>
      <c r="DB125" s="106">
        <f t="shared" si="98"/>
        <v>1</v>
      </c>
      <c r="DC125" s="148"/>
      <c r="DD125" s="134">
        <f t="shared" si="99"/>
        <v>1</v>
      </c>
      <c r="DE125" s="135">
        <f t="shared" si="72"/>
        <v>0</v>
      </c>
      <c r="DF125" s="135">
        <f t="shared" si="73"/>
        <v>0</v>
      </c>
      <c r="DG125" s="136"/>
      <c r="DH125" s="79"/>
      <c r="DI125" s="137"/>
      <c r="DJ125" s="81"/>
      <c r="DK125" s="107">
        <f t="shared" si="74"/>
        <v>0</v>
      </c>
      <c r="DL125" s="138">
        <f t="shared" si="100"/>
        <v>1</v>
      </c>
      <c r="DM125" s="73">
        <f t="shared" si="101"/>
        <v>1</v>
      </c>
      <c r="DN125" s="73">
        <f t="shared" si="102"/>
        <v>1</v>
      </c>
      <c r="DO125" s="73">
        <f t="shared" si="75"/>
        <v>1</v>
      </c>
      <c r="DP125" s="73">
        <f t="shared" si="76"/>
        <v>1</v>
      </c>
      <c r="DQ125" s="73">
        <f t="shared" si="106"/>
        <v>1</v>
      </c>
      <c r="DR125" s="73">
        <f t="shared" si="107"/>
        <v>1</v>
      </c>
      <c r="DS125" s="73">
        <f t="shared" si="108"/>
        <v>1</v>
      </c>
      <c r="DT125" s="73">
        <f t="shared" si="109"/>
        <v>1</v>
      </c>
      <c r="DU125" s="73">
        <f t="shared" si="110"/>
        <v>1</v>
      </c>
      <c r="DV125" s="73">
        <f t="shared" si="111"/>
        <v>1</v>
      </c>
      <c r="DW125" s="73">
        <f t="shared" si="112"/>
        <v>1</v>
      </c>
      <c r="DX125" s="73">
        <f t="shared" si="113"/>
        <v>1</v>
      </c>
      <c r="DY125" s="73">
        <f t="shared" si="114"/>
        <v>1</v>
      </c>
      <c r="DZ125" s="73">
        <f t="shared" si="115"/>
        <v>1</v>
      </c>
      <c r="EA125" s="92">
        <f t="shared" si="77"/>
        <v>1</v>
      </c>
      <c r="EB125" s="92">
        <f t="shared" si="103"/>
        <v>1</v>
      </c>
      <c r="EC125" s="139">
        <f t="shared" si="116"/>
        <v>1</v>
      </c>
      <c r="ED125" s="140">
        <f t="shared" si="78"/>
        <v>0</v>
      </c>
      <c r="EE125" s="141">
        <f t="shared" si="79"/>
        <v>0</v>
      </c>
      <c r="EF125" s="141">
        <f t="shared" si="80"/>
        <v>0</v>
      </c>
      <c r="EG125" s="142">
        <f t="shared" si="104"/>
        <v>0</v>
      </c>
      <c r="EH125" s="141"/>
      <c r="EI125" s="142"/>
      <c r="EJ125" s="82">
        <f t="shared" si="81"/>
        <v>0</v>
      </c>
      <c r="EK125" s="82"/>
      <c r="EL125" s="82"/>
      <c r="EM125" s="82"/>
      <c r="EN125" s="83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</row>
    <row r="126" spans="2:156" ht="27" customHeight="1">
      <c r="B126" s="365" t="str">
        <f t="shared" si="82"/>
        <v/>
      </c>
      <c r="C126" s="649" t="str">
        <f>IF(AU126=1,SUM(AU$10:AU126),"")</f>
        <v/>
      </c>
      <c r="D126" s="526"/>
      <c r="E126" s="524"/>
      <c r="F126" s="648"/>
      <c r="G126" s="464"/>
      <c r="H126" s="110"/>
      <c r="I126" s="648"/>
      <c r="J126" s="464"/>
      <c r="K126" s="110"/>
      <c r="L126" s="109"/>
      <c r="M126" s="517"/>
      <c r="N126" s="520"/>
      <c r="O126" s="520"/>
      <c r="P126" s="514"/>
      <c r="Q126" s="463"/>
      <c r="R126" s="463"/>
      <c r="S126" s="463"/>
      <c r="T126" s="463"/>
      <c r="U126" s="515"/>
      <c r="V126" s="112"/>
      <c r="W126" s="463"/>
      <c r="X126" s="463"/>
      <c r="Y126" s="463"/>
      <c r="Z126" s="463"/>
      <c r="AA126" s="463"/>
      <c r="AB126" s="691"/>
      <c r="AC126" s="691"/>
      <c r="AD126" s="691"/>
      <c r="AE126" s="682"/>
      <c r="AF126" s="683"/>
      <c r="AG126" s="112"/>
      <c r="AH126" s="463"/>
      <c r="AI126" s="495"/>
      <c r="AJ126" s="469"/>
      <c r="AK126" s="464"/>
      <c r="AL126" s="465"/>
      <c r="AM126" s="376"/>
      <c r="AN126" s="376"/>
      <c r="AO126" s="465"/>
      <c r="AP126" s="466"/>
      <c r="AQ126" s="113" t="str">
        <f t="shared" si="83"/>
        <v/>
      </c>
      <c r="AR126" s="114">
        <v>1</v>
      </c>
      <c r="AU126" s="115">
        <f t="shared" si="84"/>
        <v>0</v>
      </c>
      <c r="AV126" s="116" t="b">
        <f t="shared" si="61"/>
        <v>1</v>
      </c>
      <c r="AW126" s="73">
        <f t="shared" si="85"/>
        <v>0</v>
      </c>
      <c r="AX126" s="117">
        <f t="shared" si="62"/>
        <v>1</v>
      </c>
      <c r="AY126" s="118">
        <f t="shared" si="86"/>
        <v>0</v>
      </c>
      <c r="BD126" s="120">
        <f>ROUND(Import!F119,2)</f>
        <v>0</v>
      </c>
      <c r="BE126" s="120">
        <f>ROUND(Import!P119,2)</f>
        <v>0</v>
      </c>
      <c r="BG126" s="121">
        <f t="shared" si="87"/>
        <v>0</v>
      </c>
      <c r="BH126" s="122">
        <f t="shared" si="88"/>
        <v>0</v>
      </c>
      <c r="BI126" s="114">
        <f t="shared" si="89"/>
        <v>0</v>
      </c>
      <c r="BJ126" s="121">
        <f t="shared" si="90"/>
        <v>0</v>
      </c>
      <c r="BK126" s="122">
        <f t="shared" si="91"/>
        <v>0</v>
      </c>
      <c r="BL126" s="114">
        <f t="shared" si="92"/>
        <v>0</v>
      </c>
      <c r="BN126" s="123">
        <f t="shared" si="63"/>
        <v>0</v>
      </c>
      <c r="BO126" s="123">
        <f t="shared" si="64"/>
        <v>0</v>
      </c>
      <c r="BP126" s="123">
        <f t="shared" si="65"/>
        <v>0</v>
      </c>
      <c r="BQ126" s="123">
        <f t="shared" si="66"/>
        <v>0</v>
      </c>
      <c r="BR126" s="123">
        <f t="shared" si="67"/>
        <v>0</v>
      </c>
      <c r="BS126" s="123">
        <f t="shared" si="68"/>
        <v>0</v>
      </c>
      <c r="BT126" s="124">
        <f t="shared" si="93"/>
        <v>0</v>
      </c>
      <c r="CA126" s="62"/>
      <c r="CB126" s="126" t="str">
        <f t="shared" si="69"/>
        <v/>
      </c>
      <c r="CC126" s="127" t="str">
        <f t="shared" si="94"/>
        <v/>
      </c>
      <c r="CD126" s="128" t="str">
        <f t="shared" si="95"/>
        <v/>
      </c>
      <c r="CE126" s="146"/>
      <c r="CF126" s="147"/>
      <c r="CG126" s="147"/>
      <c r="CH126" s="147"/>
      <c r="CI126" s="145"/>
      <c r="CJ126" s="62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132" t="b">
        <f t="shared" si="70"/>
        <v>0</v>
      </c>
      <c r="CV126" s="133" t="b">
        <f t="shared" si="71"/>
        <v>1</v>
      </c>
      <c r="CW126" s="116" t="b">
        <f t="shared" si="117"/>
        <v>1</v>
      </c>
      <c r="CX126" s="73">
        <f t="shared" si="96"/>
        <v>0</v>
      </c>
      <c r="CZ126" s="73">
        <f t="shared" si="97"/>
        <v>0</v>
      </c>
      <c r="DA126" s="134">
        <f t="shared" si="105"/>
        <v>1</v>
      </c>
      <c r="DB126" s="106">
        <f t="shared" si="98"/>
        <v>1</v>
      </c>
      <c r="DC126" s="148"/>
      <c r="DD126" s="134">
        <f t="shared" si="99"/>
        <v>1</v>
      </c>
      <c r="DE126" s="135">
        <f t="shared" si="72"/>
        <v>0</v>
      </c>
      <c r="DF126" s="135">
        <f t="shared" si="73"/>
        <v>0</v>
      </c>
      <c r="DG126" s="136"/>
      <c r="DH126" s="79"/>
      <c r="DI126" s="137"/>
      <c r="DJ126" s="81"/>
      <c r="DK126" s="107">
        <f t="shared" si="74"/>
        <v>0</v>
      </c>
      <c r="DL126" s="138">
        <f t="shared" si="100"/>
        <v>1</v>
      </c>
      <c r="DM126" s="73">
        <f t="shared" si="101"/>
        <v>1</v>
      </c>
      <c r="DN126" s="73">
        <f t="shared" si="102"/>
        <v>1</v>
      </c>
      <c r="DO126" s="73">
        <f t="shared" si="75"/>
        <v>1</v>
      </c>
      <c r="DP126" s="73">
        <f t="shared" si="76"/>
        <v>1</v>
      </c>
      <c r="DQ126" s="73">
        <f t="shared" si="106"/>
        <v>1</v>
      </c>
      <c r="DR126" s="73">
        <f t="shared" si="107"/>
        <v>1</v>
      </c>
      <c r="DS126" s="73">
        <f t="shared" si="108"/>
        <v>1</v>
      </c>
      <c r="DT126" s="73">
        <f t="shared" si="109"/>
        <v>1</v>
      </c>
      <c r="DU126" s="73">
        <f t="shared" si="110"/>
        <v>1</v>
      </c>
      <c r="DV126" s="73">
        <f t="shared" si="111"/>
        <v>1</v>
      </c>
      <c r="DW126" s="73">
        <f t="shared" si="112"/>
        <v>1</v>
      </c>
      <c r="DX126" s="73">
        <f t="shared" si="113"/>
        <v>1</v>
      </c>
      <c r="DY126" s="73">
        <f t="shared" si="114"/>
        <v>1</v>
      </c>
      <c r="DZ126" s="73">
        <f t="shared" si="115"/>
        <v>1</v>
      </c>
      <c r="EA126" s="92">
        <f t="shared" si="77"/>
        <v>1</v>
      </c>
      <c r="EB126" s="92">
        <f t="shared" si="103"/>
        <v>1</v>
      </c>
      <c r="EC126" s="139">
        <f t="shared" si="116"/>
        <v>1</v>
      </c>
      <c r="ED126" s="140">
        <f t="shared" si="78"/>
        <v>0</v>
      </c>
      <c r="EE126" s="141">
        <f t="shared" si="79"/>
        <v>0</v>
      </c>
      <c r="EF126" s="141">
        <f t="shared" si="80"/>
        <v>0</v>
      </c>
      <c r="EG126" s="142">
        <f t="shared" si="104"/>
        <v>0</v>
      </c>
      <c r="EH126" s="141"/>
      <c r="EI126" s="142"/>
      <c r="EJ126" s="82">
        <f t="shared" si="81"/>
        <v>0</v>
      </c>
      <c r="EK126" s="82"/>
      <c r="EL126" s="82"/>
      <c r="EM126" s="82"/>
      <c r="EN126" s="83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</row>
    <row r="127" spans="2:156" ht="27" customHeight="1">
      <c r="B127" s="365" t="str">
        <f t="shared" si="82"/>
        <v/>
      </c>
      <c r="C127" s="649" t="str">
        <f>IF(AU127=1,SUM(AU$10:AU127),"")</f>
        <v/>
      </c>
      <c r="D127" s="526"/>
      <c r="E127" s="524"/>
      <c r="F127" s="648"/>
      <c r="G127" s="464"/>
      <c r="H127" s="110"/>
      <c r="I127" s="648"/>
      <c r="J127" s="464"/>
      <c r="K127" s="110"/>
      <c r="L127" s="109"/>
      <c r="M127" s="517"/>
      <c r="N127" s="520"/>
      <c r="O127" s="520"/>
      <c r="P127" s="514"/>
      <c r="Q127" s="463"/>
      <c r="R127" s="463"/>
      <c r="S127" s="463"/>
      <c r="T127" s="463"/>
      <c r="U127" s="515"/>
      <c r="V127" s="112"/>
      <c r="W127" s="463"/>
      <c r="X127" s="463"/>
      <c r="Y127" s="463"/>
      <c r="Z127" s="463"/>
      <c r="AA127" s="463"/>
      <c r="AB127" s="691"/>
      <c r="AC127" s="691"/>
      <c r="AD127" s="691"/>
      <c r="AE127" s="682"/>
      <c r="AF127" s="683"/>
      <c r="AG127" s="112"/>
      <c r="AH127" s="463"/>
      <c r="AI127" s="495"/>
      <c r="AJ127" s="469"/>
      <c r="AK127" s="464"/>
      <c r="AL127" s="465"/>
      <c r="AM127" s="376"/>
      <c r="AN127" s="376"/>
      <c r="AO127" s="465"/>
      <c r="AP127" s="466"/>
      <c r="AQ127" s="113" t="str">
        <f t="shared" si="83"/>
        <v/>
      </c>
      <c r="AR127" s="114">
        <v>1</v>
      </c>
      <c r="AU127" s="115">
        <f t="shared" si="84"/>
        <v>0</v>
      </c>
      <c r="AV127" s="116" t="b">
        <f t="shared" si="61"/>
        <v>1</v>
      </c>
      <c r="AW127" s="73">
        <f t="shared" si="85"/>
        <v>0</v>
      </c>
      <c r="AX127" s="117">
        <f t="shared" si="62"/>
        <v>1</v>
      </c>
      <c r="AY127" s="118">
        <f t="shared" si="86"/>
        <v>0</v>
      </c>
      <c r="BD127" s="120">
        <f>ROUND(Import!F120,2)</f>
        <v>0</v>
      </c>
      <c r="BE127" s="120">
        <f>ROUND(Import!P120,2)</f>
        <v>0</v>
      </c>
      <c r="BG127" s="121">
        <f t="shared" si="87"/>
        <v>0</v>
      </c>
      <c r="BH127" s="122">
        <f t="shared" si="88"/>
        <v>0</v>
      </c>
      <c r="BI127" s="114">
        <f t="shared" si="89"/>
        <v>0</v>
      </c>
      <c r="BJ127" s="121">
        <f t="shared" si="90"/>
        <v>0</v>
      </c>
      <c r="BK127" s="122">
        <f t="shared" si="91"/>
        <v>0</v>
      </c>
      <c r="BL127" s="114">
        <f t="shared" si="92"/>
        <v>0</v>
      </c>
      <c r="BN127" s="123">
        <f t="shared" si="63"/>
        <v>0</v>
      </c>
      <c r="BO127" s="123">
        <f t="shared" si="64"/>
        <v>0</v>
      </c>
      <c r="BP127" s="123">
        <f t="shared" si="65"/>
        <v>0</v>
      </c>
      <c r="BQ127" s="123">
        <f t="shared" si="66"/>
        <v>0</v>
      </c>
      <c r="BR127" s="123">
        <f t="shared" si="67"/>
        <v>0</v>
      </c>
      <c r="BS127" s="123">
        <f t="shared" si="68"/>
        <v>0</v>
      </c>
      <c r="BT127" s="124">
        <f t="shared" si="93"/>
        <v>0</v>
      </c>
      <c r="CA127" s="62"/>
      <c r="CB127" s="126" t="str">
        <f t="shared" si="69"/>
        <v/>
      </c>
      <c r="CC127" s="127" t="str">
        <f t="shared" si="94"/>
        <v/>
      </c>
      <c r="CD127" s="128" t="str">
        <f t="shared" si="95"/>
        <v/>
      </c>
      <c r="CE127" s="146"/>
      <c r="CF127" s="147"/>
      <c r="CG127" s="147"/>
      <c r="CH127" s="147"/>
      <c r="CI127" s="145"/>
      <c r="CJ127" s="62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132" t="b">
        <f t="shared" si="70"/>
        <v>0</v>
      </c>
      <c r="CV127" s="133" t="b">
        <f t="shared" si="71"/>
        <v>1</v>
      </c>
      <c r="CW127" s="116" t="b">
        <f t="shared" si="117"/>
        <v>1</v>
      </c>
      <c r="CX127" s="73">
        <f t="shared" si="96"/>
        <v>0</v>
      </c>
      <c r="CZ127" s="73">
        <f t="shared" si="97"/>
        <v>0</v>
      </c>
      <c r="DA127" s="134">
        <f t="shared" si="105"/>
        <v>1</v>
      </c>
      <c r="DB127" s="106">
        <f t="shared" si="98"/>
        <v>1</v>
      </c>
      <c r="DC127" s="148"/>
      <c r="DD127" s="134">
        <f t="shared" si="99"/>
        <v>1</v>
      </c>
      <c r="DE127" s="135">
        <f t="shared" si="72"/>
        <v>0</v>
      </c>
      <c r="DF127" s="135">
        <f t="shared" si="73"/>
        <v>0</v>
      </c>
      <c r="DG127" s="136"/>
      <c r="DH127" s="79"/>
      <c r="DI127" s="137"/>
      <c r="DJ127" s="81"/>
      <c r="DK127" s="107">
        <f t="shared" si="74"/>
        <v>0</v>
      </c>
      <c r="DL127" s="138">
        <f t="shared" si="100"/>
        <v>1</v>
      </c>
      <c r="DM127" s="73">
        <f t="shared" si="101"/>
        <v>1</v>
      </c>
      <c r="DN127" s="73">
        <f t="shared" si="102"/>
        <v>1</v>
      </c>
      <c r="DO127" s="73">
        <f t="shared" si="75"/>
        <v>1</v>
      </c>
      <c r="DP127" s="73">
        <f t="shared" si="76"/>
        <v>1</v>
      </c>
      <c r="DQ127" s="73">
        <f t="shared" si="106"/>
        <v>1</v>
      </c>
      <c r="DR127" s="73">
        <f t="shared" si="107"/>
        <v>1</v>
      </c>
      <c r="DS127" s="73">
        <f t="shared" si="108"/>
        <v>1</v>
      </c>
      <c r="DT127" s="73">
        <f t="shared" si="109"/>
        <v>1</v>
      </c>
      <c r="DU127" s="73">
        <f t="shared" si="110"/>
        <v>1</v>
      </c>
      <c r="DV127" s="73">
        <f t="shared" si="111"/>
        <v>1</v>
      </c>
      <c r="DW127" s="73">
        <f t="shared" si="112"/>
        <v>1</v>
      </c>
      <c r="DX127" s="73">
        <f t="shared" si="113"/>
        <v>1</v>
      </c>
      <c r="DY127" s="73">
        <f t="shared" si="114"/>
        <v>1</v>
      </c>
      <c r="DZ127" s="73">
        <f t="shared" si="115"/>
        <v>1</v>
      </c>
      <c r="EA127" s="92">
        <f t="shared" si="77"/>
        <v>1</v>
      </c>
      <c r="EB127" s="92">
        <f t="shared" si="103"/>
        <v>1</v>
      </c>
      <c r="EC127" s="139">
        <f t="shared" si="116"/>
        <v>1</v>
      </c>
      <c r="ED127" s="140">
        <f t="shared" si="78"/>
        <v>0</v>
      </c>
      <c r="EE127" s="141">
        <f t="shared" si="79"/>
        <v>0</v>
      </c>
      <c r="EF127" s="141">
        <f t="shared" si="80"/>
        <v>0</v>
      </c>
      <c r="EG127" s="142">
        <f t="shared" si="104"/>
        <v>0</v>
      </c>
      <c r="EH127" s="141"/>
      <c r="EI127" s="142"/>
      <c r="EJ127" s="82">
        <f t="shared" si="81"/>
        <v>0</v>
      </c>
      <c r="EK127" s="82"/>
      <c r="EL127" s="82"/>
      <c r="EM127" s="82"/>
      <c r="EN127" s="83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</row>
    <row r="128" spans="2:156" ht="27" customHeight="1">
      <c r="B128" s="365" t="str">
        <f t="shared" si="82"/>
        <v/>
      </c>
      <c r="C128" s="649" t="str">
        <f>IF(AU128=1,SUM(AU$10:AU128),"")</f>
        <v/>
      </c>
      <c r="D128" s="526"/>
      <c r="E128" s="524"/>
      <c r="F128" s="648"/>
      <c r="G128" s="464"/>
      <c r="H128" s="110"/>
      <c r="I128" s="648"/>
      <c r="J128" s="464"/>
      <c r="K128" s="110"/>
      <c r="L128" s="109"/>
      <c r="M128" s="517"/>
      <c r="N128" s="520"/>
      <c r="O128" s="520"/>
      <c r="P128" s="514"/>
      <c r="Q128" s="463"/>
      <c r="R128" s="463"/>
      <c r="S128" s="463"/>
      <c r="T128" s="463"/>
      <c r="U128" s="515"/>
      <c r="V128" s="112"/>
      <c r="W128" s="463"/>
      <c r="X128" s="463"/>
      <c r="Y128" s="463"/>
      <c r="Z128" s="463"/>
      <c r="AA128" s="463"/>
      <c r="AB128" s="691"/>
      <c r="AC128" s="691"/>
      <c r="AD128" s="691"/>
      <c r="AE128" s="682"/>
      <c r="AF128" s="683"/>
      <c r="AG128" s="112"/>
      <c r="AH128" s="463"/>
      <c r="AI128" s="495"/>
      <c r="AJ128" s="469"/>
      <c r="AK128" s="464"/>
      <c r="AL128" s="465"/>
      <c r="AM128" s="376"/>
      <c r="AN128" s="376"/>
      <c r="AO128" s="465"/>
      <c r="AP128" s="466"/>
      <c r="AQ128" s="113" t="str">
        <f t="shared" si="83"/>
        <v/>
      </c>
      <c r="AR128" s="114">
        <v>1</v>
      </c>
      <c r="AU128" s="115">
        <f t="shared" si="84"/>
        <v>0</v>
      </c>
      <c r="AV128" s="116" t="b">
        <f t="shared" si="61"/>
        <v>1</v>
      </c>
      <c r="AW128" s="73">
        <f t="shared" si="85"/>
        <v>0</v>
      </c>
      <c r="AX128" s="117">
        <f t="shared" si="62"/>
        <v>1</v>
      </c>
      <c r="AY128" s="118">
        <f t="shared" si="86"/>
        <v>0</v>
      </c>
      <c r="BD128" s="120">
        <f>ROUND(Import!F121,2)</f>
        <v>0</v>
      </c>
      <c r="BE128" s="120">
        <f>ROUND(Import!P121,2)</f>
        <v>0</v>
      </c>
      <c r="BG128" s="121">
        <f t="shared" si="87"/>
        <v>0</v>
      </c>
      <c r="BH128" s="122">
        <f t="shared" si="88"/>
        <v>0</v>
      </c>
      <c r="BI128" s="114">
        <f t="shared" si="89"/>
        <v>0</v>
      </c>
      <c r="BJ128" s="121">
        <f t="shared" si="90"/>
        <v>0</v>
      </c>
      <c r="BK128" s="122">
        <f t="shared" si="91"/>
        <v>0</v>
      </c>
      <c r="BL128" s="114">
        <f t="shared" si="92"/>
        <v>0</v>
      </c>
      <c r="BN128" s="123">
        <f t="shared" si="63"/>
        <v>0</v>
      </c>
      <c r="BO128" s="123">
        <f t="shared" si="64"/>
        <v>0</v>
      </c>
      <c r="BP128" s="123">
        <f t="shared" si="65"/>
        <v>0</v>
      </c>
      <c r="BQ128" s="123">
        <f t="shared" si="66"/>
        <v>0</v>
      </c>
      <c r="BR128" s="123">
        <f t="shared" si="67"/>
        <v>0</v>
      </c>
      <c r="BS128" s="123">
        <f t="shared" si="68"/>
        <v>0</v>
      </c>
      <c r="BT128" s="124">
        <f t="shared" si="93"/>
        <v>0</v>
      </c>
      <c r="CA128" s="62"/>
      <c r="CB128" s="126" t="str">
        <f t="shared" si="69"/>
        <v/>
      </c>
      <c r="CC128" s="127" t="str">
        <f t="shared" si="94"/>
        <v/>
      </c>
      <c r="CD128" s="128" t="str">
        <f t="shared" si="95"/>
        <v/>
      </c>
      <c r="CE128" s="146"/>
      <c r="CF128" s="147"/>
      <c r="CG128" s="147"/>
      <c r="CH128" s="147"/>
      <c r="CI128" s="145"/>
      <c r="CJ128" s="62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132" t="b">
        <f t="shared" si="70"/>
        <v>0</v>
      </c>
      <c r="CV128" s="133" t="b">
        <f t="shared" si="71"/>
        <v>1</v>
      </c>
      <c r="CW128" s="116" t="b">
        <f t="shared" si="117"/>
        <v>1</v>
      </c>
      <c r="CX128" s="73">
        <f t="shared" si="96"/>
        <v>0</v>
      </c>
      <c r="CZ128" s="73">
        <f t="shared" si="97"/>
        <v>0</v>
      </c>
      <c r="DA128" s="134">
        <f t="shared" si="105"/>
        <v>1</v>
      </c>
      <c r="DB128" s="106">
        <f t="shared" si="98"/>
        <v>1</v>
      </c>
      <c r="DC128" s="148"/>
      <c r="DD128" s="134">
        <f t="shared" si="99"/>
        <v>1</v>
      </c>
      <c r="DE128" s="135">
        <f t="shared" si="72"/>
        <v>0</v>
      </c>
      <c r="DF128" s="135">
        <f t="shared" si="73"/>
        <v>0</v>
      </c>
      <c r="DG128" s="136"/>
      <c r="DH128" s="79"/>
      <c r="DI128" s="137"/>
      <c r="DJ128" s="81"/>
      <c r="DK128" s="107">
        <f t="shared" si="74"/>
        <v>0</v>
      </c>
      <c r="DL128" s="138">
        <f t="shared" si="100"/>
        <v>1</v>
      </c>
      <c r="DM128" s="73">
        <f t="shared" si="101"/>
        <v>1</v>
      </c>
      <c r="DN128" s="73">
        <f t="shared" si="102"/>
        <v>1</v>
      </c>
      <c r="DO128" s="73">
        <f t="shared" si="75"/>
        <v>1</v>
      </c>
      <c r="DP128" s="73">
        <f t="shared" si="76"/>
        <v>1</v>
      </c>
      <c r="DQ128" s="73">
        <f t="shared" si="106"/>
        <v>1</v>
      </c>
      <c r="DR128" s="73">
        <f t="shared" si="107"/>
        <v>1</v>
      </c>
      <c r="DS128" s="73">
        <f t="shared" si="108"/>
        <v>1</v>
      </c>
      <c r="DT128" s="73">
        <f t="shared" si="109"/>
        <v>1</v>
      </c>
      <c r="DU128" s="73">
        <f t="shared" si="110"/>
        <v>1</v>
      </c>
      <c r="DV128" s="73">
        <f t="shared" si="111"/>
        <v>1</v>
      </c>
      <c r="DW128" s="73">
        <f t="shared" si="112"/>
        <v>1</v>
      </c>
      <c r="DX128" s="73">
        <f t="shared" si="113"/>
        <v>1</v>
      </c>
      <c r="DY128" s="73">
        <f t="shared" si="114"/>
        <v>1</v>
      </c>
      <c r="DZ128" s="73">
        <f t="shared" si="115"/>
        <v>1</v>
      </c>
      <c r="EA128" s="92">
        <f t="shared" si="77"/>
        <v>1</v>
      </c>
      <c r="EB128" s="92">
        <f t="shared" si="103"/>
        <v>1</v>
      </c>
      <c r="EC128" s="139">
        <f t="shared" si="116"/>
        <v>1</v>
      </c>
      <c r="ED128" s="140">
        <f t="shared" si="78"/>
        <v>0</v>
      </c>
      <c r="EE128" s="141">
        <f t="shared" si="79"/>
        <v>0</v>
      </c>
      <c r="EF128" s="141">
        <f t="shared" si="80"/>
        <v>0</v>
      </c>
      <c r="EG128" s="142">
        <f t="shared" si="104"/>
        <v>0</v>
      </c>
      <c r="EH128" s="141"/>
      <c r="EI128" s="142"/>
      <c r="EJ128" s="82">
        <f t="shared" si="81"/>
        <v>0</v>
      </c>
      <c r="EK128" s="82"/>
      <c r="EL128" s="82"/>
      <c r="EM128" s="82"/>
      <c r="EN128" s="83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</row>
    <row r="129" spans="2:156" ht="27" customHeight="1">
      <c r="B129" s="365" t="str">
        <f t="shared" si="82"/>
        <v/>
      </c>
      <c r="C129" s="649" t="str">
        <f>IF(AU129=1,SUM(AU$10:AU129),"")</f>
        <v/>
      </c>
      <c r="D129" s="526"/>
      <c r="E129" s="524"/>
      <c r="F129" s="648"/>
      <c r="G129" s="464"/>
      <c r="H129" s="110"/>
      <c r="I129" s="648"/>
      <c r="J129" s="464"/>
      <c r="K129" s="110"/>
      <c r="L129" s="109"/>
      <c r="M129" s="517"/>
      <c r="N129" s="520"/>
      <c r="O129" s="520"/>
      <c r="P129" s="514"/>
      <c r="Q129" s="463"/>
      <c r="R129" s="463"/>
      <c r="S129" s="463"/>
      <c r="T129" s="463"/>
      <c r="U129" s="515"/>
      <c r="V129" s="112"/>
      <c r="W129" s="463"/>
      <c r="X129" s="463"/>
      <c r="Y129" s="463"/>
      <c r="Z129" s="463"/>
      <c r="AA129" s="463"/>
      <c r="AB129" s="691"/>
      <c r="AC129" s="691"/>
      <c r="AD129" s="691"/>
      <c r="AE129" s="682"/>
      <c r="AF129" s="683"/>
      <c r="AG129" s="112"/>
      <c r="AH129" s="463"/>
      <c r="AI129" s="495"/>
      <c r="AJ129" s="469"/>
      <c r="AK129" s="464"/>
      <c r="AL129" s="465"/>
      <c r="AM129" s="376"/>
      <c r="AN129" s="376"/>
      <c r="AO129" s="465"/>
      <c r="AP129" s="466"/>
      <c r="AQ129" s="113" t="str">
        <f t="shared" si="83"/>
        <v/>
      </c>
      <c r="AR129" s="114">
        <v>1</v>
      </c>
      <c r="AU129" s="115">
        <f t="shared" si="84"/>
        <v>0</v>
      </c>
      <c r="AV129" s="116" t="b">
        <f t="shared" si="61"/>
        <v>1</v>
      </c>
      <c r="AW129" s="73">
        <f t="shared" si="85"/>
        <v>0</v>
      </c>
      <c r="AX129" s="117">
        <f t="shared" si="62"/>
        <v>1</v>
      </c>
      <c r="AY129" s="118">
        <f t="shared" si="86"/>
        <v>0</v>
      </c>
      <c r="BD129" s="120">
        <f>ROUND(Import!F122,2)</f>
        <v>0</v>
      </c>
      <c r="BE129" s="120">
        <f>ROUND(Import!P122,2)</f>
        <v>0</v>
      </c>
      <c r="BG129" s="121">
        <f t="shared" si="87"/>
        <v>0</v>
      </c>
      <c r="BH129" s="122">
        <f t="shared" si="88"/>
        <v>0</v>
      </c>
      <c r="BI129" s="114">
        <f t="shared" si="89"/>
        <v>0</v>
      </c>
      <c r="BJ129" s="121">
        <f t="shared" si="90"/>
        <v>0</v>
      </c>
      <c r="BK129" s="122">
        <f t="shared" si="91"/>
        <v>0</v>
      </c>
      <c r="BL129" s="114">
        <f t="shared" si="92"/>
        <v>0</v>
      </c>
      <c r="BN129" s="123">
        <f t="shared" si="63"/>
        <v>0</v>
      </c>
      <c r="BO129" s="123">
        <f t="shared" si="64"/>
        <v>0</v>
      </c>
      <c r="BP129" s="123">
        <f t="shared" si="65"/>
        <v>0</v>
      </c>
      <c r="BQ129" s="123">
        <f t="shared" si="66"/>
        <v>0</v>
      </c>
      <c r="BR129" s="123">
        <f t="shared" si="67"/>
        <v>0</v>
      </c>
      <c r="BS129" s="123">
        <f t="shared" si="68"/>
        <v>0</v>
      </c>
      <c r="BT129" s="124">
        <f t="shared" si="93"/>
        <v>0</v>
      </c>
      <c r="CA129" s="62"/>
      <c r="CB129" s="126" t="str">
        <f t="shared" si="69"/>
        <v/>
      </c>
      <c r="CC129" s="127" t="str">
        <f t="shared" si="94"/>
        <v/>
      </c>
      <c r="CD129" s="128" t="str">
        <f t="shared" si="95"/>
        <v/>
      </c>
      <c r="CE129" s="146"/>
      <c r="CF129" s="147"/>
      <c r="CG129" s="147"/>
      <c r="CH129" s="147"/>
      <c r="CI129" s="145"/>
      <c r="CJ129" s="62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132" t="b">
        <f t="shared" si="70"/>
        <v>0</v>
      </c>
      <c r="CV129" s="133" t="b">
        <f t="shared" si="71"/>
        <v>1</v>
      </c>
      <c r="CW129" s="116" t="b">
        <f t="shared" si="117"/>
        <v>1</v>
      </c>
      <c r="CX129" s="73">
        <f t="shared" si="96"/>
        <v>0</v>
      </c>
      <c r="CZ129" s="73">
        <f t="shared" si="97"/>
        <v>0</v>
      </c>
      <c r="DA129" s="134">
        <f t="shared" si="105"/>
        <v>1</v>
      </c>
      <c r="DB129" s="106">
        <f t="shared" si="98"/>
        <v>1</v>
      </c>
      <c r="DC129" s="148"/>
      <c r="DD129" s="134">
        <f t="shared" si="99"/>
        <v>1</v>
      </c>
      <c r="DE129" s="135">
        <f t="shared" si="72"/>
        <v>0</v>
      </c>
      <c r="DF129" s="135">
        <f t="shared" si="73"/>
        <v>0</v>
      </c>
      <c r="DG129" s="136"/>
      <c r="DH129" s="79"/>
      <c r="DI129" s="137"/>
      <c r="DJ129" s="81"/>
      <c r="DK129" s="107">
        <f t="shared" si="74"/>
        <v>0</v>
      </c>
      <c r="DL129" s="138">
        <f t="shared" si="100"/>
        <v>1</v>
      </c>
      <c r="DM129" s="73">
        <f t="shared" si="101"/>
        <v>1</v>
      </c>
      <c r="DN129" s="73">
        <f t="shared" si="102"/>
        <v>1</v>
      </c>
      <c r="DO129" s="73">
        <f t="shared" si="75"/>
        <v>1</v>
      </c>
      <c r="DP129" s="73">
        <f t="shared" si="76"/>
        <v>1</v>
      </c>
      <c r="DQ129" s="73">
        <f t="shared" si="106"/>
        <v>1</v>
      </c>
      <c r="DR129" s="73">
        <f t="shared" si="107"/>
        <v>1</v>
      </c>
      <c r="DS129" s="73">
        <f t="shared" si="108"/>
        <v>1</v>
      </c>
      <c r="DT129" s="73">
        <f t="shared" si="109"/>
        <v>1</v>
      </c>
      <c r="DU129" s="73">
        <f t="shared" si="110"/>
        <v>1</v>
      </c>
      <c r="DV129" s="73">
        <f t="shared" si="111"/>
        <v>1</v>
      </c>
      <c r="DW129" s="73">
        <f t="shared" si="112"/>
        <v>1</v>
      </c>
      <c r="DX129" s="73">
        <f t="shared" si="113"/>
        <v>1</v>
      </c>
      <c r="DY129" s="73">
        <f t="shared" si="114"/>
        <v>1</v>
      </c>
      <c r="DZ129" s="73">
        <f t="shared" si="115"/>
        <v>1</v>
      </c>
      <c r="EA129" s="92">
        <f t="shared" si="77"/>
        <v>1</v>
      </c>
      <c r="EB129" s="92">
        <f t="shared" si="103"/>
        <v>1</v>
      </c>
      <c r="EC129" s="139">
        <f t="shared" si="116"/>
        <v>1</v>
      </c>
      <c r="ED129" s="140">
        <f t="shared" si="78"/>
        <v>0</v>
      </c>
      <c r="EE129" s="141">
        <f t="shared" si="79"/>
        <v>0</v>
      </c>
      <c r="EF129" s="141">
        <f t="shared" si="80"/>
        <v>0</v>
      </c>
      <c r="EG129" s="142">
        <f t="shared" si="104"/>
        <v>0</v>
      </c>
      <c r="EH129" s="141"/>
      <c r="EI129" s="142"/>
      <c r="EJ129" s="82">
        <f t="shared" si="81"/>
        <v>0</v>
      </c>
      <c r="EK129" s="82"/>
      <c r="EL129" s="82"/>
      <c r="EM129" s="82"/>
      <c r="EN129" s="83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</row>
    <row r="130" spans="2:156" ht="27" customHeight="1">
      <c r="B130" s="365" t="str">
        <f t="shared" si="82"/>
        <v/>
      </c>
      <c r="C130" s="649" t="str">
        <f>IF(AU130=1,SUM(AU$10:AU130),"")</f>
        <v/>
      </c>
      <c r="D130" s="526"/>
      <c r="E130" s="524"/>
      <c r="F130" s="648"/>
      <c r="G130" s="464"/>
      <c r="H130" s="110"/>
      <c r="I130" s="648"/>
      <c r="J130" s="464"/>
      <c r="K130" s="110"/>
      <c r="L130" s="109"/>
      <c r="M130" s="517"/>
      <c r="N130" s="520"/>
      <c r="O130" s="520"/>
      <c r="P130" s="514"/>
      <c r="Q130" s="463"/>
      <c r="R130" s="463"/>
      <c r="S130" s="463"/>
      <c r="T130" s="463"/>
      <c r="U130" s="515"/>
      <c r="V130" s="112"/>
      <c r="W130" s="463"/>
      <c r="X130" s="463"/>
      <c r="Y130" s="463"/>
      <c r="Z130" s="463"/>
      <c r="AA130" s="463"/>
      <c r="AB130" s="691"/>
      <c r="AC130" s="691"/>
      <c r="AD130" s="691"/>
      <c r="AE130" s="682"/>
      <c r="AF130" s="683"/>
      <c r="AG130" s="112"/>
      <c r="AH130" s="463"/>
      <c r="AI130" s="495"/>
      <c r="AJ130" s="469"/>
      <c r="AK130" s="464"/>
      <c r="AL130" s="465"/>
      <c r="AM130" s="376"/>
      <c r="AN130" s="376"/>
      <c r="AO130" s="465"/>
      <c r="AP130" s="466"/>
      <c r="AQ130" s="113" t="str">
        <f t="shared" si="83"/>
        <v/>
      </c>
      <c r="AR130" s="114">
        <v>1</v>
      </c>
      <c r="AU130" s="115">
        <f t="shared" si="84"/>
        <v>0</v>
      </c>
      <c r="AV130" s="116" t="b">
        <f t="shared" si="61"/>
        <v>1</v>
      </c>
      <c r="AW130" s="73">
        <f t="shared" si="85"/>
        <v>0</v>
      </c>
      <c r="AX130" s="117">
        <f t="shared" si="62"/>
        <v>1</v>
      </c>
      <c r="AY130" s="118">
        <f t="shared" si="86"/>
        <v>0</v>
      </c>
      <c r="BD130" s="120">
        <f>ROUND(Import!F123,2)</f>
        <v>0</v>
      </c>
      <c r="BE130" s="120">
        <f>ROUND(Import!P123,2)</f>
        <v>0</v>
      </c>
      <c r="BG130" s="121">
        <f t="shared" si="87"/>
        <v>0</v>
      </c>
      <c r="BH130" s="122">
        <f t="shared" si="88"/>
        <v>0</v>
      </c>
      <c r="BI130" s="114">
        <f t="shared" si="89"/>
        <v>0</v>
      </c>
      <c r="BJ130" s="121">
        <f t="shared" si="90"/>
        <v>0</v>
      </c>
      <c r="BK130" s="122">
        <f t="shared" si="91"/>
        <v>0</v>
      </c>
      <c r="BL130" s="114">
        <f t="shared" si="92"/>
        <v>0</v>
      </c>
      <c r="BN130" s="123">
        <f t="shared" si="63"/>
        <v>0</v>
      </c>
      <c r="BO130" s="123">
        <f t="shared" si="64"/>
        <v>0</v>
      </c>
      <c r="BP130" s="123">
        <f t="shared" si="65"/>
        <v>0</v>
      </c>
      <c r="BQ130" s="123">
        <f t="shared" si="66"/>
        <v>0</v>
      </c>
      <c r="BR130" s="123">
        <f t="shared" si="67"/>
        <v>0</v>
      </c>
      <c r="BS130" s="123">
        <f t="shared" si="68"/>
        <v>0</v>
      </c>
      <c r="BT130" s="124">
        <f t="shared" si="93"/>
        <v>0</v>
      </c>
      <c r="CA130" s="62"/>
      <c r="CB130" s="126" t="str">
        <f t="shared" si="69"/>
        <v/>
      </c>
      <c r="CC130" s="127" t="str">
        <f t="shared" si="94"/>
        <v/>
      </c>
      <c r="CD130" s="128" t="str">
        <f t="shared" si="95"/>
        <v/>
      </c>
      <c r="CE130" s="146"/>
      <c r="CF130" s="147"/>
      <c r="CG130" s="147"/>
      <c r="CH130" s="147"/>
      <c r="CI130" s="145"/>
      <c r="CJ130" s="62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132" t="b">
        <f t="shared" si="70"/>
        <v>0</v>
      </c>
      <c r="CV130" s="133" t="b">
        <f t="shared" si="71"/>
        <v>1</v>
      </c>
      <c r="CW130" s="116" t="b">
        <f t="shared" si="117"/>
        <v>1</v>
      </c>
      <c r="CX130" s="73">
        <f t="shared" si="96"/>
        <v>0</v>
      </c>
      <c r="CZ130" s="73">
        <f t="shared" si="97"/>
        <v>0</v>
      </c>
      <c r="DA130" s="134">
        <f t="shared" si="105"/>
        <v>1</v>
      </c>
      <c r="DB130" s="106">
        <f t="shared" si="98"/>
        <v>1</v>
      </c>
      <c r="DC130" s="148"/>
      <c r="DD130" s="134">
        <f t="shared" si="99"/>
        <v>1</v>
      </c>
      <c r="DE130" s="135">
        <f t="shared" si="72"/>
        <v>0</v>
      </c>
      <c r="DF130" s="135">
        <f t="shared" si="73"/>
        <v>0</v>
      </c>
      <c r="DG130" s="136"/>
      <c r="DH130" s="79"/>
      <c r="DI130" s="137"/>
      <c r="DJ130" s="81"/>
      <c r="DK130" s="107">
        <f t="shared" si="74"/>
        <v>0</v>
      </c>
      <c r="DL130" s="138">
        <f t="shared" si="100"/>
        <v>1</v>
      </c>
      <c r="DM130" s="73">
        <f t="shared" si="101"/>
        <v>1</v>
      </c>
      <c r="DN130" s="73">
        <f t="shared" si="102"/>
        <v>1</v>
      </c>
      <c r="DO130" s="73">
        <f t="shared" si="75"/>
        <v>1</v>
      </c>
      <c r="DP130" s="73">
        <f t="shared" si="76"/>
        <v>1</v>
      </c>
      <c r="DQ130" s="73">
        <f t="shared" si="106"/>
        <v>1</v>
      </c>
      <c r="DR130" s="73">
        <f t="shared" si="107"/>
        <v>1</v>
      </c>
      <c r="DS130" s="73">
        <f t="shared" si="108"/>
        <v>1</v>
      </c>
      <c r="DT130" s="73">
        <f t="shared" si="109"/>
        <v>1</v>
      </c>
      <c r="DU130" s="73">
        <f t="shared" si="110"/>
        <v>1</v>
      </c>
      <c r="DV130" s="73">
        <f t="shared" si="111"/>
        <v>1</v>
      </c>
      <c r="DW130" s="73">
        <f t="shared" si="112"/>
        <v>1</v>
      </c>
      <c r="DX130" s="73">
        <f t="shared" si="113"/>
        <v>1</v>
      </c>
      <c r="DY130" s="73">
        <f t="shared" si="114"/>
        <v>1</v>
      </c>
      <c r="DZ130" s="73">
        <f t="shared" si="115"/>
        <v>1</v>
      </c>
      <c r="EA130" s="92">
        <f t="shared" si="77"/>
        <v>1</v>
      </c>
      <c r="EB130" s="92">
        <f t="shared" si="103"/>
        <v>1</v>
      </c>
      <c r="EC130" s="139">
        <f t="shared" si="116"/>
        <v>1</v>
      </c>
      <c r="ED130" s="140">
        <f t="shared" si="78"/>
        <v>0</v>
      </c>
      <c r="EE130" s="141">
        <f t="shared" si="79"/>
        <v>0</v>
      </c>
      <c r="EF130" s="141">
        <f t="shared" si="80"/>
        <v>0</v>
      </c>
      <c r="EG130" s="142">
        <f t="shared" si="104"/>
        <v>0</v>
      </c>
      <c r="EH130" s="141"/>
      <c r="EI130" s="142"/>
      <c r="EJ130" s="82">
        <f t="shared" si="81"/>
        <v>0</v>
      </c>
      <c r="EK130" s="82"/>
      <c r="EL130" s="82"/>
      <c r="EM130" s="82"/>
      <c r="EN130" s="83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</row>
    <row r="131" spans="2:156" ht="27" customHeight="1">
      <c r="B131" s="365" t="str">
        <f t="shared" si="82"/>
        <v/>
      </c>
      <c r="C131" s="649" t="str">
        <f>IF(AU131=1,SUM(AU$10:AU131),"")</f>
        <v/>
      </c>
      <c r="D131" s="526"/>
      <c r="E131" s="524"/>
      <c r="F131" s="648"/>
      <c r="G131" s="464"/>
      <c r="H131" s="110"/>
      <c r="I131" s="648"/>
      <c r="J131" s="464"/>
      <c r="K131" s="110"/>
      <c r="L131" s="109"/>
      <c r="M131" s="517"/>
      <c r="N131" s="520"/>
      <c r="O131" s="520"/>
      <c r="P131" s="514"/>
      <c r="Q131" s="463"/>
      <c r="R131" s="463"/>
      <c r="S131" s="463"/>
      <c r="T131" s="463"/>
      <c r="U131" s="515"/>
      <c r="V131" s="112"/>
      <c r="W131" s="463"/>
      <c r="X131" s="463"/>
      <c r="Y131" s="463"/>
      <c r="Z131" s="463"/>
      <c r="AA131" s="463"/>
      <c r="AB131" s="691"/>
      <c r="AC131" s="691"/>
      <c r="AD131" s="691"/>
      <c r="AE131" s="682"/>
      <c r="AF131" s="683"/>
      <c r="AG131" s="112"/>
      <c r="AH131" s="463"/>
      <c r="AI131" s="495"/>
      <c r="AJ131" s="469"/>
      <c r="AK131" s="464"/>
      <c r="AL131" s="465"/>
      <c r="AM131" s="376"/>
      <c r="AN131" s="376"/>
      <c r="AO131" s="465"/>
      <c r="AP131" s="466"/>
      <c r="AQ131" s="113" t="str">
        <f t="shared" si="83"/>
        <v/>
      </c>
      <c r="AR131" s="114">
        <v>1</v>
      </c>
      <c r="AU131" s="115">
        <f t="shared" si="84"/>
        <v>0</v>
      </c>
      <c r="AV131" s="116" t="b">
        <f t="shared" si="61"/>
        <v>1</v>
      </c>
      <c r="AW131" s="73">
        <f t="shared" si="85"/>
        <v>0</v>
      </c>
      <c r="AX131" s="117">
        <f t="shared" si="62"/>
        <v>1</v>
      </c>
      <c r="AY131" s="118">
        <f t="shared" si="86"/>
        <v>0</v>
      </c>
      <c r="BD131" s="120">
        <f>ROUND(Import!F124,2)</f>
        <v>0</v>
      </c>
      <c r="BE131" s="120">
        <f>ROUND(Import!P124,2)</f>
        <v>0</v>
      </c>
      <c r="BG131" s="121">
        <f t="shared" si="87"/>
        <v>0</v>
      </c>
      <c r="BH131" s="122">
        <f t="shared" si="88"/>
        <v>0</v>
      </c>
      <c r="BI131" s="114">
        <f t="shared" si="89"/>
        <v>0</v>
      </c>
      <c r="BJ131" s="121">
        <f t="shared" si="90"/>
        <v>0</v>
      </c>
      <c r="BK131" s="122">
        <f t="shared" si="91"/>
        <v>0</v>
      </c>
      <c r="BL131" s="114">
        <f t="shared" si="92"/>
        <v>0</v>
      </c>
      <c r="BN131" s="123">
        <f t="shared" si="63"/>
        <v>0</v>
      </c>
      <c r="BO131" s="123">
        <f t="shared" si="64"/>
        <v>0</v>
      </c>
      <c r="BP131" s="123">
        <f t="shared" si="65"/>
        <v>0</v>
      </c>
      <c r="BQ131" s="123">
        <f t="shared" si="66"/>
        <v>0</v>
      </c>
      <c r="BR131" s="123">
        <f t="shared" si="67"/>
        <v>0</v>
      </c>
      <c r="BS131" s="123">
        <f t="shared" si="68"/>
        <v>0</v>
      </c>
      <c r="BT131" s="124">
        <f t="shared" si="93"/>
        <v>0</v>
      </c>
      <c r="CA131" s="62"/>
      <c r="CB131" s="126" t="str">
        <f t="shared" si="69"/>
        <v/>
      </c>
      <c r="CC131" s="127" t="str">
        <f t="shared" si="94"/>
        <v/>
      </c>
      <c r="CD131" s="128" t="str">
        <f t="shared" si="95"/>
        <v/>
      </c>
      <c r="CE131" s="146"/>
      <c r="CF131" s="147"/>
      <c r="CG131" s="147"/>
      <c r="CH131" s="147"/>
      <c r="CI131" s="145"/>
      <c r="CJ131" s="62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132" t="b">
        <f t="shared" si="70"/>
        <v>0</v>
      </c>
      <c r="CV131" s="133" t="b">
        <f t="shared" si="71"/>
        <v>1</v>
      </c>
      <c r="CW131" s="116" t="b">
        <f t="shared" si="117"/>
        <v>1</v>
      </c>
      <c r="CX131" s="73">
        <f t="shared" si="96"/>
        <v>0</v>
      </c>
      <c r="CZ131" s="73">
        <f t="shared" si="97"/>
        <v>0</v>
      </c>
      <c r="DA131" s="134">
        <f t="shared" si="105"/>
        <v>1</v>
      </c>
      <c r="DB131" s="106">
        <f t="shared" si="98"/>
        <v>1</v>
      </c>
      <c r="DC131" s="148"/>
      <c r="DD131" s="134">
        <f t="shared" si="99"/>
        <v>1</v>
      </c>
      <c r="DE131" s="135">
        <f t="shared" si="72"/>
        <v>0</v>
      </c>
      <c r="DF131" s="135">
        <f t="shared" si="73"/>
        <v>0</v>
      </c>
      <c r="DG131" s="136"/>
      <c r="DH131" s="79"/>
      <c r="DI131" s="137"/>
      <c r="DJ131" s="81"/>
      <c r="DK131" s="107">
        <f t="shared" si="74"/>
        <v>0</v>
      </c>
      <c r="DL131" s="138">
        <f t="shared" si="100"/>
        <v>1</v>
      </c>
      <c r="DM131" s="73">
        <f t="shared" si="101"/>
        <v>1</v>
      </c>
      <c r="DN131" s="73">
        <f t="shared" si="102"/>
        <v>1</v>
      </c>
      <c r="DO131" s="73">
        <f t="shared" si="75"/>
        <v>1</v>
      </c>
      <c r="DP131" s="73">
        <f t="shared" si="76"/>
        <v>1</v>
      </c>
      <c r="DQ131" s="73">
        <f t="shared" si="106"/>
        <v>1</v>
      </c>
      <c r="DR131" s="73">
        <f t="shared" si="107"/>
        <v>1</v>
      </c>
      <c r="DS131" s="73">
        <f t="shared" si="108"/>
        <v>1</v>
      </c>
      <c r="DT131" s="73">
        <f t="shared" si="109"/>
        <v>1</v>
      </c>
      <c r="DU131" s="73">
        <f t="shared" si="110"/>
        <v>1</v>
      </c>
      <c r="DV131" s="73">
        <f t="shared" si="111"/>
        <v>1</v>
      </c>
      <c r="DW131" s="73">
        <f t="shared" si="112"/>
        <v>1</v>
      </c>
      <c r="DX131" s="73">
        <f t="shared" si="113"/>
        <v>1</v>
      </c>
      <c r="DY131" s="73">
        <f t="shared" si="114"/>
        <v>1</v>
      </c>
      <c r="DZ131" s="73">
        <f t="shared" si="115"/>
        <v>1</v>
      </c>
      <c r="EA131" s="92">
        <f t="shared" si="77"/>
        <v>1</v>
      </c>
      <c r="EB131" s="92">
        <f t="shared" si="103"/>
        <v>1</v>
      </c>
      <c r="EC131" s="139">
        <f t="shared" si="116"/>
        <v>1</v>
      </c>
      <c r="ED131" s="140">
        <f t="shared" si="78"/>
        <v>0</v>
      </c>
      <c r="EE131" s="141">
        <f t="shared" si="79"/>
        <v>0</v>
      </c>
      <c r="EF131" s="141">
        <f t="shared" si="80"/>
        <v>0</v>
      </c>
      <c r="EG131" s="142">
        <f t="shared" si="104"/>
        <v>0</v>
      </c>
      <c r="EH131" s="141"/>
      <c r="EI131" s="142"/>
      <c r="EJ131" s="82">
        <f t="shared" si="81"/>
        <v>0</v>
      </c>
      <c r="EK131" s="82"/>
      <c r="EL131" s="82"/>
      <c r="EM131" s="82"/>
      <c r="EN131" s="83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</row>
    <row r="132" spans="2:156" ht="27" customHeight="1">
      <c r="B132" s="365" t="str">
        <f t="shared" si="82"/>
        <v/>
      </c>
      <c r="C132" s="649" t="str">
        <f>IF(AU132=1,SUM(AU$10:AU132),"")</f>
        <v/>
      </c>
      <c r="D132" s="526"/>
      <c r="E132" s="524"/>
      <c r="F132" s="648"/>
      <c r="G132" s="464"/>
      <c r="H132" s="110"/>
      <c r="I132" s="648"/>
      <c r="J132" s="464"/>
      <c r="K132" s="110"/>
      <c r="L132" s="109"/>
      <c r="M132" s="517"/>
      <c r="N132" s="520"/>
      <c r="O132" s="520"/>
      <c r="P132" s="514"/>
      <c r="Q132" s="463"/>
      <c r="R132" s="463"/>
      <c r="S132" s="463"/>
      <c r="T132" s="463"/>
      <c r="U132" s="515"/>
      <c r="V132" s="112"/>
      <c r="W132" s="463"/>
      <c r="X132" s="463"/>
      <c r="Y132" s="463"/>
      <c r="Z132" s="463"/>
      <c r="AA132" s="463"/>
      <c r="AB132" s="691"/>
      <c r="AC132" s="691"/>
      <c r="AD132" s="691"/>
      <c r="AE132" s="682"/>
      <c r="AF132" s="683"/>
      <c r="AG132" s="112"/>
      <c r="AH132" s="463"/>
      <c r="AI132" s="495"/>
      <c r="AJ132" s="469"/>
      <c r="AK132" s="464"/>
      <c r="AL132" s="465"/>
      <c r="AM132" s="376"/>
      <c r="AN132" s="376"/>
      <c r="AO132" s="465"/>
      <c r="AP132" s="466"/>
      <c r="AQ132" s="113" t="str">
        <f t="shared" si="83"/>
        <v/>
      </c>
      <c r="AR132" s="114">
        <v>1</v>
      </c>
      <c r="AU132" s="115">
        <f t="shared" si="84"/>
        <v>0</v>
      </c>
      <c r="AV132" s="116" t="b">
        <f t="shared" si="61"/>
        <v>1</v>
      </c>
      <c r="AW132" s="73">
        <f t="shared" si="85"/>
        <v>0</v>
      </c>
      <c r="AX132" s="117">
        <f t="shared" si="62"/>
        <v>1</v>
      </c>
      <c r="AY132" s="118">
        <f t="shared" si="86"/>
        <v>0</v>
      </c>
      <c r="BD132" s="120">
        <f>ROUND(Import!F125,2)</f>
        <v>0</v>
      </c>
      <c r="BE132" s="120">
        <f>ROUND(Import!P125,2)</f>
        <v>0</v>
      </c>
      <c r="BG132" s="121">
        <f t="shared" si="87"/>
        <v>0</v>
      </c>
      <c r="BH132" s="122">
        <f t="shared" si="88"/>
        <v>0</v>
      </c>
      <c r="BI132" s="114">
        <f t="shared" si="89"/>
        <v>0</v>
      </c>
      <c r="BJ132" s="121">
        <f t="shared" si="90"/>
        <v>0</v>
      </c>
      <c r="BK132" s="122">
        <f t="shared" si="91"/>
        <v>0</v>
      </c>
      <c r="BL132" s="114">
        <f t="shared" si="92"/>
        <v>0</v>
      </c>
      <c r="BN132" s="123">
        <f t="shared" si="63"/>
        <v>0</v>
      </c>
      <c r="BO132" s="123">
        <f t="shared" si="64"/>
        <v>0</v>
      </c>
      <c r="BP132" s="123">
        <f t="shared" si="65"/>
        <v>0</v>
      </c>
      <c r="BQ132" s="123">
        <f t="shared" si="66"/>
        <v>0</v>
      </c>
      <c r="BR132" s="123">
        <f t="shared" si="67"/>
        <v>0</v>
      </c>
      <c r="BS132" s="123">
        <f t="shared" si="68"/>
        <v>0</v>
      </c>
      <c r="BT132" s="124">
        <f t="shared" si="93"/>
        <v>0</v>
      </c>
      <c r="CA132" s="62"/>
      <c r="CB132" s="126" t="str">
        <f t="shared" si="69"/>
        <v/>
      </c>
      <c r="CC132" s="127" t="str">
        <f t="shared" si="94"/>
        <v/>
      </c>
      <c r="CD132" s="128" t="str">
        <f t="shared" si="95"/>
        <v/>
      </c>
      <c r="CE132" s="146"/>
      <c r="CF132" s="147"/>
      <c r="CG132" s="147"/>
      <c r="CH132" s="147"/>
      <c r="CI132" s="145"/>
      <c r="CJ132" s="62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132" t="b">
        <f t="shared" si="70"/>
        <v>0</v>
      </c>
      <c r="CV132" s="133" t="b">
        <f t="shared" si="71"/>
        <v>1</v>
      </c>
      <c r="CW132" s="116" t="b">
        <f t="shared" si="117"/>
        <v>1</v>
      </c>
      <c r="CX132" s="73">
        <f t="shared" si="96"/>
        <v>0</v>
      </c>
      <c r="CZ132" s="73">
        <f t="shared" si="97"/>
        <v>0</v>
      </c>
      <c r="DA132" s="134">
        <f t="shared" si="105"/>
        <v>1</v>
      </c>
      <c r="DB132" s="106">
        <f t="shared" si="98"/>
        <v>1</v>
      </c>
      <c r="DC132" s="148"/>
      <c r="DD132" s="134">
        <f t="shared" si="99"/>
        <v>1</v>
      </c>
      <c r="DE132" s="135">
        <f t="shared" si="72"/>
        <v>0</v>
      </c>
      <c r="DF132" s="135">
        <f t="shared" si="73"/>
        <v>0</v>
      </c>
      <c r="DG132" s="136"/>
      <c r="DH132" s="79"/>
      <c r="DI132" s="137"/>
      <c r="DJ132" s="81"/>
      <c r="DK132" s="107">
        <f t="shared" si="74"/>
        <v>0</v>
      </c>
      <c r="DL132" s="138">
        <f t="shared" si="100"/>
        <v>1</v>
      </c>
      <c r="DM132" s="73">
        <f t="shared" si="101"/>
        <v>1</v>
      </c>
      <c r="DN132" s="73">
        <f t="shared" si="102"/>
        <v>1</v>
      </c>
      <c r="DO132" s="73">
        <f t="shared" si="75"/>
        <v>1</v>
      </c>
      <c r="DP132" s="73">
        <f t="shared" si="76"/>
        <v>1</v>
      </c>
      <c r="DQ132" s="73">
        <f t="shared" si="106"/>
        <v>1</v>
      </c>
      <c r="DR132" s="73">
        <f t="shared" si="107"/>
        <v>1</v>
      </c>
      <c r="DS132" s="73">
        <f t="shared" si="108"/>
        <v>1</v>
      </c>
      <c r="DT132" s="73">
        <f t="shared" si="109"/>
        <v>1</v>
      </c>
      <c r="DU132" s="73">
        <f t="shared" si="110"/>
        <v>1</v>
      </c>
      <c r="DV132" s="73">
        <f t="shared" si="111"/>
        <v>1</v>
      </c>
      <c r="DW132" s="73">
        <f t="shared" si="112"/>
        <v>1</v>
      </c>
      <c r="DX132" s="73">
        <f t="shared" si="113"/>
        <v>1</v>
      </c>
      <c r="DY132" s="73">
        <f t="shared" si="114"/>
        <v>1</v>
      </c>
      <c r="DZ132" s="73">
        <f t="shared" si="115"/>
        <v>1</v>
      </c>
      <c r="EA132" s="92">
        <f t="shared" si="77"/>
        <v>1</v>
      </c>
      <c r="EB132" s="92">
        <f t="shared" si="103"/>
        <v>1</v>
      </c>
      <c r="EC132" s="139">
        <f t="shared" si="116"/>
        <v>1</v>
      </c>
      <c r="ED132" s="140">
        <f t="shared" si="78"/>
        <v>0</v>
      </c>
      <c r="EE132" s="141">
        <f t="shared" si="79"/>
        <v>0</v>
      </c>
      <c r="EF132" s="141">
        <f t="shared" si="80"/>
        <v>0</v>
      </c>
      <c r="EG132" s="142">
        <f t="shared" si="104"/>
        <v>0</v>
      </c>
      <c r="EH132" s="141"/>
      <c r="EI132" s="142"/>
      <c r="EJ132" s="82">
        <f t="shared" si="81"/>
        <v>0</v>
      </c>
      <c r="EK132" s="82"/>
      <c r="EL132" s="82"/>
      <c r="EM132" s="82"/>
      <c r="EN132" s="83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</row>
    <row r="133" spans="2:156" ht="27" customHeight="1">
      <c r="B133" s="365" t="str">
        <f t="shared" si="82"/>
        <v/>
      </c>
      <c r="C133" s="649" t="str">
        <f>IF(AU133=1,SUM(AU$10:AU133),"")</f>
        <v/>
      </c>
      <c r="D133" s="526"/>
      <c r="E133" s="524"/>
      <c r="F133" s="648"/>
      <c r="G133" s="464"/>
      <c r="H133" s="110"/>
      <c r="I133" s="648"/>
      <c r="J133" s="464"/>
      <c r="K133" s="110"/>
      <c r="L133" s="109"/>
      <c r="M133" s="517"/>
      <c r="N133" s="520"/>
      <c r="O133" s="520"/>
      <c r="P133" s="514"/>
      <c r="Q133" s="463"/>
      <c r="R133" s="463"/>
      <c r="S133" s="463"/>
      <c r="T133" s="463"/>
      <c r="U133" s="515"/>
      <c r="V133" s="112"/>
      <c r="W133" s="463"/>
      <c r="X133" s="463"/>
      <c r="Y133" s="463"/>
      <c r="Z133" s="463"/>
      <c r="AA133" s="463"/>
      <c r="AB133" s="691"/>
      <c r="AC133" s="691"/>
      <c r="AD133" s="691"/>
      <c r="AE133" s="682"/>
      <c r="AF133" s="683"/>
      <c r="AG133" s="112"/>
      <c r="AH133" s="463"/>
      <c r="AI133" s="495"/>
      <c r="AJ133" s="469"/>
      <c r="AK133" s="464"/>
      <c r="AL133" s="465"/>
      <c r="AM133" s="376"/>
      <c r="AN133" s="376"/>
      <c r="AO133" s="465"/>
      <c r="AP133" s="466"/>
      <c r="AQ133" s="113" t="str">
        <f t="shared" si="83"/>
        <v/>
      </c>
      <c r="AR133" s="114">
        <v>1</v>
      </c>
      <c r="AU133" s="115">
        <f t="shared" si="84"/>
        <v>0</v>
      </c>
      <c r="AV133" s="116" t="b">
        <f t="shared" si="61"/>
        <v>1</v>
      </c>
      <c r="AW133" s="73">
        <f t="shared" si="85"/>
        <v>0</v>
      </c>
      <c r="AX133" s="117">
        <f t="shared" si="62"/>
        <v>1</v>
      </c>
      <c r="AY133" s="118">
        <f t="shared" si="86"/>
        <v>0</v>
      </c>
      <c r="BD133" s="120">
        <f>ROUND(Import!F126,2)</f>
        <v>0</v>
      </c>
      <c r="BE133" s="120">
        <f>ROUND(Import!P126,2)</f>
        <v>0</v>
      </c>
      <c r="BG133" s="121">
        <f t="shared" si="87"/>
        <v>0</v>
      </c>
      <c r="BH133" s="122">
        <f t="shared" si="88"/>
        <v>0</v>
      </c>
      <c r="BI133" s="114">
        <f t="shared" si="89"/>
        <v>0</v>
      </c>
      <c r="BJ133" s="121">
        <f t="shared" si="90"/>
        <v>0</v>
      </c>
      <c r="BK133" s="122">
        <f t="shared" si="91"/>
        <v>0</v>
      </c>
      <c r="BL133" s="114">
        <f t="shared" si="92"/>
        <v>0</v>
      </c>
      <c r="BN133" s="123">
        <f t="shared" si="63"/>
        <v>0</v>
      </c>
      <c r="BO133" s="123">
        <f t="shared" si="64"/>
        <v>0</v>
      </c>
      <c r="BP133" s="123">
        <f t="shared" si="65"/>
        <v>0</v>
      </c>
      <c r="BQ133" s="123">
        <f t="shared" si="66"/>
        <v>0</v>
      </c>
      <c r="BR133" s="123">
        <f t="shared" si="67"/>
        <v>0</v>
      </c>
      <c r="BS133" s="123">
        <f t="shared" si="68"/>
        <v>0</v>
      </c>
      <c r="BT133" s="124">
        <f t="shared" si="93"/>
        <v>0</v>
      </c>
      <c r="CA133" s="62"/>
      <c r="CB133" s="126" t="str">
        <f t="shared" si="69"/>
        <v/>
      </c>
      <c r="CC133" s="127" t="str">
        <f t="shared" si="94"/>
        <v/>
      </c>
      <c r="CD133" s="128" t="str">
        <f t="shared" si="95"/>
        <v/>
      </c>
      <c r="CE133" s="146"/>
      <c r="CF133" s="147"/>
      <c r="CG133" s="147"/>
      <c r="CH133" s="147"/>
      <c r="CI133" s="145"/>
      <c r="CJ133" s="62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132" t="b">
        <f t="shared" si="70"/>
        <v>0</v>
      </c>
      <c r="CV133" s="133" t="b">
        <f t="shared" si="71"/>
        <v>1</v>
      </c>
      <c r="CW133" s="116" t="b">
        <f t="shared" si="117"/>
        <v>1</v>
      </c>
      <c r="CX133" s="73">
        <f t="shared" si="96"/>
        <v>0</v>
      </c>
      <c r="CZ133" s="73">
        <f t="shared" si="97"/>
        <v>0</v>
      </c>
      <c r="DA133" s="134">
        <f t="shared" si="105"/>
        <v>1</v>
      </c>
      <c r="DB133" s="106">
        <f t="shared" si="98"/>
        <v>1</v>
      </c>
      <c r="DC133" s="148"/>
      <c r="DD133" s="134">
        <f t="shared" si="99"/>
        <v>1</v>
      </c>
      <c r="DE133" s="135">
        <f t="shared" si="72"/>
        <v>0</v>
      </c>
      <c r="DF133" s="135">
        <f t="shared" si="73"/>
        <v>0</v>
      </c>
      <c r="DG133" s="136"/>
      <c r="DH133" s="79"/>
      <c r="DI133" s="137"/>
      <c r="DJ133" s="81"/>
      <c r="DK133" s="107">
        <f t="shared" si="74"/>
        <v>0</v>
      </c>
      <c r="DL133" s="138">
        <f t="shared" si="100"/>
        <v>1</v>
      </c>
      <c r="DM133" s="73">
        <f t="shared" si="101"/>
        <v>1</v>
      </c>
      <c r="DN133" s="73">
        <f t="shared" si="102"/>
        <v>1</v>
      </c>
      <c r="DO133" s="73">
        <f t="shared" si="75"/>
        <v>1</v>
      </c>
      <c r="DP133" s="73">
        <f t="shared" si="76"/>
        <v>1</v>
      </c>
      <c r="DQ133" s="73">
        <f t="shared" si="106"/>
        <v>1</v>
      </c>
      <c r="DR133" s="73">
        <f t="shared" si="107"/>
        <v>1</v>
      </c>
      <c r="DS133" s="73">
        <f t="shared" si="108"/>
        <v>1</v>
      </c>
      <c r="DT133" s="73">
        <f t="shared" si="109"/>
        <v>1</v>
      </c>
      <c r="DU133" s="73">
        <f t="shared" si="110"/>
        <v>1</v>
      </c>
      <c r="DV133" s="73">
        <f t="shared" si="111"/>
        <v>1</v>
      </c>
      <c r="DW133" s="73">
        <f t="shared" si="112"/>
        <v>1</v>
      </c>
      <c r="DX133" s="73">
        <f t="shared" si="113"/>
        <v>1</v>
      </c>
      <c r="DY133" s="73">
        <f t="shared" si="114"/>
        <v>1</v>
      </c>
      <c r="DZ133" s="73">
        <f t="shared" si="115"/>
        <v>1</v>
      </c>
      <c r="EA133" s="92">
        <f t="shared" si="77"/>
        <v>1</v>
      </c>
      <c r="EB133" s="92">
        <f t="shared" si="103"/>
        <v>1</v>
      </c>
      <c r="EC133" s="139">
        <f t="shared" si="116"/>
        <v>1</v>
      </c>
      <c r="ED133" s="140">
        <f t="shared" si="78"/>
        <v>0</v>
      </c>
      <c r="EE133" s="141">
        <f t="shared" si="79"/>
        <v>0</v>
      </c>
      <c r="EF133" s="141">
        <f t="shared" si="80"/>
        <v>0</v>
      </c>
      <c r="EG133" s="142">
        <f t="shared" si="104"/>
        <v>0</v>
      </c>
      <c r="EH133" s="141"/>
      <c r="EI133" s="142"/>
      <c r="EJ133" s="82">
        <f t="shared" si="81"/>
        <v>0</v>
      </c>
      <c r="EK133" s="82"/>
      <c r="EL133" s="82"/>
      <c r="EM133" s="82"/>
      <c r="EN133" s="83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</row>
    <row r="134" spans="2:156" ht="27" customHeight="1">
      <c r="B134" s="365" t="str">
        <f t="shared" si="82"/>
        <v/>
      </c>
      <c r="C134" s="649" t="str">
        <f>IF(AU134=1,SUM(AU$10:AU134),"")</f>
        <v/>
      </c>
      <c r="D134" s="526"/>
      <c r="E134" s="524"/>
      <c r="F134" s="648"/>
      <c r="G134" s="464"/>
      <c r="H134" s="110"/>
      <c r="I134" s="648"/>
      <c r="J134" s="464"/>
      <c r="K134" s="110"/>
      <c r="L134" s="109"/>
      <c r="M134" s="517"/>
      <c r="N134" s="520"/>
      <c r="O134" s="520"/>
      <c r="P134" s="514"/>
      <c r="Q134" s="463"/>
      <c r="R134" s="463"/>
      <c r="S134" s="463"/>
      <c r="T134" s="463"/>
      <c r="U134" s="515"/>
      <c r="V134" s="112"/>
      <c r="W134" s="463"/>
      <c r="X134" s="463"/>
      <c r="Y134" s="463"/>
      <c r="Z134" s="463"/>
      <c r="AA134" s="463"/>
      <c r="AB134" s="691"/>
      <c r="AC134" s="691"/>
      <c r="AD134" s="691"/>
      <c r="AE134" s="682"/>
      <c r="AF134" s="683"/>
      <c r="AG134" s="112"/>
      <c r="AH134" s="463"/>
      <c r="AI134" s="495"/>
      <c r="AJ134" s="469"/>
      <c r="AK134" s="464"/>
      <c r="AL134" s="465"/>
      <c r="AM134" s="376"/>
      <c r="AN134" s="376"/>
      <c r="AO134" s="465"/>
      <c r="AP134" s="466"/>
      <c r="AQ134" s="113" t="str">
        <f t="shared" si="83"/>
        <v/>
      </c>
      <c r="AR134" s="114">
        <v>1</v>
      </c>
      <c r="AU134" s="115">
        <f t="shared" si="84"/>
        <v>0</v>
      </c>
      <c r="AV134" s="116" t="b">
        <f t="shared" si="61"/>
        <v>1</v>
      </c>
      <c r="AW134" s="73">
        <f t="shared" si="85"/>
        <v>0</v>
      </c>
      <c r="AX134" s="117">
        <f t="shared" si="62"/>
        <v>1</v>
      </c>
      <c r="AY134" s="118">
        <f t="shared" si="86"/>
        <v>0</v>
      </c>
      <c r="BD134" s="120">
        <f>ROUND(Import!F127,2)</f>
        <v>0</v>
      </c>
      <c r="BE134" s="120">
        <f>ROUND(Import!P127,2)</f>
        <v>0</v>
      </c>
      <c r="BG134" s="121">
        <f t="shared" si="87"/>
        <v>0</v>
      </c>
      <c r="BH134" s="122">
        <f t="shared" si="88"/>
        <v>0</v>
      </c>
      <c r="BI134" s="114">
        <f t="shared" si="89"/>
        <v>0</v>
      </c>
      <c r="BJ134" s="121">
        <f t="shared" si="90"/>
        <v>0</v>
      </c>
      <c r="BK134" s="122">
        <f t="shared" si="91"/>
        <v>0</v>
      </c>
      <c r="BL134" s="114">
        <f t="shared" si="92"/>
        <v>0</v>
      </c>
      <c r="BN134" s="123">
        <f t="shared" si="63"/>
        <v>0</v>
      </c>
      <c r="BO134" s="123">
        <f t="shared" si="64"/>
        <v>0</v>
      </c>
      <c r="BP134" s="123">
        <f t="shared" si="65"/>
        <v>0</v>
      </c>
      <c r="BQ134" s="123">
        <f t="shared" si="66"/>
        <v>0</v>
      </c>
      <c r="BR134" s="123">
        <f t="shared" si="67"/>
        <v>0</v>
      </c>
      <c r="BS134" s="123">
        <f t="shared" si="68"/>
        <v>0</v>
      </c>
      <c r="BT134" s="124">
        <f t="shared" si="93"/>
        <v>0</v>
      </c>
      <c r="CA134" s="62"/>
      <c r="CB134" s="126" t="str">
        <f t="shared" si="69"/>
        <v/>
      </c>
      <c r="CC134" s="127" t="str">
        <f t="shared" si="94"/>
        <v/>
      </c>
      <c r="CD134" s="128" t="str">
        <f t="shared" si="95"/>
        <v/>
      </c>
      <c r="CE134" s="146"/>
      <c r="CF134" s="147"/>
      <c r="CG134" s="147"/>
      <c r="CH134" s="147"/>
      <c r="CI134" s="145"/>
      <c r="CJ134" s="62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132" t="b">
        <f t="shared" si="70"/>
        <v>0</v>
      </c>
      <c r="CV134" s="133" t="b">
        <f t="shared" si="71"/>
        <v>1</v>
      </c>
      <c r="CW134" s="116" t="b">
        <f t="shared" si="117"/>
        <v>1</v>
      </c>
      <c r="CX134" s="73">
        <f t="shared" si="96"/>
        <v>0</v>
      </c>
      <c r="CZ134" s="73">
        <f t="shared" si="97"/>
        <v>0</v>
      </c>
      <c r="DA134" s="134">
        <f t="shared" si="105"/>
        <v>1</v>
      </c>
      <c r="DB134" s="106">
        <f t="shared" si="98"/>
        <v>1</v>
      </c>
      <c r="DC134" s="148"/>
      <c r="DD134" s="134">
        <f t="shared" si="99"/>
        <v>1</v>
      </c>
      <c r="DE134" s="135">
        <f t="shared" si="72"/>
        <v>0</v>
      </c>
      <c r="DF134" s="135">
        <f t="shared" si="73"/>
        <v>0</v>
      </c>
      <c r="DG134" s="136"/>
      <c r="DH134" s="79"/>
      <c r="DI134" s="137"/>
      <c r="DJ134" s="81"/>
      <c r="DK134" s="107">
        <f t="shared" si="74"/>
        <v>0</v>
      </c>
      <c r="DL134" s="138">
        <f t="shared" si="100"/>
        <v>1</v>
      </c>
      <c r="DM134" s="73">
        <f t="shared" si="101"/>
        <v>1</v>
      </c>
      <c r="DN134" s="73">
        <f t="shared" si="102"/>
        <v>1</v>
      </c>
      <c r="DO134" s="73">
        <f t="shared" si="75"/>
        <v>1</v>
      </c>
      <c r="DP134" s="73">
        <f t="shared" si="76"/>
        <v>1</v>
      </c>
      <c r="DQ134" s="73">
        <f t="shared" si="106"/>
        <v>1</v>
      </c>
      <c r="DR134" s="73">
        <f t="shared" si="107"/>
        <v>1</v>
      </c>
      <c r="DS134" s="73">
        <f t="shared" si="108"/>
        <v>1</v>
      </c>
      <c r="DT134" s="73">
        <f t="shared" si="109"/>
        <v>1</v>
      </c>
      <c r="DU134" s="73">
        <f t="shared" si="110"/>
        <v>1</v>
      </c>
      <c r="DV134" s="73">
        <f t="shared" si="111"/>
        <v>1</v>
      </c>
      <c r="DW134" s="73">
        <f t="shared" si="112"/>
        <v>1</v>
      </c>
      <c r="DX134" s="73">
        <f t="shared" si="113"/>
        <v>1</v>
      </c>
      <c r="DY134" s="73">
        <f t="shared" si="114"/>
        <v>1</v>
      </c>
      <c r="DZ134" s="73">
        <f t="shared" si="115"/>
        <v>1</v>
      </c>
      <c r="EA134" s="92">
        <f t="shared" si="77"/>
        <v>1</v>
      </c>
      <c r="EB134" s="92">
        <f t="shared" si="103"/>
        <v>1</v>
      </c>
      <c r="EC134" s="139">
        <f t="shared" si="116"/>
        <v>1</v>
      </c>
      <c r="ED134" s="140">
        <f t="shared" si="78"/>
        <v>0</v>
      </c>
      <c r="EE134" s="141">
        <f t="shared" si="79"/>
        <v>0</v>
      </c>
      <c r="EF134" s="141">
        <f t="shared" si="80"/>
        <v>0</v>
      </c>
      <c r="EG134" s="142">
        <f t="shared" si="104"/>
        <v>0</v>
      </c>
      <c r="EH134" s="141"/>
      <c r="EI134" s="142"/>
      <c r="EJ134" s="82">
        <f t="shared" si="81"/>
        <v>0</v>
      </c>
      <c r="EK134" s="82"/>
      <c r="EL134" s="82"/>
      <c r="EM134" s="82"/>
      <c r="EN134" s="83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</row>
    <row r="135" spans="2:156" ht="27" customHeight="1">
      <c r="B135" s="365" t="str">
        <f t="shared" si="82"/>
        <v/>
      </c>
      <c r="C135" s="649" t="str">
        <f>IF(AU135=1,SUM(AU$10:AU135),"")</f>
        <v/>
      </c>
      <c r="D135" s="526"/>
      <c r="E135" s="524"/>
      <c r="F135" s="648"/>
      <c r="G135" s="464"/>
      <c r="H135" s="110"/>
      <c r="I135" s="648"/>
      <c r="J135" s="464"/>
      <c r="K135" s="110"/>
      <c r="L135" s="109"/>
      <c r="M135" s="517"/>
      <c r="N135" s="520"/>
      <c r="O135" s="520"/>
      <c r="P135" s="514"/>
      <c r="Q135" s="463"/>
      <c r="R135" s="463"/>
      <c r="S135" s="463"/>
      <c r="T135" s="463"/>
      <c r="U135" s="515"/>
      <c r="V135" s="112"/>
      <c r="W135" s="463"/>
      <c r="X135" s="463"/>
      <c r="Y135" s="463"/>
      <c r="Z135" s="463"/>
      <c r="AA135" s="463"/>
      <c r="AB135" s="691"/>
      <c r="AC135" s="691"/>
      <c r="AD135" s="691"/>
      <c r="AE135" s="682"/>
      <c r="AF135" s="683"/>
      <c r="AG135" s="112"/>
      <c r="AH135" s="463"/>
      <c r="AI135" s="495"/>
      <c r="AJ135" s="469"/>
      <c r="AK135" s="464"/>
      <c r="AL135" s="465"/>
      <c r="AM135" s="376"/>
      <c r="AN135" s="376"/>
      <c r="AO135" s="465"/>
      <c r="AP135" s="466"/>
      <c r="AQ135" s="113" t="str">
        <f t="shared" si="83"/>
        <v/>
      </c>
      <c r="AR135" s="114">
        <v>1</v>
      </c>
      <c r="AU135" s="115">
        <f t="shared" si="84"/>
        <v>0</v>
      </c>
      <c r="AV135" s="116" t="b">
        <f t="shared" si="61"/>
        <v>1</v>
      </c>
      <c r="AW135" s="73">
        <f t="shared" si="85"/>
        <v>0</v>
      </c>
      <c r="AX135" s="117">
        <f t="shared" si="62"/>
        <v>1</v>
      </c>
      <c r="AY135" s="118">
        <f t="shared" si="86"/>
        <v>0</v>
      </c>
      <c r="BD135" s="120">
        <f>ROUND(Import!F128,2)</f>
        <v>0</v>
      </c>
      <c r="BE135" s="120">
        <f>ROUND(Import!P128,2)</f>
        <v>0</v>
      </c>
      <c r="BG135" s="121">
        <f t="shared" si="87"/>
        <v>0</v>
      </c>
      <c r="BH135" s="122">
        <f t="shared" si="88"/>
        <v>0</v>
      </c>
      <c r="BI135" s="114">
        <f t="shared" si="89"/>
        <v>0</v>
      </c>
      <c r="BJ135" s="121">
        <f t="shared" si="90"/>
        <v>0</v>
      </c>
      <c r="BK135" s="122">
        <f t="shared" si="91"/>
        <v>0</v>
      </c>
      <c r="BL135" s="114">
        <f t="shared" si="92"/>
        <v>0</v>
      </c>
      <c r="BN135" s="123">
        <f t="shared" si="63"/>
        <v>0</v>
      </c>
      <c r="BO135" s="123">
        <f t="shared" si="64"/>
        <v>0</v>
      </c>
      <c r="BP135" s="123">
        <f t="shared" si="65"/>
        <v>0</v>
      </c>
      <c r="BQ135" s="123">
        <f t="shared" si="66"/>
        <v>0</v>
      </c>
      <c r="BR135" s="123">
        <f t="shared" si="67"/>
        <v>0</v>
      </c>
      <c r="BS135" s="123">
        <f t="shared" si="68"/>
        <v>0</v>
      </c>
      <c r="BT135" s="124">
        <f t="shared" si="93"/>
        <v>0</v>
      </c>
      <c r="CA135" s="62"/>
      <c r="CB135" s="126" t="str">
        <f t="shared" si="69"/>
        <v/>
      </c>
      <c r="CC135" s="127" t="str">
        <f t="shared" si="94"/>
        <v/>
      </c>
      <c r="CD135" s="128" t="str">
        <f t="shared" si="95"/>
        <v/>
      </c>
      <c r="CE135" s="146"/>
      <c r="CF135" s="147"/>
      <c r="CG135" s="147"/>
      <c r="CH135" s="147"/>
      <c r="CI135" s="145"/>
      <c r="CJ135" s="62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132" t="b">
        <f t="shared" si="70"/>
        <v>0</v>
      </c>
      <c r="CV135" s="133" t="b">
        <f t="shared" si="71"/>
        <v>1</v>
      </c>
      <c r="CW135" s="116" t="b">
        <f t="shared" si="117"/>
        <v>1</v>
      </c>
      <c r="CX135" s="73">
        <f t="shared" si="96"/>
        <v>0</v>
      </c>
      <c r="CZ135" s="73">
        <f t="shared" si="97"/>
        <v>0</v>
      </c>
      <c r="DA135" s="134">
        <f t="shared" si="105"/>
        <v>1</v>
      </c>
      <c r="DB135" s="106">
        <f t="shared" si="98"/>
        <v>1</v>
      </c>
      <c r="DC135" s="148"/>
      <c r="DD135" s="134">
        <f t="shared" si="99"/>
        <v>1</v>
      </c>
      <c r="DE135" s="135">
        <f t="shared" si="72"/>
        <v>0</v>
      </c>
      <c r="DF135" s="135">
        <f t="shared" si="73"/>
        <v>0</v>
      </c>
      <c r="DG135" s="136"/>
      <c r="DH135" s="79"/>
      <c r="DI135" s="137"/>
      <c r="DJ135" s="81"/>
      <c r="DK135" s="107">
        <f t="shared" si="74"/>
        <v>0</v>
      </c>
      <c r="DL135" s="138">
        <f t="shared" si="100"/>
        <v>1</v>
      </c>
      <c r="DM135" s="73">
        <f t="shared" si="101"/>
        <v>1</v>
      </c>
      <c r="DN135" s="73">
        <f t="shared" si="102"/>
        <v>1</v>
      </c>
      <c r="DO135" s="73">
        <f t="shared" si="75"/>
        <v>1</v>
      </c>
      <c r="DP135" s="73">
        <f t="shared" si="76"/>
        <v>1</v>
      </c>
      <c r="DQ135" s="73">
        <f t="shared" si="106"/>
        <v>1</v>
      </c>
      <c r="DR135" s="73">
        <f t="shared" si="107"/>
        <v>1</v>
      </c>
      <c r="DS135" s="73">
        <f t="shared" si="108"/>
        <v>1</v>
      </c>
      <c r="DT135" s="73">
        <f t="shared" si="109"/>
        <v>1</v>
      </c>
      <c r="DU135" s="73">
        <f t="shared" si="110"/>
        <v>1</v>
      </c>
      <c r="DV135" s="73">
        <f t="shared" si="111"/>
        <v>1</v>
      </c>
      <c r="DW135" s="73">
        <f t="shared" si="112"/>
        <v>1</v>
      </c>
      <c r="DX135" s="73">
        <f t="shared" si="113"/>
        <v>1</v>
      </c>
      <c r="DY135" s="73">
        <f t="shared" si="114"/>
        <v>1</v>
      </c>
      <c r="DZ135" s="73">
        <f t="shared" si="115"/>
        <v>1</v>
      </c>
      <c r="EA135" s="92">
        <f t="shared" si="77"/>
        <v>1</v>
      </c>
      <c r="EB135" s="92">
        <f t="shared" si="103"/>
        <v>1</v>
      </c>
      <c r="EC135" s="139">
        <f t="shared" si="116"/>
        <v>1</v>
      </c>
      <c r="ED135" s="140">
        <f t="shared" si="78"/>
        <v>0</v>
      </c>
      <c r="EE135" s="141">
        <f t="shared" si="79"/>
        <v>0</v>
      </c>
      <c r="EF135" s="141">
        <f t="shared" si="80"/>
        <v>0</v>
      </c>
      <c r="EG135" s="142">
        <f t="shared" si="104"/>
        <v>0</v>
      </c>
      <c r="EH135" s="141"/>
      <c r="EI135" s="142"/>
      <c r="EJ135" s="82">
        <f t="shared" si="81"/>
        <v>0</v>
      </c>
      <c r="EK135" s="82"/>
      <c r="EL135" s="82"/>
      <c r="EM135" s="82"/>
      <c r="EN135" s="83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</row>
    <row r="136" spans="2:156" ht="27" customHeight="1">
      <c r="B136" s="365" t="str">
        <f t="shared" si="82"/>
        <v/>
      </c>
      <c r="C136" s="649" t="str">
        <f>IF(AU136=1,SUM(AU$10:AU136),"")</f>
        <v/>
      </c>
      <c r="D136" s="526"/>
      <c r="E136" s="524"/>
      <c r="F136" s="648"/>
      <c r="G136" s="464"/>
      <c r="H136" s="110"/>
      <c r="I136" s="648"/>
      <c r="J136" s="464"/>
      <c r="K136" s="110"/>
      <c r="L136" s="109"/>
      <c r="M136" s="517"/>
      <c r="N136" s="520"/>
      <c r="O136" s="520"/>
      <c r="P136" s="514"/>
      <c r="Q136" s="463"/>
      <c r="R136" s="463"/>
      <c r="S136" s="463"/>
      <c r="T136" s="463"/>
      <c r="U136" s="515"/>
      <c r="V136" s="112"/>
      <c r="W136" s="463"/>
      <c r="X136" s="463"/>
      <c r="Y136" s="463"/>
      <c r="Z136" s="463"/>
      <c r="AA136" s="463"/>
      <c r="AB136" s="691"/>
      <c r="AC136" s="691"/>
      <c r="AD136" s="691"/>
      <c r="AE136" s="682"/>
      <c r="AF136" s="683"/>
      <c r="AG136" s="112"/>
      <c r="AH136" s="463"/>
      <c r="AI136" s="495"/>
      <c r="AJ136" s="469"/>
      <c r="AK136" s="464"/>
      <c r="AL136" s="465"/>
      <c r="AM136" s="376"/>
      <c r="AN136" s="376"/>
      <c r="AO136" s="465"/>
      <c r="AP136" s="466"/>
      <c r="AQ136" s="113" t="str">
        <f t="shared" si="83"/>
        <v/>
      </c>
      <c r="AR136" s="114">
        <v>1</v>
      </c>
      <c r="AU136" s="115">
        <f t="shared" si="84"/>
        <v>0</v>
      </c>
      <c r="AV136" s="116" t="b">
        <f t="shared" si="61"/>
        <v>1</v>
      </c>
      <c r="AW136" s="73">
        <f t="shared" si="85"/>
        <v>0</v>
      </c>
      <c r="AX136" s="117">
        <f t="shared" si="62"/>
        <v>1</v>
      </c>
      <c r="AY136" s="118">
        <f t="shared" si="86"/>
        <v>0</v>
      </c>
      <c r="BD136" s="120">
        <f>ROUND(Import!F129,2)</f>
        <v>0</v>
      </c>
      <c r="BE136" s="120">
        <f>ROUND(Import!P129,2)</f>
        <v>0</v>
      </c>
      <c r="BG136" s="121">
        <f t="shared" si="87"/>
        <v>0</v>
      </c>
      <c r="BH136" s="122">
        <f t="shared" si="88"/>
        <v>0</v>
      </c>
      <c r="BI136" s="114">
        <f t="shared" si="89"/>
        <v>0</v>
      </c>
      <c r="BJ136" s="121">
        <f t="shared" si="90"/>
        <v>0</v>
      </c>
      <c r="BK136" s="122">
        <f t="shared" si="91"/>
        <v>0</v>
      </c>
      <c r="BL136" s="114">
        <f t="shared" si="92"/>
        <v>0</v>
      </c>
      <c r="BN136" s="123">
        <f t="shared" si="63"/>
        <v>0</v>
      </c>
      <c r="BO136" s="123">
        <f t="shared" si="64"/>
        <v>0</v>
      </c>
      <c r="BP136" s="123">
        <f t="shared" si="65"/>
        <v>0</v>
      </c>
      <c r="BQ136" s="123">
        <f t="shared" si="66"/>
        <v>0</v>
      </c>
      <c r="BR136" s="123">
        <f t="shared" si="67"/>
        <v>0</v>
      </c>
      <c r="BS136" s="123">
        <f t="shared" si="68"/>
        <v>0</v>
      </c>
      <c r="BT136" s="124">
        <f t="shared" si="93"/>
        <v>0</v>
      </c>
      <c r="CA136" s="62"/>
      <c r="CB136" s="126" t="str">
        <f t="shared" si="69"/>
        <v/>
      </c>
      <c r="CC136" s="127" t="str">
        <f t="shared" si="94"/>
        <v/>
      </c>
      <c r="CD136" s="128" t="str">
        <f t="shared" si="95"/>
        <v/>
      </c>
      <c r="CE136" s="146"/>
      <c r="CF136" s="147"/>
      <c r="CG136" s="147"/>
      <c r="CH136" s="147"/>
      <c r="CI136" s="145"/>
      <c r="CJ136" s="62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132" t="b">
        <f t="shared" si="70"/>
        <v>0</v>
      </c>
      <c r="CV136" s="133" t="b">
        <f t="shared" si="71"/>
        <v>1</v>
      </c>
      <c r="CW136" s="116" t="b">
        <f t="shared" si="117"/>
        <v>1</v>
      </c>
      <c r="CX136" s="73">
        <f t="shared" si="96"/>
        <v>0</v>
      </c>
      <c r="CZ136" s="73">
        <f t="shared" si="97"/>
        <v>0</v>
      </c>
      <c r="DA136" s="134">
        <f t="shared" si="105"/>
        <v>1</v>
      </c>
      <c r="DB136" s="106">
        <f t="shared" si="98"/>
        <v>1</v>
      </c>
      <c r="DC136" s="148"/>
      <c r="DD136" s="134">
        <f t="shared" si="99"/>
        <v>1</v>
      </c>
      <c r="DE136" s="135">
        <f t="shared" si="72"/>
        <v>0</v>
      </c>
      <c r="DF136" s="135">
        <f t="shared" si="73"/>
        <v>0</v>
      </c>
      <c r="DG136" s="136"/>
      <c r="DH136" s="79"/>
      <c r="DI136" s="137"/>
      <c r="DJ136" s="81"/>
      <c r="DK136" s="107">
        <f t="shared" si="74"/>
        <v>0</v>
      </c>
      <c r="DL136" s="138">
        <f t="shared" si="100"/>
        <v>1</v>
      </c>
      <c r="DM136" s="73">
        <f t="shared" si="101"/>
        <v>1</v>
      </c>
      <c r="DN136" s="73">
        <f t="shared" si="102"/>
        <v>1</v>
      </c>
      <c r="DO136" s="73">
        <f t="shared" si="75"/>
        <v>1</v>
      </c>
      <c r="DP136" s="73">
        <f t="shared" si="76"/>
        <v>1</v>
      </c>
      <c r="DQ136" s="73">
        <f t="shared" si="106"/>
        <v>1</v>
      </c>
      <c r="DR136" s="73">
        <f t="shared" si="107"/>
        <v>1</v>
      </c>
      <c r="DS136" s="73">
        <f t="shared" si="108"/>
        <v>1</v>
      </c>
      <c r="DT136" s="73">
        <f t="shared" si="109"/>
        <v>1</v>
      </c>
      <c r="DU136" s="73">
        <f t="shared" si="110"/>
        <v>1</v>
      </c>
      <c r="DV136" s="73">
        <f t="shared" si="111"/>
        <v>1</v>
      </c>
      <c r="DW136" s="73">
        <f t="shared" si="112"/>
        <v>1</v>
      </c>
      <c r="DX136" s="73">
        <f t="shared" si="113"/>
        <v>1</v>
      </c>
      <c r="DY136" s="73">
        <f t="shared" si="114"/>
        <v>1</v>
      </c>
      <c r="DZ136" s="73">
        <f t="shared" si="115"/>
        <v>1</v>
      </c>
      <c r="EA136" s="92">
        <f t="shared" si="77"/>
        <v>1</v>
      </c>
      <c r="EB136" s="92">
        <f t="shared" si="103"/>
        <v>1</v>
      </c>
      <c r="EC136" s="139">
        <f t="shared" si="116"/>
        <v>1</v>
      </c>
      <c r="ED136" s="140">
        <f t="shared" si="78"/>
        <v>0</v>
      </c>
      <c r="EE136" s="141">
        <f t="shared" si="79"/>
        <v>0</v>
      </c>
      <c r="EF136" s="141">
        <f t="shared" si="80"/>
        <v>0</v>
      </c>
      <c r="EG136" s="142">
        <f t="shared" si="104"/>
        <v>0</v>
      </c>
      <c r="EH136" s="141"/>
      <c r="EI136" s="142"/>
      <c r="EJ136" s="82">
        <f t="shared" si="81"/>
        <v>0</v>
      </c>
      <c r="EK136" s="82"/>
      <c r="EL136" s="82"/>
      <c r="EM136" s="82"/>
      <c r="EN136" s="83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</row>
    <row r="137" spans="2:156" ht="27" customHeight="1">
      <c r="B137" s="365" t="str">
        <f t="shared" si="82"/>
        <v/>
      </c>
      <c r="C137" s="649" t="str">
        <f>IF(AU137=1,SUM(AU$10:AU137),"")</f>
        <v/>
      </c>
      <c r="D137" s="526"/>
      <c r="E137" s="524"/>
      <c r="F137" s="648"/>
      <c r="G137" s="464"/>
      <c r="H137" s="110"/>
      <c r="I137" s="648"/>
      <c r="J137" s="464"/>
      <c r="K137" s="110"/>
      <c r="L137" s="109"/>
      <c r="M137" s="517"/>
      <c r="N137" s="520"/>
      <c r="O137" s="520"/>
      <c r="P137" s="514"/>
      <c r="Q137" s="463"/>
      <c r="R137" s="463"/>
      <c r="S137" s="463"/>
      <c r="T137" s="463"/>
      <c r="U137" s="515"/>
      <c r="V137" s="112"/>
      <c r="W137" s="463"/>
      <c r="X137" s="463"/>
      <c r="Y137" s="463"/>
      <c r="Z137" s="463"/>
      <c r="AA137" s="463"/>
      <c r="AB137" s="691"/>
      <c r="AC137" s="691"/>
      <c r="AD137" s="691"/>
      <c r="AE137" s="682"/>
      <c r="AF137" s="683"/>
      <c r="AG137" s="112"/>
      <c r="AH137" s="463"/>
      <c r="AI137" s="495"/>
      <c r="AJ137" s="469"/>
      <c r="AK137" s="464"/>
      <c r="AL137" s="465"/>
      <c r="AM137" s="376"/>
      <c r="AN137" s="376"/>
      <c r="AO137" s="465"/>
      <c r="AP137" s="466"/>
      <c r="AQ137" s="113" t="str">
        <f t="shared" si="83"/>
        <v/>
      </c>
      <c r="AR137" s="114">
        <v>1</v>
      </c>
      <c r="AU137" s="115">
        <f t="shared" si="84"/>
        <v>0</v>
      </c>
      <c r="AV137" s="116" t="b">
        <f t="shared" si="61"/>
        <v>1</v>
      </c>
      <c r="AW137" s="73">
        <f t="shared" si="85"/>
        <v>0</v>
      </c>
      <c r="AX137" s="117">
        <f t="shared" si="62"/>
        <v>1</v>
      </c>
      <c r="AY137" s="118">
        <f t="shared" si="86"/>
        <v>0</v>
      </c>
      <c r="BD137" s="120">
        <f>ROUND(Import!F130,2)</f>
        <v>0</v>
      </c>
      <c r="BE137" s="120">
        <f>ROUND(Import!P130,2)</f>
        <v>0</v>
      </c>
      <c r="BG137" s="121">
        <f t="shared" si="87"/>
        <v>0</v>
      </c>
      <c r="BH137" s="122">
        <f t="shared" si="88"/>
        <v>0</v>
      </c>
      <c r="BI137" s="114">
        <f t="shared" si="89"/>
        <v>0</v>
      </c>
      <c r="BJ137" s="121">
        <f t="shared" si="90"/>
        <v>0</v>
      </c>
      <c r="BK137" s="122">
        <f t="shared" si="91"/>
        <v>0</v>
      </c>
      <c r="BL137" s="114">
        <f t="shared" si="92"/>
        <v>0</v>
      </c>
      <c r="BN137" s="123">
        <f t="shared" si="63"/>
        <v>0</v>
      </c>
      <c r="BO137" s="123">
        <f t="shared" si="64"/>
        <v>0</v>
      </c>
      <c r="BP137" s="123">
        <f t="shared" si="65"/>
        <v>0</v>
      </c>
      <c r="BQ137" s="123">
        <f t="shared" si="66"/>
        <v>0</v>
      </c>
      <c r="BR137" s="123">
        <f t="shared" si="67"/>
        <v>0</v>
      </c>
      <c r="BS137" s="123">
        <f t="shared" si="68"/>
        <v>0</v>
      </c>
      <c r="BT137" s="124">
        <f t="shared" si="93"/>
        <v>0</v>
      </c>
      <c r="CA137" s="62"/>
      <c r="CB137" s="126" t="str">
        <f t="shared" si="69"/>
        <v/>
      </c>
      <c r="CC137" s="127" t="str">
        <f t="shared" si="94"/>
        <v/>
      </c>
      <c r="CD137" s="128" t="str">
        <f t="shared" si="95"/>
        <v/>
      </c>
      <c r="CE137" s="146"/>
      <c r="CF137" s="147"/>
      <c r="CG137" s="147"/>
      <c r="CH137" s="147"/>
      <c r="CI137" s="145"/>
      <c r="CJ137" s="62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132" t="b">
        <f t="shared" si="70"/>
        <v>0</v>
      </c>
      <c r="CV137" s="133" t="b">
        <f t="shared" si="71"/>
        <v>1</v>
      </c>
      <c r="CW137" s="116" t="b">
        <f t="shared" si="117"/>
        <v>1</v>
      </c>
      <c r="CX137" s="73">
        <f t="shared" si="96"/>
        <v>0</v>
      </c>
      <c r="CZ137" s="73">
        <f t="shared" si="97"/>
        <v>0</v>
      </c>
      <c r="DA137" s="134">
        <f t="shared" si="105"/>
        <v>1</v>
      </c>
      <c r="DB137" s="106">
        <f t="shared" si="98"/>
        <v>1</v>
      </c>
      <c r="DC137" s="148"/>
      <c r="DD137" s="134">
        <f t="shared" si="99"/>
        <v>1</v>
      </c>
      <c r="DE137" s="135">
        <f t="shared" si="72"/>
        <v>0</v>
      </c>
      <c r="DF137" s="135">
        <f t="shared" si="73"/>
        <v>0</v>
      </c>
      <c r="DG137" s="136"/>
      <c r="DH137" s="79"/>
      <c r="DI137" s="137"/>
      <c r="DJ137" s="81"/>
      <c r="DK137" s="107">
        <f t="shared" si="74"/>
        <v>0</v>
      </c>
      <c r="DL137" s="138">
        <f t="shared" si="100"/>
        <v>1</v>
      </c>
      <c r="DM137" s="73">
        <f t="shared" si="101"/>
        <v>1</v>
      </c>
      <c r="DN137" s="73">
        <f t="shared" si="102"/>
        <v>1</v>
      </c>
      <c r="DO137" s="73">
        <f t="shared" si="75"/>
        <v>1</v>
      </c>
      <c r="DP137" s="73">
        <f t="shared" si="76"/>
        <v>1</v>
      </c>
      <c r="DQ137" s="73">
        <f t="shared" si="106"/>
        <v>1</v>
      </c>
      <c r="DR137" s="73">
        <f t="shared" si="107"/>
        <v>1</v>
      </c>
      <c r="DS137" s="73">
        <f t="shared" si="108"/>
        <v>1</v>
      </c>
      <c r="DT137" s="73">
        <f t="shared" si="109"/>
        <v>1</v>
      </c>
      <c r="DU137" s="73">
        <f t="shared" si="110"/>
        <v>1</v>
      </c>
      <c r="DV137" s="73">
        <f t="shared" si="111"/>
        <v>1</v>
      </c>
      <c r="DW137" s="73">
        <f t="shared" si="112"/>
        <v>1</v>
      </c>
      <c r="DX137" s="73">
        <f t="shared" si="113"/>
        <v>1</v>
      </c>
      <c r="DY137" s="73">
        <f t="shared" si="114"/>
        <v>1</v>
      </c>
      <c r="DZ137" s="73">
        <f t="shared" si="115"/>
        <v>1</v>
      </c>
      <c r="EA137" s="92">
        <f t="shared" si="77"/>
        <v>1</v>
      </c>
      <c r="EB137" s="92">
        <f t="shared" si="103"/>
        <v>1</v>
      </c>
      <c r="EC137" s="139">
        <f t="shared" si="116"/>
        <v>1</v>
      </c>
      <c r="ED137" s="140">
        <f t="shared" si="78"/>
        <v>0</v>
      </c>
      <c r="EE137" s="141">
        <f t="shared" si="79"/>
        <v>0</v>
      </c>
      <c r="EF137" s="141">
        <f t="shared" si="80"/>
        <v>0</v>
      </c>
      <c r="EG137" s="142">
        <f t="shared" si="104"/>
        <v>0</v>
      </c>
      <c r="EH137" s="141"/>
      <c r="EI137" s="142"/>
      <c r="EJ137" s="82">
        <f t="shared" si="81"/>
        <v>0</v>
      </c>
      <c r="EK137" s="82"/>
      <c r="EL137" s="82"/>
      <c r="EM137" s="82"/>
      <c r="EN137" s="83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</row>
    <row r="138" spans="2:156" ht="27" customHeight="1">
      <c r="B138" s="365" t="str">
        <f t="shared" si="82"/>
        <v/>
      </c>
      <c r="C138" s="649" t="str">
        <f>IF(AU138=1,SUM(AU$10:AU138),"")</f>
        <v/>
      </c>
      <c r="D138" s="526"/>
      <c r="E138" s="524"/>
      <c r="F138" s="648"/>
      <c r="G138" s="464"/>
      <c r="H138" s="110"/>
      <c r="I138" s="648"/>
      <c r="J138" s="464"/>
      <c r="K138" s="110"/>
      <c r="L138" s="109"/>
      <c r="M138" s="517"/>
      <c r="N138" s="520"/>
      <c r="O138" s="520"/>
      <c r="P138" s="514"/>
      <c r="Q138" s="463"/>
      <c r="R138" s="463"/>
      <c r="S138" s="463"/>
      <c r="T138" s="463"/>
      <c r="U138" s="515"/>
      <c r="V138" s="112"/>
      <c r="W138" s="463"/>
      <c r="X138" s="463"/>
      <c r="Y138" s="463"/>
      <c r="Z138" s="463"/>
      <c r="AA138" s="463"/>
      <c r="AB138" s="691"/>
      <c r="AC138" s="691"/>
      <c r="AD138" s="691"/>
      <c r="AE138" s="682"/>
      <c r="AF138" s="683"/>
      <c r="AG138" s="112"/>
      <c r="AH138" s="463"/>
      <c r="AI138" s="495"/>
      <c r="AJ138" s="469"/>
      <c r="AK138" s="464"/>
      <c r="AL138" s="465"/>
      <c r="AM138" s="376"/>
      <c r="AN138" s="376"/>
      <c r="AO138" s="465"/>
      <c r="AP138" s="466"/>
      <c r="AQ138" s="113" t="str">
        <f t="shared" si="83"/>
        <v/>
      </c>
      <c r="AR138" s="114">
        <v>1</v>
      </c>
      <c r="AU138" s="115">
        <f t="shared" si="84"/>
        <v>0</v>
      </c>
      <c r="AV138" s="116" t="b">
        <f t="shared" si="61"/>
        <v>1</v>
      </c>
      <c r="AW138" s="73">
        <f t="shared" si="85"/>
        <v>0</v>
      </c>
      <c r="AX138" s="117">
        <f t="shared" si="62"/>
        <v>1</v>
      </c>
      <c r="AY138" s="118">
        <f t="shared" si="86"/>
        <v>0</v>
      </c>
      <c r="BD138" s="120">
        <f>ROUND(Import!F131,2)</f>
        <v>0</v>
      </c>
      <c r="BE138" s="120">
        <f>ROUND(Import!P131,2)</f>
        <v>0</v>
      </c>
      <c r="BG138" s="121">
        <f t="shared" si="87"/>
        <v>0</v>
      </c>
      <c r="BH138" s="122">
        <f t="shared" si="88"/>
        <v>0</v>
      </c>
      <c r="BI138" s="114">
        <f t="shared" si="89"/>
        <v>0</v>
      </c>
      <c r="BJ138" s="121">
        <f t="shared" si="90"/>
        <v>0</v>
      </c>
      <c r="BK138" s="122">
        <f t="shared" si="91"/>
        <v>0</v>
      </c>
      <c r="BL138" s="114">
        <f t="shared" si="92"/>
        <v>0</v>
      </c>
      <c r="BN138" s="123">
        <f t="shared" si="63"/>
        <v>0</v>
      </c>
      <c r="BO138" s="123">
        <f t="shared" si="64"/>
        <v>0</v>
      </c>
      <c r="BP138" s="123">
        <f t="shared" si="65"/>
        <v>0</v>
      </c>
      <c r="BQ138" s="123">
        <f t="shared" si="66"/>
        <v>0</v>
      </c>
      <c r="BR138" s="123">
        <f t="shared" si="67"/>
        <v>0</v>
      </c>
      <c r="BS138" s="123">
        <f t="shared" si="68"/>
        <v>0</v>
      </c>
      <c r="BT138" s="124">
        <f t="shared" si="93"/>
        <v>0</v>
      </c>
      <c r="CA138" s="62"/>
      <c r="CB138" s="126" t="str">
        <f t="shared" si="69"/>
        <v/>
      </c>
      <c r="CC138" s="127" t="str">
        <f t="shared" si="94"/>
        <v/>
      </c>
      <c r="CD138" s="128" t="str">
        <f t="shared" si="95"/>
        <v/>
      </c>
      <c r="CE138" s="146"/>
      <c r="CF138" s="147"/>
      <c r="CG138" s="147"/>
      <c r="CH138" s="147"/>
      <c r="CI138" s="145"/>
      <c r="CJ138" s="62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132" t="b">
        <f t="shared" si="70"/>
        <v>0</v>
      </c>
      <c r="CV138" s="133" t="b">
        <f t="shared" si="71"/>
        <v>1</v>
      </c>
      <c r="CW138" s="116" t="b">
        <f t="shared" si="117"/>
        <v>1</v>
      </c>
      <c r="CX138" s="73">
        <f t="shared" si="96"/>
        <v>0</v>
      </c>
      <c r="CZ138" s="73">
        <f t="shared" si="97"/>
        <v>0</v>
      </c>
      <c r="DA138" s="134">
        <f t="shared" si="105"/>
        <v>1</v>
      </c>
      <c r="DB138" s="106">
        <f t="shared" si="98"/>
        <v>1</v>
      </c>
      <c r="DC138" s="148"/>
      <c r="DD138" s="134">
        <f t="shared" si="99"/>
        <v>1</v>
      </c>
      <c r="DE138" s="135">
        <f t="shared" si="72"/>
        <v>0</v>
      </c>
      <c r="DF138" s="135">
        <f t="shared" si="73"/>
        <v>0</v>
      </c>
      <c r="DG138" s="136"/>
      <c r="DH138" s="79"/>
      <c r="DI138" s="137"/>
      <c r="DJ138" s="81"/>
      <c r="DK138" s="107">
        <f t="shared" si="74"/>
        <v>0</v>
      </c>
      <c r="DL138" s="138">
        <f t="shared" si="100"/>
        <v>1</v>
      </c>
      <c r="DM138" s="73">
        <f t="shared" si="101"/>
        <v>1</v>
      </c>
      <c r="DN138" s="73">
        <f t="shared" si="102"/>
        <v>1</v>
      </c>
      <c r="DO138" s="73">
        <f t="shared" si="75"/>
        <v>1</v>
      </c>
      <c r="DP138" s="73">
        <f t="shared" si="76"/>
        <v>1</v>
      </c>
      <c r="DQ138" s="73">
        <f t="shared" si="106"/>
        <v>1</v>
      </c>
      <c r="DR138" s="73">
        <f t="shared" si="107"/>
        <v>1</v>
      </c>
      <c r="DS138" s="73">
        <f t="shared" si="108"/>
        <v>1</v>
      </c>
      <c r="DT138" s="73">
        <f t="shared" si="109"/>
        <v>1</v>
      </c>
      <c r="DU138" s="73">
        <f t="shared" si="110"/>
        <v>1</v>
      </c>
      <c r="DV138" s="73">
        <f t="shared" si="111"/>
        <v>1</v>
      </c>
      <c r="DW138" s="73">
        <f t="shared" si="112"/>
        <v>1</v>
      </c>
      <c r="DX138" s="73">
        <f t="shared" si="113"/>
        <v>1</v>
      </c>
      <c r="DY138" s="73">
        <f t="shared" si="114"/>
        <v>1</v>
      </c>
      <c r="DZ138" s="73">
        <f t="shared" si="115"/>
        <v>1</v>
      </c>
      <c r="EA138" s="92">
        <f t="shared" si="77"/>
        <v>1</v>
      </c>
      <c r="EB138" s="92">
        <f t="shared" si="103"/>
        <v>1</v>
      </c>
      <c r="EC138" s="139">
        <f t="shared" si="116"/>
        <v>1</v>
      </c>
      <c r="ED138" s="140">
        <f t="shared" si="78"/>
        <v>0</v>
      </c>
      <c r="EE138" s="141">
        <f t="shared" si="79"/>
        <v>0</v>
      </c>
      <c r="EF138" s="141">
        <f t="shared" si="80"/>
        <v>0</v>
      </c>
      <c r="EG138" s="142">
        <f t="shared" si="104"/>
        <v>0</v>
      </c>
      <c r="EH138" s="141"/>
      <c r="EI138" s="142"/>
      <c r="EJ138" s="82">
        <f t="shared" si="81"/>
        <v>0</v>
      </c>
      <c r="EK138" s="82"/>
      <c r="EL138" s="82"/>
      <c r="EM138" s="82"/>
      <c r="EN138" s="83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</row>
    <row r="139" spans="2:156" ht="27" customHeight="1">
      <c r="B139" s="365" t="str">
        <f t="shared" si="82"/>
        <v/>
      </c>
      <c r="C139" s="649" t="str">
        <f>IF(AU139=1,SUM(AU$10:AU139),"")</f>
        <v/>
      </c>
      <c r="D139" s="526"/>
      <c r="E139" s="524"/>
      <c r="F139" s="648"/>
      <c r="G139" s="464"/>
      <c r="H139" s="110"/>
      <c r="I139" s="648"/>
      <c r="J139" s="464"/>
      <c r="K139" s="110"/>
      <c r="L139" s="109"/>
      <c r="M139" s="517"/>
      <c r="N139" s="520"/>
      <c r="O139" s="520"/>
      <c r="P139" s="514"/>
      <c r="Q139" s="463"/>
      <c r="R139" s="463"/>
      <c r="S139" s="463"/>
      <c r="T139" s="463"/>
      <c r="U139" s="515"/>
      <c r="V139" s="112"/>
      <c r="W139" s="463"/>
      <c r="X139" s="463"/>
      <c r="Y139" s="463"/>
      <c r="Z139" s="463"/>
      <c r="AA139" s="463"/>
      <c r="AB139" s="691"/>
      <c r="AC139" s="691"/>
      <c r="AD139" s="691"/>
      <c r="AE139" s="682"/>
      <c r="AF139" s="683"/>
      <c r="AG139" s="112"/>
      <c r="AH139" s="463"/>
      <c r="AI139" s="495"/>
      <c r="AJ139" s="469"/>
      <c r="AK139" s="464"/>
      <c r="AL139" s="465"/>
      <c r="AM139" s="376"/>
      <c r="AN139" s="376"/>
      <c r="AO139" s="465"/>
      <c r="AP139" s="466"/>
      <c r="AQ139" s="113" t="str">
        <f t="shared" si="83"/>
        <v/>
      </c>
      <c r="AR139" s="114">
        <v>1</v>
      </c>
      <c r="AU139" s="115">
        <f t="shared" si="84"/>
        <v>0</v>
      </c>
      <c r="AV139" s="116" t="b">
        <f t="shared" ref="AV139:AV202" si="118">ISNONTEXT(D139)</f>
        <v>1</v>
      </c>
      <c r="AW139" s="73">
        <f t="shared" si="85"/>
        <v>0</v>
      </c>
      <c r="AX139" s="117">
        <f t="shared" ref="AX139:AX202" si="119">IF(D139=0,1,COUNTIF(D$11:D$400,D139))</f>
        <v>1</v>
      </c>
      <c r="AY139" s="118">
        <f t="shared" si="86"/>
        <v>0</v>
      </c>
      <c r="BD139" s="120">
        <f>ROUND(Import!F132,2)</f>
        <v>0</v>
      </c>
      <c r="BE139" s="120">
        <f>ROUND(Import!P132,2)</f>
        <v>0</v>
      </c>
      <c r="BG139" s="121">
        <f t="shared" si="87"/>
        <v>0</v>
      </c>
      <c r="BH139" s="122">
        <f t="shared" si="88"/>
        <v>0</v>
      </c>
      <c r="BI139" s="114">
        <f t="shared" si="89"/>
        <v>0</v>
      </c>
      <c r="BJ139" s="121">
        <f t="shared" si="90"/>
        <v>0</v>
      </c>
      <c r="BK139" s="122">
        <f t="shared" si="91"/>
        <v>0</v>
      </c>
      <c r="BL139" s="114">
        <f t="shared" si="92"/>
        <v>0</v>
      </c>
      <c r="BN139" s="123">
        <f t="shared" ref="BN139:BN202" si="120">IF(P139&gt;0,1,0)</f>
        <v>0</v>
      </c>
      <c r="BO139" s="123">
        <f t="shared" ref="BO139:BO202" si="121">IF(Q139&gt;0,1,0)</f>
        <v>0</v>
      </c>
      <c r="BP139" s="123">
        <f t="shared" ref="BP139:BP202" si="122">IF(R139&gt;0,1,0)</f>
        <v>0</v>
      </c>
      <c r="BQ139" s="123">
        <f t="shared" ref="BQ139:BQ202" si="123">IF(S139&gt;0,1,0)</f>
        <v>0</v>
      </c>
      <c r="BR139" s="123">
        <f t="shared" ref="BR139:BR202" si="124">IF(T139&gt;0,1,0)</f>
        <v>0</v>
      </c>
      <c r="BS139" s="123">
        <f t="shared" ref="BS139:BS202" si="125">IF(U139&gt;0,1,0)</f>
        <v>0</v>
      </c>
      <c r="BT139" s="124">
        <f t="shared" si="93"/>
        <v>0</v>
      </c>
      <c r="CA139" s="62"/>
      <c r="CB139" s="126" t="str">
        <f t="shared" ref="CB139:CB202" si="126">IF(ROUND(EJ139,2)=0,"",ROUND((K139-EJ139),2))</f>
        <v/>
      </c>
      <c r="CC139" s="127" t="str">
        <f t="shared" si="94"/>
        <v/>
      </c>
      <c r="CD139" s="128" t="str">
        <f t="shared" si="95"/>
        <v/>
      </c>
      <c r="CE139" s="146"/>
      <c r="CF139" s="147"/>
      <c r="CG139" s="147"/>
      <c r="CH139" s="147"/>
      <c r="CI139" s="145"/>
      <c r="CJ139" s="62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132" t="b">
        <f t="shared" ref="CU139:CU202" si="127">ISNUMBER(D139)</f>
        <v>0</v>
      </c>
      <c r="CV139" s="133" t="b">
        <f t="shared" ref="CV139:CV202" si="128">ISBLANK(D139)</f>
        <v>1</v>
      </c>
      <c r="CW139" s="116" t="b">
        <f t="shared" si="117"/>
        <v>1</v>
      </c>
      <c r="CX139" s="73">
        <f t="shared" si="96"/>
        <v>0</v>
      </c>
      <c r="CZ139" s="73">
        <f t="shared" si="97"/>
        <v>0</v>
      </c>
      <c r="DA139" s="134">
        <f t="shared" si="105"/>
        <v>1</v>
      </c>
      <c r="DB139" s="106">
        <f t="shared" si="98"/>
        <v>1</v>
      </c>
      <c r="DC139" s="148"/>
      <c r="DD139" s="134">
        <f t="shared" si="99"/>
        <v>1</v>
      </c>
      <c r="DE139" s="135">
        <f t="shared" ref="DE139:DE202" si="129">DD139*K139</f>
        <v>0</v>
      </c>
      <c r="DF139" s="135">
        <f t="shared" ref="DF139:DF202" si="130">DD139*M139</f>
        <v>0</v>
      </c>
      <c r="DG139" s="136"/>
      <c r="DH139" s="79"/>
      <c r="DI139" s="137"/>
      <c r="DJ139" s="81"/>
      <c r="DK139" s="107">
        <f t="shared" ref="DK139:DK202" si="131">IF(DB139=1,M139,0)</f>
        <v>0</v>
      </c>
      <c r="DL139" s="138">
        <f t="shared" si="100"/>
        <v>1</v>
      </c>
      <c r="DM139" s="73">
        <f t="shared" si="101"/>
        <v>1</v>
      </c>
      <c r="DN139" s="73">
        <f t="shared" si="102"/>
        <v>1</v>
      </c>
      <c r="DO139" s="73">
        <f t="shared" ref="DO139:DO202" si="132">IF(DN139=2,2,IF(AND(DN139=4,DN142=1),5,DN139))</f>
        <v>1</v>
      </c>
      <c r="DP139" s="73">
        <f t="shared" ref="DP139:DP202" si="133">IF(DO139=2,2,IF(AND(DO139=5,DO143=1),6,DO139))</f>
        <v>1</v>
      </c>
      <c r="DQ139" s="73">
        <f t="shared" si="106"/>
        <v>1</v>
      </c>
      <c r="DR139" s="73">
        <f t="shared" si="107"/>
        <v>1</v>
      </c>
      <c r="DS139" s="73">
        <f t="shared" si="108"/>
        <v>1</v>
      </c>
      <c r="DT139" s="73">
        <f t="shared" si="109"/>
        <v>1</v>
      </c>
      <c r="DU139" s="73">
        <f t="shared" si="110"/>
        <v>1</v>
      </c>
      <c r="DV139" s="73">
        <f t="shared" si="111"/>
        <v>1</v>
      </c>
      <c r="DW139" s="73">
        <f t="shared" si="112"/>
        <v>1</v>
      </c>
      <c r="DX139" s="73">
        <f t="shared" si="113"/>
        <v>1</v>
      </c>
      <c r="DY139" s="73">
        <f t="shared" si="114"/>
        <v>1</v>
      </c>
      <c r="DZ139" s="73">
        <f t="shared" si="115"/>
        <v>1</v>
      </c>
      <c r="EA139" s="92">
        <f t="shared" ref="EA139:EA202" si="134">IF(DZ139=2,2,IF(AND(DZ139=16,DZ154=1),17,DZ139))</f>
        <v>1</v>
      </c>
      <c r="EB139" s="92">
        <f t="shared" si="103"/>
        <v>1</v>
      </c>
      <c r="EC139" s="139">
        <f t="shared" si="116"/>
        <v>1</v>
      </c>
      <c r="ED139" s="140">
        <f t="shared" ref="ED139:ED202" si="135">IF(EC139=2,DK139,IF(EC139=3,(DK139+DK140),IF(EC139=4,(DK139+DK140+DK141),IF(EC139=5,(DK139+DK140+DK141+DK142),IF(EC139=6,(DK139+DK140+DK141+DK142+DK143),IF(EC139=7,(DK139+DK140+DK141+DK142+DK143+DK144),0))))))</f>
        <v>0</v>
      </c>
      <c r="EE139" s="141">
        <f t="shared" ref="EE139:EE202" si="136">IF(EC139=8,(DK139+DK140+DK141+DK142+DK143+DK144+DK145),IF(EC139=9,(DK139+DK140+DK141+DK142+DK143+DK144+DK145+DK146),IF(EC139=10,(DK139+DK140+DK141+DK142+DK143+DK144+DK145+DK146+DK147),IF(EC139=11,(DK139+DK140+DK141+DK142+DK143+DK144+DK145+DK146+DK147+DK148),IF(EC139=12,(DK139+DK140+DK141+DK142+DK143+DK144+DK145+DK146+DK147+DK148+DK149),IF(EC139=13,(DK139+DK140+DK141+DK142+DK143+DK144+DK145+DK146+DK147+DK148+DK149+DK150),0))))))</f>
        <v>0</v>
      </c>
      <c r="EF139" s="141">
        <f t="shared" ref="EF139:EF202" si="137">IF(EC139=14,SUM(DK139:DK151),IF(EC139=15,SUM(DK139:DK152),IF(EC139=16,SUM(DK139:DK153),IF(EC139=17,SUM(DK139:DK154),IF(EC139=18,SUM(DK139:DK155),IF(EC139=19,SUM(DK139:DK156),0))))))</f>
        <v>0</v>
      </c>
      <c r="EG139" s="142">
        <f t="shared" si="104"/>
        <v>0</v>
      </c>
      <c r="EH139" s="141"/>
      <c r="EI139" s="142"/>
      <c r="EJ139" s="82">
        <f t="shared" ref="EJ139:EJ202" si="138">EG139+EI139</f>
        <v>0</v>
      </c>
      <c r="EK139" s="82"/>
      <c r="EL139" s="82"/>
      <c r="EM139" s="82"/>
      <c r="EN139" s="83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</row>
    <row r="140" spans="2:156" ht="27" customHeight="1">
      <c r="B140" s="365" t="str">
        <f t="shared" ref="B140:B203" si="139">IF(OR(M140&gt;0,AB140&gt;0,AE140&gt;0),"Wypełnione","")</f>
        <v/>
      </c>
      <c r="C140" s="649" t="str">
        <f>IF(AU140=1,SUM(AU$10:AU140),"")</f>
        <v/>
      </c>
      <c r="D140" s="526"/>
      <c r="E140" s="524"/>
      <c r="F140" s="648"/>
      <c r="G140" s="464"/>
      <c r="H140" s="110"/>
      <c r="I140" s="648"/>
      <c r="J140" s="464"/>
      <c r="K140" s="110"/>
      <c r="L140" s="109"/>
      <c r="M140" s="517"/>
      <c r="N140" s="520"/>
      <c r="O140" s="520"/>
      <c r="P140" s="514"/>
      <c r="Q140" s="463"/>
      <c r="R140" s="463"/>
      <c r="S140" s="463"/>
      <c r="T140" s="463"/>
      <c r="U140" s="515"/>
      <c r="V140" s="112"/>
      <c r="W140" s="463"/>
      <c r="X140" s="463"/>
      <c r="Y140" s="463"/>
      <c r="Z140" s="463"/>
      <c r="AA140" s="463"/>
      <c r="AB140" s="691"/>
      <c r="AC140" s="691"/>
      <c r="AD140" s="691"/>
      <c r="AE140" s="682"/>
      <c r="AF140" s="683"/>
      <c r="AG140" s="112"/>
      <c r="AH140" s="463"/>
      <c r="AI140" s="495"/>
      <c r="AJ140" s="469"/>
      <c r="AK140" s="464"/>
      <c r="AL140" s="465"/>
      <c r="AM140" s="376"/>
      <c r="AN140" s="376"/>
      <c r="AO140" s="465"/>
      <c r="AP140" s="466"/>
      <c r="AQ140" s="113" t="str">
        <f t="shared" ref="AQ140:AQ203" si="140">IF(BG140+BJ140&gt;0,"Wpisz miarę.","")</f>
        <v/>
      </c>
      <c r="AR140" s="114">
        <v>1</v>
      </c>
      <c r="AU140" s="115">
        <f t="shared" ref="AU140:AU203" si="141">AW140</f>
        <v>0</v>
      </c>
      <c r="AV140" s="116" t="b">
        <f t="shared" si="118"/>
        <v>1</v>
      </c>
      <c r="AW140" s="73">
        <f t="shared" ref="AW140:AW203" si="142">IF(AV140=TRUE,0,1)</f>
        <v>0</v>
      </c>
      <c r="AX140" s="117">
        <f t="shared" si="119"/>
        <v>1</v>
      </c>
      <c r="AY140" s="118">
        <f t="shared" ref="AY140:AY203" si="143">IF(AX140&gt;1,1,0)</f>
        <v>0</v>
      </c>
      <c r="BD140" s="120">
        <f>ROUND(Import!F133,2)</f>
        <v>0</v>
      </c>
      <c r="BE140" s="120">
        <f>ROUND(Import!P133,2)</f>
        <v>0</v>
      </c>
      <c r="BG140" s="121">
        <f t="shared" ref="BG140:BG203" si="144">IF(AND(BH140&gt;0,BI140=0),1,0)</f>
        <v>0</v>
      </c>
      <c r="BH140" s="122">
        <f t="shared" ref="BH140:BH203" si="145">AE140</f>
        <v>0</v>
      </c>
      <c r="BI140" s="114">
        <f t="shared" ref="BI140:BI203" si="146">AF140</f>
        <v>0</v>
      </c>
      <c r="BJ140" s="121">
        <f t="shared" ref="BJ140:BJ203" si="147">IF(AND(BK140&gt;0,BL140=0),1,0)</f>
        <v>0</v>
      </c>
      <c r="BK140" s="122">
        <f t="shared" ref="BK140:BK203" si="148">AJ140</f>
        <v>0</v>
      </c>
      <c r="BL140" s="114">
        <f t="shared" ref="BL140:BL203" si="149">AK140</f>
        <v>0</v>
      </c>
      <c r="BN140" s="123">
        <f t="shared" si="120"/>
        <v>0</v>
      </c>
      <c r="BO140" s="123">
        <f t="shared" si="121"/>
        <v>0</v>
      </c>
      <c r="BP140" s="123">
        <f t="shared" si="122"/>
        <v>0</v>
      </c>
      <c r="BQ140" s="123">
        <f t="shared" si="123"/>
        <v>0</v>
      </c>
      <c r="BR140" s="123">
        <f t="shared" si="124"/>
        <v>0</v>
      </c>
      <c r="BS140" s="123">
        <f t="shared" si="125"/>
        <v>0</v>
      </c>
      <c r="BT140" s="124">
        <f t="shared" ref="BT140:BT203" si="150">IF(SUM(BN140:BS140)&lt;=1,0,164)</f>
        <v>0</v>
      </c>
      <c r="CA140" s="62"/>
      <c r="CB140" s="126" t="str">
        <f t="shared" si="126"/>
        <v/>
      </c>
      <c r="CC140" s="127" t="str">
        <f t="shared" ref="CC140:CC203" si="151">IF(CB140=0,"OK.",IF(CB140="","","Popraw  ;)"))</f>
        <v/>
      </c>
      <c r="CD140" s="128" t="str">
        <f t="shared" ref="CD140:CD203" si="152">IF(ROWS(AP140:AP141)&gt;2,"Pamiętaj o wpisaniu WYPEŁNIONE do kol. z Filtrem","")</f>
        <v/>
      </c>
      <c r="CE140" s="146"/>
      <c r="CF140" s="147"/>
      <c r="CG140" s="147"/>
      <c r="CH140" s="147"/>
      <c r="CI140" s="145"/>
      <c r="CJ140" s="62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132" t="b">
        <f t="shared" si="127"/>
        <v>0</v>
      </c>
      <c r="CV140" s="133" t="b">
        <f t="shared" si="128"/>
        <v>1</v>
      </c>
      <c r="CW140" s="116" t="b">
        <f t="shared" si="117"/>
        <v>1</v>
      </c>
      <c r="CX140" s="73">
        <f t="shared" ref="CX140:CX203" si="153">IF(CW140=TRUE,0,1)</f>
        <v>0</v>
      </c>
      <c r="CZ140" s="73">
        <f t="shared" ref="CZ140:CZ203" si="154">CX140</f>
        <v>0</v>
      </c>
      <c r="DA140" s="134">
        <f t="shared" si="105"/>
        <v>1</v>
      </c>
      <c r="DB140" s="106">
        <f t="shared" ref="DB140:DB203" si="155">IF(DA140=1,1,IF(DA140=10,10,IF(DA140=20,20,10)))</f>
        <v>1</v>
      </c>
      <c r="DC140" s="148"/>
      <c r="DD140" s="134">
        <f t="shared" ref="DD140:DD203" si="156" xml:space="preserve"> IF(DB140=1,1,0)</f>
        <v>1</v>
      </c>
      <c r="DE140" s="135">
        <f t="shared" si="129"/>
        <v>0</v>
      </c>
      <c r="DF140" s="135">
        <f t="shared" si="130"/>
        <v>0</v>
      </c>
      <c r="DG140" s="136"/>
      <c r="DH140" s="79"/>
      <c r="DI140" s="137"/>
      <c r="DJ140" s="81"/>
      <c r="DK140" s="107">
        <f t="shared" si="131"/>
        <v>0</v>
      </c>
      <c r="DL140" s="138">
        <f t="shared" ref="DL140:DL203" si="157">IF(AND(CZ140=1,DD140=1),2,DD140)</f>
        <v>1</v>
      </c>
      <c r="DM140" s="73">
        <f t="shared" ref="DM140:DM203" si="158">IF(AND(DL140=2,DL141=2),2,IF(AND(DL140=2,DL141=1),3,DL140))</f>
        <v>1</v>
      </c>
      <c r="DN140" s="73">
        <f t="shared" ref="DN140:DN203" si="159">IF(DM140=2,2,IF(AND(DM140=3,DM142=1),4,DM140))</f>
        <v>1</v>
      </c>
      <c r="DO140" s="73">
        <f t="shared" si="132"/>
        <v>1</v>
      </c>
      <c r="DP140" s="73">
        <f t="shared" si="133"/>
        <v>1</v>
      </c>
      <c r="DQ140" s="73">
        <f t="shared" si="106"/>
        <v>1</v>
      </c>
      <c r="DR140" s="73">
        <f t="shared" si="107"/>
        <v>1</v>
      </c>
      <c r="DS140" s="73">
        <f t="shared" si="108"/>
        <v>1</v>
      </c>
      <c r="DT140" s="73">
        <f t="shared" si="109"/>
        <v>1</v>
      </c>
      <c r="DU140" s="73">
        <f t="shared" si="110"/>
        <v>1</v>
      </c>
      <c r="DV140" s="73">
        <f t="shared" si="111"/>
        <v>1</v>
      </c>
      <c r="DW140" s="73">
        <f t="shared" si="112"/>
        <v>1</v>
      </c>
      <c r="DX140" s="73">
        <f t="shared" si="113"/>
        <v>1</v>
      </c>
      <c r="DY140" s="73">
        <f t="shared" si="114"/>
        <v>1</v>
      </c>
      <c r="DZ140" s="73">
        <f t="shared" si="115"/>
        <v>1</v>
      </c>
      <c r="EA140" s="92">
        <f t="shared" si="134"/>
        <v>1</v>
      </c>
      <c r="EB140" s="92">
        <f t="shared" ref="EB140:EB203" si="160">IF(EA140=2,2,IF(AND(EA140=17,EA156=1),18,EA140))</f>
        <v>1</v>
      </c>
      <c r="EC140" s="139">
        <f t="shared" si="116"/>
        <v>1</v>
      </c>
      <c r="ED140" s="140">
        <f t="shared" si="135"/>
        <v>0</v>
      </c>
      <c r="EE140" s="141">
        <f t="shared" si="136"/>
        <v>0</v>
      </c>
      <c r="EF140" s="141">
        <f t="shared" si="137"/>
        <v>0</v>
      </c>
      <c r="EG140" s="142">
        <f t="shared" ref="EG140:EG203" si="161">ED140+EE140+EF140</f>
        <v>0</v>
      </c>
      <c r="EH140" s="141"/>
      <c r="EI140" s="142"/>
      <c r="EJ140" s="82">
        <f t="shared" si="138"/>
        <v>0</v>
      </c>
      <c r="EK140" s="82"/>
      <c r="EL140" s="82"/>
      <c r="EM140" s="82"/>
      <c r="EN140" s="83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</row>
    <row r="141" spans="2:156" ht="27" customHeight="1">
      <c r="B141" s="365" t="str">
        <f t="shared" si="139"/>
        <v/>
      </c>
      <c r="C141" s="649" t="str">
        <f>IF(AU141=1,SUM(AU$10:AU141),"")</f>
        <v/>
      </c>
      <c r="D141" s="526"/>
      <c r="E141" s="524"/>
      <c r="F141" s="648"/>
      <c r="G141" s="464"/>
      <c r="H141" s="110"/>
      <c r="I141" s="648"/>
      <c r="J141" s="464"/>
      <c r="K141" s="110"/>
      <c r="L141" s="109"/>
      <c r="M141" s="517"/>
      <c r="N141" s="520"/>
      <c r="O141" s="520"/>
      <c r="P141" s="514"/>
      <c r="Q141" s="463"/>
      <c r="R141" s="463"/>
      <c r="S141" s="463"/>
      <c r="T141" s="463"/>
      <c r="U141" s="515"/>
      <c r="V141" s="112"/>
      <c r="W141" s="463"/>
      <c r="X141" s="463"/>
      <c r="Y141" s="463"/>
      <c r="Z141" s="463"/>
      <c r="AA141" s="463"/>
      <c r="AB141" s="691"/>
      <c r="AC141" s="691"/>
      <c r="AD141" s="691"/>
      <c r="AE141" s="682"/>
      <c r="AF141" s="683"/>
      <c r="AG141" s="112"/>
      <c r="AH141" s="463"/>
      <c r="AI141" s="495"/>
      <c r="AJ141" s="469"/>
      <c r="AK141" s="464"/>
      <c r="AL141" s="465"/>
      <c r="AM141" s="376"/>
      <c r="AN141" s="376"/>
      <c r="AO141" s="465"/>
      <c r="AP141" s="466"/>
      <c r="AQ141" s="113" t="str">
        <f t="shared" si="140"/>
        <v/>
      </c>
      <c r="AR141" s="114">
        <v>1</v>
      </c>
      <c r="AU141" s="115">
        <f t="shared" si="141"/>
        <v>0</v>
      </c>
      <c r="AV141" s="116" t="b">
        <f t="shared" si="118"/>
        <v>1</v>
      </c>
      <c r="AW141" s="73">
        <f t="shared" si="142"/>
        <v>0</v>
      </c>
      <c r="AX141" s="117">
        <f t="shared" si="119"/>
        <v>1</v>
      </c>
      <c r="AY141" s="118">
        <f t="shared" si="143"/>
        <v>0</v>
      </c>
      <c r="BD141" s="120">
        <f>ROUND(Import!F134,2)</f>
        <v>0</v>
      </c>
      <c r="BE141" s="120">
        <f>ROUND(Import!P134,2)</f>
        <v>0</v>
      </c>
      <c r="BG141" s="121">
        <f t="shared" si="144"/>
        <v>0</v>
      </c>
      <c r="BH141" s="122">
        <f t="shared" si="145"/>
        <v>0</v>
      </c>
      <c r="BI141" s="114">
        <f t="shared" si="146"/>
        <v>0</v>
      </c>
      <c r="BJ141" s="121">
        <f t="shared" si="147"/>
        <v>0</v>
      </c>
      <c r="BK141" s="122">
        <f t="shared" si="148"/>
        <v>0</v>
      </c>
      <c r="BL141" s="114">
        <f t="shared" si="149"/>
        <v>0</v>
      </c>
      <c r="BN141" s="123">
        <f t="shared" si="120"/>
        <v>0</v>
      </c>
      <c r="BO141" s="123">
        <f t="shared" si="121"/>
        <v>0</v>
      </c>
      <c r="BP141" s="123">
        <f t="shared" si="122"/>
        <v>0</v>
      </c>
      <c r="BQ141" s="123">
        <f t="shared" si="123"/>
        <v>0</v>
      </c>
      <c r="BR141" s="123">
        <f t="shared" si="124"/>
        <v>0</v>
      </c>
      <c r="BS141" s="123">
        <f t="shared" si="125"/>
        <v>0</v>
      </c>
      <c r="BT141" s="124">
        <f t="shared" si="150"/>
        <v>0</v>
      </c>
      <c r="CA141" s="62"/>
      <c r="CB141" s="126" t="str">
        <f t="shared" si="126"/>
        <v/>
      </c>
      <c r="CC141" s="127" t="str">
        <f t="shared" si="151"/>
        <v/>
      </c>
      <c r="CD141" s="128" t="str">
        <f t="shared" si="152"/>
        <v/>
      </c>
      <c r="CE141" s="146"/>
      <c r="CF141" s="147"/>
      <c r="CG141" s="147"/>
      <c r="CH141" s="147"/>
      <c r="CI141" s="145"/>
      <c r="CJ141" s="62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132" t="b">
        <f t="shared" si="127"/>
        <v>0</v>
      </c>
      <c r="CV141" s="133" t="b">
        <f t="shared" si="128"/>
        <v>1</v>
      </c>
      <c r="CW141" s="116" t="b">
        <f t="shared" si="117"/>
        <v>1</v>
      </c>
      <c r="CX141" s="73">
        <f t="shared" si="153"/>
        <v>0</v>
      </c>
      <c r="CY141" s="62"/>
      <c r="CZ141" s="73">
        <f t="shared" si="154"/>
        <v>0</v>
      </c>
      <c r="DA141" s="134">
        <f t="shared" ref="DA141:DA204" si="162">IF(CZ141=0,DA140,CZ141)</f>
        <v>1</v>
      </c>
      <c r="DB141" s="106">
        <f t="shared" si="155"/>
        <v>1</v>
      </c>
      <c r="DC141" s="62"/>
      <c r="DD141" s="134">
        <f t="shared" si="156"/>
        <v>1</v>
      </c>
      <c r="DE141" s="135">
        <f t="shared" si="129"/>
        <v>0</v>
      </c>
      <c r="DF141" s="135">
        <f t="shared" si="130"/>
        <v>0</v>
      </c>
      <c r="DG141" s="136"/>
      <c r="DH141" s="79"/>
      <c r="DI141" s="137"/>
      <c r="DJ141" s="81"/>
      <c r="DK141" s="107">
        <f t="shared" si="131"/>
        <v>0</v>
      </c>
      <c r="DL141" s="138">
        <f t="shared" si="157"/>
        <v>1</v>
      </c>
      <c r="DM141" s="73">
        <f t="shared" si="158"/>
        <v>1</v>
      </c>
      <c r="DN141" s="73">
        <f t="shared" si="159"/>
        <v>1</v>
      </c>
      <c r="DO141" s="73">
        <f t="shared" si="132"/>
        <v>1</v>
      </c>
      <c r="DP141" s="73">
        <f t="shared" si="133"/>
        <v>1</v>
      </c>
      <c r="DQ141" s="73">
        <f t="shared" ref="DQ141:DQ204" si="163">IF(DP141=2,2,IF(AND(DP141=6,DP146=1),7,DP141))</f>
        <v>1</v>
      </c>
      <c r="DR141" s="73">
        <f t="shared" ref="DR141:DR204" si="164">IF(DQ141=2,2,IF(AND(DQ141=7,DQ147=1),8,DQ141))</f>
        <v>1</v>
      </c>
      <c r="DS141" s="73">
        <f t="shared" ref="DS141:DS204" si="165">IF(DR141=2,2,IF(AND(DR141=8,DR148=1),9,DR141))</f>
        <v>1</v>
      </c>
      <c r="DT141" s="73">
        <f t="shared" ref="DT141:DT204" si="166">IF(DS141=2,2,IF(AND(DS141=9,DS149=1),10,DS141))</f>
        <v>1</v>
      </c>
      <c r="DU141" s="73">
        <f t="shared" ref="DU141:DU204" si="167">IF(DT141=2,2,IF(AND(DT141=10,DT150=1),11,DT141))</f>
        <v>1</v>
      </c>
      <c r="DV141" s="73">
        <f t="shared" ref="DV141:DV204" si="168">IF(DU141=2,2,IF(AND(DU141=11,DU151=1),12,DU141))</f>
        <v>1</v>
      </c>
      <c r="DW141" s="73">
        <f t="shared" ref="DW141:DW204" si="169">IF(DV141=2,2,IF(AND(DV141=12,DV152=1),13,DV141))</f>
        <v>1</v>
      </c>
      <c r="DX141" s="73">
        <f t="shared" ref="DX141:DX204" si="170">IF(DW141=2,2,IF(AND(DW141=13,DW153=1),14,DW141))</f>
        <v>1</v>
      </c>
      <c r="DY141" s="73">
        <f t="shared" ref="DY141:DY204" si="171">IF(DX141=2,2,IF(AND(DX141=14,DX154=1),15,DX141))</f>
        <v>1</v>
      </c>
      <c r="DZ141" s="73">
        <f t="shared" ref="DZ141:DZ204" si="172">IF(DY141=2,2,IF(AND(DY141=15,DY155=1),16,DY141))</f>
        <v>1</v>
      </c>
      <c r="EA141" s="92">
        <f t="shared" si="134"/>
        <v>1</v>
      </c>
      <c r="EB141" s="92">
        <f t="shared" si="160"/>
        <v>1</v>
      </c>
      <c r="EC141" s="139">
        <f t="shared" ref="EC141:EC204" si="173">IF(EB141=2,2,IF(AND(EB141=18,EB158=1),19,EB141))</f>
        <v>1</v>
      </c>
      <c r="ED141" s="140">
        <f t="shared" si="135"/>
        <v>0</v>
      </c>
      <c r="EE141" s="141">
        <f t="shared" si="136"/>
        <v>0</v>
      </c>
      <c r="EF141" s="141">
        <f t="shared" si="137"/>
        <v>0</v>
      </c>
      <c r="EG141" s="142">
        <f t="shared" si="161"/>
        <v>0</v>
      </c>
      <c r="EH141" s="141"/>
      <c r="EI141" s="142"/>
      <c r="EJ141" s="82">
        <f t="shared" si="138"/>
        <v>0</v>
      </c>
      <c r="EK141" s="82"/>
      <c r="EL141" s="82"/>
      <c r="EM141" s="82"/>
      <c r="EN141" s="83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</row>
    <row r="142" spans="2:156" ht="27" customHeight="1">
      <c r="B142" s="365" t="str">
        <f t="shared" si="139"/>
        <v/>
      </c>
      <c r="C142" s="649" t="str">
        <f>IF(AU142=1,SUM(AU$10:AU142),"")</f>
        <v/>
      </c>
      <c r="D142" s="526"/>
      <c r="E142" s="524"/>
      <c r="F142" s="648"/>
      <c r="G142" s="464"/>
      <c r="H142" s="110"/>
      <c r="I142" s="648"/>
      <c r="J142" s="464"/>
      <c r="K142" s="110"/>
      <c r="L142" s="109"/>
      <c r="M142" s="517"/>
      <c r="N142" s="520"/>
      <c r="O142" s="520"/>
      <c r="P142" s="514"/>
      <c r="Q142" s="463"/>
      <c r="R142" s="463"/>
      <c r="S142" s="463"/>
      <c r="T142" s="463"/>
      <c r="U142" s="515"/>
      <c r="V142" s="112"/>
      <c r="W142" s="463"/>
      <c r="X142" s="463"/>
      <c r="Y142" s="463"/>
      <c r="Z142" s="463"/>
      <c r="AA142" s="463"/>
      <c r="AB142" s="691"/>
      <c r="AC142" s="691"/>
      <c r="AD142" s="691"/>
      <c r="AE142" s="682"/>
      <c r="AF142" s="683"/>
      <c r="AG142" s="112"/>
      <c r="AH142" s="463"/>
      <c r="AI142" s="495"/>
      <c r="AJ142" s="469"/>
      <c r="AK142" s="464"/>
      <c r="AL142" s="465"/>
      <c r="AM142" s="376"/>
      <c r="AN142" s="376"/>
      <c r="AO142" s="465"/>
      <c r="AP142" s="466"/>
      <c r="AQ142" s="113" t="str">
        <f t="shared" si="140"/>
        <v/>
      </c>
      <c r="AR142" s="114">
        <v>1</v>
      </c>
      <c r="AU142" s="115">
        <f t="shared" si="141"/>
        <v>0</v>
      </c>
      <c r="AV142" s="116" t="b">
        <f t="shared" si="118"/>
        <v>1</v>
      </c>
      <c r="AW142" s="73">
        <f t="shared" si="142"/>
        <v>0</v>
      </c>
      <c r="AX142" s="117">
        <f t="shared" si="119"/>
        <v>1</v>
      </c>
      <c r="AY142" s="118">
        <f t="shared" si="143"/>
        <v>0</v>
      </c>
      <c r="BD142" s="120">
        <f>ROUND(Import!F135,2)</f>
        <v>0</v>
      </c>
      <c r="BE142" s="120">
        <f>ROUND(Import!P135,2)</f>
        <v>0</v>
      </c>
      <c r="BG142" s="121">
        <f t="shared" si="144"/>
        <v>0</v>
      </c>
      <c r="BH142" s="122">
        <f t="shared" si="145"/>
        <v>0</v>
      </c>
      <c r="BI142" s="114">
        <f t="shared" si="146"/>
        <v>0</v>
      </c>
      <c r="BJ142" s="121">
        <f t="shared" si="147"/>
        <v>0</v>
      </c>
      <c r="BK142" s="122">
        <f t="shared" si="148"/>
        <v>0</v>
      </c>
      <c r="BL142" s="114">
        <f t="shared" si="149"/>
        <v>0</v>
      </c>
      <c r="BN142" s="123">
        <f t="shared" si="120"/>
        <v>0</v>
      </c>
      <c r="BO142" s="123">
        <f t="shared" si="121"/>
        <v>0</v>
      </c>
      <c r="BP142" s="123">
        <f t="shared" si="122"/>
        <v>0</v>
      </c>
      <c r="BQ142" s="123">
        <f t="shared" si="123"/>
        <v>0</v>
      </c>
      <c r="BR142" s="123">
        <f t="shared" si="124"/>
        <v>0</v>
      </c>
      <c r="BS142" s="123">
        <f t="shared" si="125"/>
        <v>0</v>
      </c>
      <c r="BT142" s="124">
        <f t="shared" si="150"/>
        <v>0</v>
      </c>
      <c r="CA142" s="62"/>
      <c r="CB142" s="126" t="str">
        <f t="shared" si="126"/>
        <v/>
      </c>
      <c r="CC142" s="127" t="str">
        <f t="shared" si="151"/>
        <v/>
      </c>
      <c r="CD142" s="128" t="str">
        <f t="shared" si="152"/>
        <v/>
      </c>
      <c r="CE142" s="146"/>
      <c r="CF142" s="147"/>
      <c r="CG142" s="147"/>
      <c r="CH142" s="147"/>
      <c r="CI142" s="145"/>
      <c r="CJ142" s="62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132" t="b">
        <f t="shared" si="127"/>
        <v>0</v>
      </c>
      <c r="CV142" s="133" t="b">
        <f t="shared" si="128"/>
        <v>1</v>
      </c>
      <c r="CW142" s="116" t="b">
        <f t="shared" ref="CW142:CW205" si="174">IF(CU142=CV142,FALSE,TRUE)</f>
        <v>1</v>
      </c>
      <c r="CX142" s="73">
        <f t="shared" si="153"/>
        <v>0</v>
      </c>
      <c r="CY142" s="62"/>
      <c r="CZ142" s="73">
        <f t="shared" si="154"/>
        <v>0</v>
      </c>
      <c r="DA142" s="134">
        <f t="shared" si="162"/>
        <v>1</v>
      </c>
      <c r="DB142" s="106">
        <f t="shared" si="155"/>
        <v>1</v>
      </c>
      <c r="DC142" s="62"/>
      <c r="DD142" s="134">
        <f t="shared" si="156"/>
        <v>1</v>
      </c>
      <c r="DE142" s="135">
        <f t="shared" si="129"/>
        <v>0</v>
      </c>
      <c r="DF142" s="135">
        <f t="shared" si="130"/>
        <v>0</v>
      </c>
      <c r="DG142" s="136"/>
      <c r="DH142" s="79"/>
      <c r="DI142" s="137"/>
      <c r="DJ142" s="81"/>
      <c r="DK142" s="107">
        <f t="shared" si="131"/>
        <v>0</v>
      </c>
      <c r="DL142" s="138">
        <f t="shared" si="157"/>
        <v>1</v>
      </c>
      <c r="DM142" s="73">
        <f t="shared" si="158"/>
        <v>1</v>
      </c>
      <c r="DN142" s="73">
        <f t="shared" si="159"/>
        <v>1</v>
      </c>
      <c r="DO142" s="73">
        <f t="shared" si="132"/>
        <v>1</v>
      </c>
      <c r="DP142" s="73">
        <f t="shared" si="133"/>
        <v>1</v>
      </c>
      <c r="DQ142" s="73">
        <f t="shared" si="163"/>
        <v>1</v>
      </c>
      <c r="DR142" s="73">
        <f t="shared" si="164"/>
        <v>1</v>
      </c>
      <c r="DS142" s="73">
        <f t="shared" si="165"/>
        <v>1</v>
      </c>
      <c r="DT142" s="73">
        <f t="shared" si="166"/>
        <v>1</v>
      </c>
      <c r="DU142" s="73">
        <f t="shared" si="167"/>
        <v>1</v>
      </c>
      <c r="DV142" s="73">
        <f t="shared" si="168"/>
        <v>1</v>
      </c>
      <c r="DW142" s="73">
        <f t="shared" si="169"/>
        <v>1</v>
      </c>
      <c r="DX142" s="73">
        <f t="shared" si="170"/>
        <v>1</v>
      </c>
      <c r="DY142" s="73">
        <f t="shared" si="171"/>
        <v>1</v>
      </c>
      <c r="DZ142" s="73">
        <f t="shared" si="172"/>
        <v>1</v>
      </c>
      <c r="EA142" s="92">
        <f t="shared" si="134"/>
        <v>1</v>
      </c>
      <c r="EB142" s="92">
        <f t="shared" si="160"/>
        <v>1</v>
      </c>
      <c r="EC142" s="139">
        <f t="shared" si="173"/>
        <v>1</v>
      </c>
      <c r="ED142" s="140">
        <f t="shared" si="135"/>
        <v>0</v>
      </c>
      <c r="EE142" s="141">
        <f t="shared" si="136"/>
        <v>0</v>
      </c>
      <c r="EF142" s="141">
        <f t="shared" si="137"/>
        <v>0</v>
      </c>
      <c r="EG142" s="142">
        <f t="shared" si="161"/>
        <v>0</v>
      </c>
      <c r="EH142" s="141"/>
      <c r="EI142" s="142"/>
      <c r="EJ142" s="82">
        <f t="shared" si="138"/>
        <v>0</v>
      </c>
      <c r="EK142" s="82"/>
      <c r="EL142" s="82"/>
      <c r="EM142" s="82"/>
      <c r="EN142" s="83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</row>
    <row r="143" spans="2:156" ht="27" customHeight="1">
      <c r="B143" s="365" t="str">
        <f t="shared" si="139"/>
        <v/>
      </c>
      <c r="C143" s="649" t="str">
        <f>IF(AU143=1,SUM(AU$10:AU143),"")</f>
        <v/>
      </c>
      <c r="D143" s="526"/>
      <c r="E143" s="524"/>
      <c r="F143" s="648"/>
      <c r="G143" s="464"/>
      <c r="H143" s="110"/>
      <c r="I143" s="648"/>
      <c r="J143" s="464"/>
      <c r="K143" s="110"/>
      <c r="L143" s="109"/>
      <c r="M143" s="517"/>
      <c r="N143" s="520"/>
      <c r="O143" s="520"/>
      <c r="P143" s="514"/>
      <c r="Q143" s="463"/>
      <c r="R143" s="463"/>
      <c r="S143" s="463"/>
      <c r="T143" s="463"/>
      <c r="U143" s="515"/>
      <c r="V143" s="112"/>
      <c r="W143" s="463"/>
      <c r="X143" s="463"/>
      <c r="Y143" s="463"/>
      <c r="Z143" s="463"/>
      <c r="AA143" s="463"/>
      <c r="AB143" s="691"/>
      <c r="AC143" s="691"/>
      <c r="AD143" s="691"/>
      <c r="AE143" s="682"/>
      <c r="AF143" s="683"/>
      <c r="AG143" s="112"/>
      <c r="AH143" s="463"/>
      <c r="AI143" s="495"/>
      <c r="AJ143" s="469"/>
      <c r="AK143" s="464"/>
      <c r="AL143" s="465"/>
      <c r="AM143" s="376"/>
      <c r="AN143" s="376"/>
      <c r="AO143" s="465"/>
      <c r="AP143" s="466"/>
      <c r="AQ143" s="113" t="str">
        <f t="shared" si="140"/>
        <v/>
      </c>
      <c r="AR143" s="114">
        <v>1</v>
      </c>
      <c r="AU143" s="115">
        <f t="shared" si="141"/>
        <v>0</v>
      </c>
      <c r="AV143" s="116" t="b">
        <f t="shared" si="118"/>
        <v>1</v>
      </c>
      <c r="AW143" s="73">
        <f t="shared" si="142"/>
        <v>0</v>
      </c>
      <c r="AX143" s="117">
        <f t="shared" si="119"/>
        <v>1</v>
      </c>
      <c r="AY143" s="118">
        <f t="shared" si="143"/>
        <v>0</v>
      </c>
      <c r="BD143" s="120">
        <f>ROUND(Import!F136,2)</f>
        <v>0</v>
      </c>
      <c r="BE143" s="120">
        <f>ROUND(Import!P136,2)</f>
        <v>0</v>
      </c>
      <c r="BG143" s="121">
        <f t="shared" si="144"/>
        <v>0</v>
      </c>
      <c r="BH143" s="122">
        <f t="shared" si="145"/>
        <v>0</v>
      </c>
      <c r="BI143" s="114">
        <f t="shared" si="146"/>
        <v>0</v>
      </c>
      <c r="BJ143" s="121">
        <f t="shared" si="147"/>
        <v>0</v>
      </c>
      <c r="BK143" s="122">
        <f t="shared" si="148"/>
        <v>0</v>
      </c>
      <c r="BL143" s="114">
        <f t="shared" si="149"/>
        <v>0</v>
      </c>
      <c r="BN143" s="123">
        <f t="shared" si="120"/>
        <v>0</v>
      </c>
      <c r="BO143" s="123">
        <f t="shared" si="121"/>
        <v>0</v>
      </c>
      <c r="BP143" s="123">
        <f t="shared" si="122"/>
        <v>0</v>
      </c>
      <c r="BQ143" s="123">
        <f t="shared" si="123"/>
        <v>0</v>
      </c>
      <c r="BR143" s="123">
        <f t="shared" si="124"/>
        <v>0</v>
      </c>
      <c r="BS143" s="123">
        <f t="shared" si="125"/>
        <v>0</v>
      </c>
      <c r="BT143" s="124">
        <f t="shared" si="150"/>
        <v>0</v>
      </c>
      <c r="CA143" s="62"/>
      <c r="CB143" s="126" t="str">
        <f t="shared" si="126"/>
        <v/>
      </c>
      <c r="CC143" s="127" t="str">
        <f t="shared" si="151"/>
        <v/>
      </c>
      <c r="CD143" s="128" t="str">
        <f t="shared" si="152"/>
        <v/>
      </c>
      <c r="CE143" s="146"/>
      <c r="CF143" s="147"/>
      <c r="CG143" s="147"/>
      <c r="CH143" s="147"/>
      <c r="CI143" s="145"/>
      <c r="CJ143" s="62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132" t="b">
        <f t="shared" si="127"/>
        <v>0</v>
      </c>
      <c r="CV143" s="133" t="b">
        <f t="shared" si="128"/>
        <v>1</v>
      </c>
      <c r="CW143" s="116" t="b">
        <f t="shared" si="174"/>
        <v>1</v>
      </c>
      <c r="CX143" s="73">
        <f t="shared" si="153"/>
        <v>0</v>
      </c>
      <c r="CY143" s="62"/>
      <c r="CZ143" s="73">
        <f t="shared" si="154"/>
        <v>0</v>
      </c>
      <c r="DA143" s="134">
        <f t="shared" si="162"/>
        <v>1</v>
      </c>
      <c r="DB143" s="106">
        <f t="shared" si="155"/>
        <v>1</v>
      </c>
      <c r="DC143" s="62"/>
      <c r="DD143" s="134">
        <f t="shared" si="156"/>
        <v>1</v>
      </c>
      <c r="DE143" s="135">
        <f t="shared" si="129"/>
        <v>0</v>
      </c>
      <c r="DF143" s="135">
        <f t="shared" si="130"/>
        <v>0</v>
      </c>
      <c r="DG143" s="136"/>
      <c r="DH143" s="79"/>
      <c r="DI143" s="137"/>
      <c r="DJ143" s="81"/>
      <c r="DK143" s="107">
        <f t="shared" si="131"/>
        <v>0</v>
      </c>
      <c r="DL143" s="138">
        <f t="shared" si="157"/>
        <v>1</v>
      </c>
      <c r="DM143" s="73">
        <f t="shared" si="158"/>
        <v>1</v>
      </c>
      <c r="DN143" s="73">
        <f t="shared" si="159"/>
        <v>1</v>
      </c>
      <c r="DO143" s="73">
        <f t="shared" si="132"/>
        <v>1</v>
      </c>
      <c r="DP143" s="73">
        <f t="shared" si="133"/>
        <v>1</v>
      </c>
      <c r="DQ143" s="73">
        <f t="shared" si="163"/>
        <v>1</v>
      </c>
      <c r="DR143" s="73">
        <f t="shared" si="164"/>
        <v>1</v>
      </c>
      <c r="DS143" s="73">
        <f t="shared" si="165"/>
        <v>1</v>
      </c>
      <c r="DT143" s="73">
        <f t="shared" si="166"/>
        <v>1</v>
      </c>
      <c r="DU143" s="73">
        <f t="shared" si="167"/>
        <v>1</v>
      </c>
      <c r="DV143" s="73">
        <f t="shared" si="168"/>
        <v>1</v>
      </c>
      <c r="DW143" s="73">
        <f t="shared" si="169"/>
        <v>1</v>
      </c>
      <c r="DX143" s="73">
        <f t="shared" si="170"/>
        <v>1</v>
      </c>
      <c r="DY143" s="73">
        <f t="shared" si="171"/>
        <v>1</v>
      </c>
      <c r="DZ143" s="73">
        <f t="shared" si="172"/>
        <v>1</v>
      </c>
      <c r="EA143" s="92">
        <f t="shared" si="134"/>
        <v>1</v>
      </c>
      <c r="EB143" s="92">
        <f t="shared" si="160"/>
        <v>1</v>
      </c>
      <c r="EC143" s="139">
        <f t="shared" si="173"/>
        <v>1</v>
      </c>
      <c r="ED143" s="140">
        <f t="shared" si="135"/>
        <v>0</v>
      </c>
      <c r="EE143" s="141">
        <f t="shared" si="136"/>
        <v>0</v>
      </c>
      <c r="EF143" s="141">
        <f t="shared" si="137"/>
        <v>0</v>
      </c>
      <c r="EG143" s="142">
        <f t="shared" si="161"/>
        <v>0</v>
      </c>
      <c r="EH143" s="141"/>
      <c r="EI143" s="142"/>
      <c r="EJ143" s="82">
        <f t="shared" si="138"/>
        <v>0</v>
      </c>
      <c r="EK143" s="82"/>
      <c r="EL143" s="82"/>
      <c r="EM143" s="82"/>
      <c r="EN143" s="83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</row>
    <row r="144" spans="2:156" ht="27" customHeight="1">
      <c r="B144" s="365" t="str">
        <f t="shared" si="139"/>
        <v/>
      </c>
      <c r="C144" s="649" t="str">
        <f>IF(AU144=1,SUM(AU$10:AU144),"")</f>
        <v/>
      </c>
      <c r="D144" s="526"/>
      <c r="E144" s="524"/>
      <c r="F144" s="648"/>
      <c r="G144" s="464"/>
      <c r="H144" s="110"/>
      <c r="I144" s="648"/>
      <c r="J144" s="464"/>
      <c r="K144" s="110"/>
      <c r="L144" s="109"/>
      <c r="M144" s="517"/>
      <c r="N144" s="520"/>
      <c r="O144" s="520"/>
      <c r="P144" s="514"/>
      <c r="Q144" s="463"/>
      <c r="R144" s="463"/>
      <c r="S144" s="463"/>
      <c r="T144" s="463"/>
      <c r="U144" s="515"/>
      <c r="V144" s="112"/>
      <c r="W144" s="463"/>
      <c r="X144" s="463"/>
      <c r="Y144" s="463"/>
      <c r="Z144" s="463"/>
      <c r="AA144" s="463"/>
      <c r="AB144" s="691"/>
      <c r="AC144" s="691"/>
      <c r="AD144" s="691"/>
      <c r="AE144" s="682"/>
      <c r="AF144" s="683"/>
      <c r="AG144" s="112"/>
      <c r="AH144" s="463"/>
      <c r="AI144" s="495"/>
      <c r="AJ144" s="469"/>
      <c r="AK144" s="464"/>
      <c r="AL144" s="465"/>
      <c r="AM144" s="376"/>
      <c r="AN144" s="376"/>
      <c r="AO144" s="465"/>
      <c r="AP144" s="466"/>
      <c r="AQ144" s="113" t="str">
        <f t="shared" si="140"/>
        <v/>
      </c>
      <c r="AR144" s="114">
        <v>1</v>
      </c>
      <c r="AU144" s="115">
        <f t="shared" si="141"/>
        <v>0</v>
      </c>
      <c r="AV144" s="116" t="b">
        <f t="shared" si="118"/>
        <v>1</v>
      </c>
      <c r="AW144" s="73">
        <f t="shared" si="142"/>
        <v>0</v>
      </c>
      <c r="AX144" s="117">
        <f t="shared" si="119"/>
        <v>1</v>
      </c>
      <c r="AY144" s="118">
        <f t="shared" si="143"/>
        <v>0</v>
      </c>
      <c r="BD144" s="120">
        <f>ROUND(Import!F137,2)</f>
        <v>0</v>
      </c>
      <c r="BE144" s="120">
        <f>ROUND(Import!P137,2)</f>
        <v>0</v>
      </c>
      <c r="BG144" s="121">
        <f t="shared" si="144"/>
        <v>0</v>
      </c>
      <c r="BH144" s="122">
        <f t="shared" si="145"/>
        <v>0</v>
      </c>
      <c r="BI144" s="114">
        <f t="shared" si="146"/>
        <v>0</v>
      </c>
      <c r="BJ144" s="121">
        <f t="shared" si="147"/>
        <v>0</v>
      </c>
      <c r="BK144" s="122">
        <f t="shared" si="148"/>
        <v>0</v>
      </c>
      <c r="BL144" s="114">
        <f t="shared" si="149"/>
        <v>0</v>
      </c>
      <c r="BN144" s="123">
        <f t="shared" si="120"/>
        <v>0</v>
      </c>
      <c r="BO144" s="123">
        <f t="shared" si="121"/>
        <v>0</v>
      </c>
      <c r="BP144" s="123">
        <f t="shared" si="122"/>
        <v>0</v>
      </c>
      <c r="BQ144" s="123">
        <f t="shared" si="123"/>
        <v>0</v>
      </c>
      <c r="BR144" s="123">
        <f t="shared" si="124"/>
        <v>0</v>
      </c>
      <c r="BS144" s="123">
        <f t="shared" si="125"/>
        <v>0</v>
      </c>
      <c r="BT144" s="124">
        <f t="shared" si="150"/>
        <v>0</v>
      </c>
      <c r="CA144" s="62"/>
      <c r="CB144" s="126" t="str">
        <f t="shared" si="126"/>
        <v/>
      </c>
      <c r="CC144" s="127" t="str">
        <f t="shared" si="151"/>
        <v/>
      </c>
      <c r="CD144" s="128" t="str">
        <f t="shared" si="152"/>
        <v/>
      </c>
      <c r="CE144" s="146"/>
      <c r="CF144" s="147"/>
      <c r="CG144" s="147"/>
      <c r="CH144" s="147"/>
      <c r="CI144" s="145"/>
      <c r="CJ144" s="62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132" t="b">
        <f t="shared" si="127"/>
        <v>0</v>
      </c>
      <c r="CV144" s="133" t="b">
        <f t="shared" si="128"/>
        <v>1</v>
      </c>
      <c r="CW144" s="116" t="b">
        <f t="shared" si="174"/>
        <v>1</v>
      </c>
      <c r="CX144" s="73">
        <f t="shared" si="153"/>
        <v>0</v>
      </c>
      <c r="CY144" s="62"/>
      <c r="CZ144" s="73">
        <f t="shared" si="154"/>
        <v>0</v>
      </c>
      <c r="DA144" s="134">
        <f t="shared" si="162"/>
        <v>1</v>
      </c>
      <c r="DB144" s="106">
        <f t="shared" si="155"/>
        <v>1</v>
      </c>
      <c r="DC144" s="62"/>
      <c r="DD144" s="134">
        <f t="shared" si="156"/>
        <v>1</v>
      </c>
      <c r="DE144" s="135">
        <f t="shared" si="129"/>
        <v>0</v>
      </c>
      <c r="DF144" s="135">
        <f t="shared" si="130"/>
        <v>0</v>
      </c>
      <c r="DG144" s="136"/>
      <c r="DH144" s="79"/>
      <c r="DI144" s="137"/>
      <c r="DJ144" s="81"/>
      <c r="DK144" s="107">
        <f t="shared" si="131"/>
        <v>0</v>
      </c>
      <c r="DL144" s="138">
        <f t="shared" si="157"/>
        <v>1</v>
      </c>
      <c r="DM144" s="73">
        <f t="shared" si="158"/>
        <v>1</v>
      </c>
      <c r="DN144" s="73">
        <f t="shared" si="159"/>
        <v>1</v>
      </c>
      <c r="DO144" s="73">
        <f t="shared" si="132"/>
        <v>1</v>
      </c>
      <c r="DP144" s="73">
        <f t="shared" si="133"/>
        <v>1</v>
      </c>
      <c r="DQ144" s="73">
        <f t="shared" si="163"/>
        <v>1</v>
      </c>
      <c r="DR144" s="73">
        <f t="shared" si="164"/>
        <v>1</v>
      </c>
      <c r="DS144" s="73">
        <f t="shared" si="165"/>
        <v>1</v>
      </c>
      <c r="DT144" s="73">
        <f t="shared" si="166"/>
        <v>1</v>
      </c>
      <c r="DU144" s="73">
        <f t="shared" si="167"/>
        <v>1</v>
      </c>
      <c r="DV144" s="73">
        <f t="shared" si="168"/>
        <v>1</v>
      </c>
      <c r="DW144" s="73">
        <f t="shared" si="169"/>
        <v>1</v>
      </c>
      <c r="DX144" s="73">
        <f t="shared" si="170"/>
        <v>1</v>
      </c>
      <c r="DY144" s="73">
        <f t="shared" si="171"/>
        <v>1</v>
      </c>
      <c r="DZ144" s="73">
        <f t="shared" si="172"/>
        <v>1</v>
      </c>
      <c r="EA144" s="92">
        <f t="shared" si="134"/>
        <v>1</v>
      </c>
      <c r="EB144" s="92">
        <f t="shared" si="160"/>
        <v>1</v>
      </c>
      <c r="EC144" s="139">
        <f t="shared" si="173"/>
        <v>1</v>
      </c>
      <c r="ED144" s="140">
        <f t="shared" si="135"/>
        <v>0</v>
      </c>
      <c r="EE144" s="141">
        <f t="shared" si="136"/>
        <v>0</v>
      </c>
      <c r="EF144" s="141">
        <f t="shared" si="137"/>
        <v>0</v>
      </c>
      <c r="EG144" s="142">
        <f t="shared" si="161"/>
        <v>0</v>
      </c>
      <c r="EH144" s="141"/>
      <c r="EI144" s="142"/>
      <c r="EJ144" s="82">
        <f t="shared" si="138"/>
        <v>0</v>
      </c>
      <c r="EK144" s="82"/>
      <c r="EL144" s="82"/>
      <c r="EM144" s="82"/>
      <c r="EN144" s="83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</row>
    <row r="145" spans="2:156" ht="27" customHeight="1">
      <c r="B145" s="365" t="str">
        <f t="shared" si="139"/>
        <v/>
      </c>
      <c r="C145" s="649" t="str">
        <f>IF(AU145=1,SUM(AU$10:AU145),"")</f>
        <v/>
      </c>
      <c r="D145" s="526"/>
      <c r="E145" s="524"/>
      <c r="F145" s="648"/>
      <c r="G145" s="464"/>
      <c r="H145" s="110"/>
      <c r="I145" s="648"/>
      <c r="J145" s="464"/>
      <c r="K145" s="110"/>
      <c r="L145" s="109"/>
      <c r="M145" s="517"/>
      <c r="N145" s="520"/>
      <c r="O145" s="520"/>
      <c r="P145" s="514"/>
      <c r="Q145" s="463"/>
      <c r="R145" s="463"/>
      <c r="S145" s="463"/>
      <c r="T145" s="463"/>
      <c r="U145" s="515"/>
      <c r="V145" s="112"/>
      <c r="W145" s="463"/>
      <c r="X145" s="463"/>
      <c r="Y145" s="463"/>
      <c r="Z145" s="463"/>
      <c r="AA145" s="463"/>
      <c r="AB145" s="691"/>
      <c r="AC145" s="691"/>
      <c r="AD145" s="691"/>
      <c r="AE145" s="682"/>
      <c r="AF145" s="683"/>
      <c r="AG145" s="112"/>
      <c r="AH145" s="463"/>
      <c r="AI145" s="495"/>
      <c r="AJ145" s="469"/>
      <c r="AK145" s="464"/>
      <c r="AL145" s="465"/>
      <c r="AM145" s="376"/>
      <c r="AN145" s="376"/>
      <c r="AO145" s="465"/>
      <c r="AP145" s="466"/>
      <c r="AQ145" s="113" t="str">
        <f t="shared" si="140"/>
        <v/>
      </c>
      <c r="AR145" s="114">
        <v>1</v>
      </c>
      <c r="AU145" s="115">
        <f t="shared" si="141"/>
        <v>0</v>
      </c>
      <c r="AV145" s="116" t="b">
        <f t="shared" si="118"/>
        <v>1</v>
      </c>
      <c r="AW145" s="73">
        <f t="shared" si="142"/>
        <v>0</v>
      </c>
      <c r="AX145" s="117">
        <f t="shared" si="119"/>
        <v>1</v>
      </c>
      <c r="AY145" s="118">
        <f t="shared" si="143"/>
        <v>0</v>
      </c>
      <c r="BD145" s="120">
        <f>ROUND(Import!F138,2)</f>
        <v>0</v>
      </c>
      <c r="BE145" s="120">
        <f>ROUND(Import!P138,2)</f>
        <v>0</v>
      </c>
      <c r="BG145" s="121">
        <f t="shared" si="144"/>
        <v>0</v>
      </c>
      <c r="BH145" s="122">
        <f t="shared" si="145"/>
        <v>0</v>
      </c>
      <c r="BI145" s="114">
        <f t="shared" si="146"/>
        <v>0</v>
      </c>
      <c r="BJ145" s="121">
        <f t="shared" si="147"/>
        <v>0</v>
      </c>
      <c r="BK145" s="122">
        <f t="shared" si="148"/>
        <v>0</v>
      </c>
      <c r="BL145" s="114">
        <f t="shared" si="149"/>
        <v>0</v>
      </c>
      <c r="BN145" s="123">
        <f t="shared" si="120"/>
        <v>0</v>
      </c>
      <c r="BO145" s="123">
        <f t="shared" si="121"/>
        <v>0</v>
      </c>
      <c r="BP145" s="123">
        <f t="shared" si="122"/>
        <v>0</v>
      </c>
      <c r="BQ145" s="123">
        <f t="shared" si="123"/>
        <v>0</v>
      </c>
      <c r="BR145" s="123">
        <f t="shared" si="124"/>
        <v>0</v>
      </c>
      <c r="BS145" s="123">
        <f t="shared" si="125"/>
        <v>0</v>
      </c>
      <c r="BT145" s="124">
        <f t="shared" si="150"/>
        <v>0</v>
      </c>
      <c r="CA145" s="62"/>
      <c r="CB145" s="126" t="str">
        <f t="shared" si="126"/>
        <v/>
      </c>
      <c r="CC145" s="127" t="str">
        <f t="shared" si="151"/>
        <v/>
      </c>
      <c r="CD145" s="128" t="str">
        <f t="shared" si="152"/>
        <v/>
      </c>
      <c r="CE145" s="146"/>
      <c r="CF145" s="147"/>
      <c r="CG145" s="147"/>
      <c r="CH145" s="147"/>
      <c r="CI145" s="145"/>
      <c r="CJ145" s="62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132" t="b">
        <f t="shared" si="127"/>
        <v>0</v>
      </c>
      <c r="CV145" s="133" t="b">
        <f t="shared" si="128"/>
        <v>1</v>
      </c>
      <c r="CW145" s="116" t="b">
        <f t="shared" si="174"/>
        <v>1</v>
      </c>
      <c r="CX145" s="73">
        <f t="shared" si="153"/>
        <v>0</v>
      </c>
      <c r="CY145" s="62"/>
      <c r="CZ145" s="73">
        <f t="shared" si="154"/>
        <v>0</v>
      </c>
      <c r="DA145" s="134">
        <f t="shared" si="162"/>
        <v>1</v>
      </c>
      <c r="DB145" s="106">
        <f t="shared" si="155"/>
        <v>1</v>
      </c>
      <c r="DC145" s="62"/>
      <c r="DD145" s="134">
        <f t="shared" si="156"/>
        <v>1</v>
      </c>
      <c r="DE145" s="135">
        <f t="shared" si="129"/>
        <v>0</v>
      </c>
      <c r="DF145" s="135">
        <f t="shared" si="130"/>
        <v>0</v>
      </c>
      <c r="DG145" s="136"/>
      <c r="DH145" s="79"/>
      <c r="DI145" s="137"/>
      <c r="DJ145" s="81"/>
      <c r="DK145" s="107">
        <f t="shared" si="131"/>
        <v>0</v>
      </c>
      <c r="DL145" s="138">
        <f t="shared" si="157"/>
        <v>1</v>
      </c>
      <c r="DM145" s="73">
        <f t="shared" si="158"/>
        <v>1</v>
      </c>
      <c r="DN145" s="73">
        <f t="shared" si="159"/>
        <v>1</v>
      </c>
      <c r="DO145" s="73">
        <f t="shared" si="132"/>
        <v>1</v>
      </c>
      <c r="DP145" s="73">
        <f t="shared" si="133"/>
        <v>1</v>
      </c>
      <c r="DQ145" s="73">
        <f t="shared" si="163"/>
        <v>1</v>
      </c>
      <c r="DR145" s="73">
        <f t="shared" si="164"/>
        <v>1</v>
      </c>
      <c r="DS145" s="73">
        <f t="shared" si="165"/>
        <v>1</v>
      </c>
      <c r="DT145" s="73">
        <f t="shared" si="166"/>
        <v>1</v>
      </c>
      <c r="DU145" s="73">
        <f t="shared" si="167"/>
        <v>1</v>
      </c>
      <c r="DV145" s="73">
        <f t="shared" si="168"/>
        <v>1</v>
      </c>
      <c r="DW145" s="73">
        <f t="shared" si="169"/>
        <v>1</v>
      </c>
      <c r="DX145" s="73">
        <f t="shared" si="170"/>
        <v>1</v>
      </c>
      <c r="DY145" s="73">
        <f t="shared" si="171"/>
        <v>1</v>
      </c>
      <c r="DZ145" s="73">
        <f t="shared" si="172"/>
        <v>1</v>
      </c>
      <c r="EA145" s="92">
        <f t="shared" si="134"/>
        <v>1</v>
      </c>
      <c r="EB145" s="92">
        <f t="shared" si="160"/>
        <v>1</v>
      </c>
      <c r="EC145" s="139">
        <f t="shared" si="173"/>
        <v>1</v>
      </c>
      <c r="ED145" s="140">
        <f t="shared" si="135"/>
        <v>0</v>
      </c>
      <c r="EE145" s="141">
        <f t="shared" si="136"/>
        <v>0</v>
      </c>
      <c r="EF145" s="141">
        <f t="shared" si="137"/>
        <v>0</v>
      </c>
      <c r="EG145" s="142">
        <f t="shared" si="161"/>
        <v>0</v>
      </c>
      <c r="EH145" s="141"/>
      <c r="EI145" s="142"/>
      <c r="EJ145" s="82">
        <f t="shared" si="138"/>
        <v>0</v>
      </c>
      <c r="EK145" s="82"/>
      <c r="EL145" s="82"/>
      <c r="EM145" s="82"/>
      <c r="EN145" s="83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</row>
    <row r="146" spans="2:156" ht="27" customHeight="1">
      <c r="B146" s="365" t="str">
        <f t="shared" si="139"/>
        <v/>
      </c>
      <c r="C146" s="649" t="str">
        <f>IF(AU146=1,SUM(AU$10:AU146),"")</f>
        <v/>
      </c>
      <c r="D146" s="526"/>
      <c r="E146" s="524"/>
      <c r="F146" s="648"/>
      <c r="G146" s="464"/>
      <c r="H146" s="110"/>
      <c r="I146" s="648"/>
      <c r="J146" s="464"/>
      <c r="K146" s="110"/>
      <c r="L146" s="109"/>
      <c r="M146" s="517"/>
      <c r="N146" s="520"/>
      <c r="O146" s="520"/>
      <c r="P146" s="514"/>
      <c r="Q146" s="463"/>
      <c r="R146" s="463"/>
      <c r="S146" s="463"/>
      <c r="T146" s="463"/>
      <c r="U146" s="515"/>
      <c r="V146" s="112"/>
      <c r="W146" s="463"/>
      <c r="X146" s="463"/>
      <c r="Y146" s="463"/>
      <c r="Z146" s="463"/>
      <c r="AA146" s="463"/>
      <c r="AB146" s="691"/>
      <c r="AC146" s="691"/>
      <c r="AD146" s="691"/>
      <c r="AE146" s="682"/>
      <c r="AF146" s="683"/>
      <c r="AG146" s="112"/>
      <c r="AH146" s="463"/>
      <c r="AI146" s="495"/>
      <c r="AJ146" s="469"/>
      <c r="AK146" s="464"/>
      <c r="AL146" s="465"/>
      <c r="AM146" s="376"/>
      <c r="AN146" s="376"/>
      <c r="AO146" s="465"/>
      <c r="AP146" s="466"/>
      <c r="AQ146" s="113" t="str">
        <f t="shared" si="140"/>
        <v/>
      </c>
      <c r="AR146" s="114">
        <v>1</v>
      </c>
      <c r="AU146" s="115">
        <f t="shared" si="141"/>
        <v>0</v>
      </c>
      <c r="AV146" s="116" t="b">
        <f t="shared" si="118"/>
        <v>1</v>
      </c>
      <c r="AW146" s="73">
        <f t="shared" si="142"/>
        <v>0</v>
      </c>
      <c r="AX146" s="117">
        <f t="shared" si="119"/>
        <v>1</v>
      </c>
      <c r="AY146" s="118">
        <f t="shared" si="143"/>
        <v>0</v>
      </c>
      <c r="BD146" s="120">
        <f>ROUND(Import!F139,2)</f>
        <v>0</v>
      </c>
      <c r="BE146" s="120">
        <f>ROUND(Import!P139,2)</f>
        <v>0</v>
      </c>
      <c r="BG146" s="121">
        <f t="shared" si="144"/>
        <v>0</v>
      </c>
      <c r="BH146" s="122">
        <f t="shared" si="145"/>
        <v>0</v>
      </c>
      <c r="BI146" s="114">
        <f t="shared" si="146"/>
        <v>0</v>
      </c>
      <c r="BJ146" s="121">
        <f t="shared" si="147"/>
        <v>0</v>
      </c>
      <c r="BK146" s="122">
        <f t="shared" si="148"/>
        <v>0</v>
      </c>
      <c r="BL146" s="114">
        <f t="shared" si="149"/>
        <v>0</v>
      </c>
      <c r="BN146" s="123">
        <f t="shared" si="120"/>
        <v>0</v>
      </c>
      <c r="BO146" s="123">
        <f t="shared" si="121"/>
        <v>0</v>
      </c>
      <c r="BP146" s="123">
        <f t="shared" si="122"/>
        <v>0</v>
      </c>
      <c r="BQ146" s="123">
        <f t="shared" si="123"/>
        <v>0</v>
      </c>
      <c r="BR146" s="123">
        <f t="shared" si="124"/>
        <v>0</v>
      </c>
      <c r="BS146" s="123">
        <f t="shared" si="125"/>
        <v>0</v>
      </c>
      <c r="BT146" s="124">
        <f t="shared" si="150"/>
        <v>0</v>
      </c>
      <c r="CA146" s="62"/>
      <c r="CB146" s="126" t="str">
        <f t="shared" si="126"/>
        <v/>
      </c>
      <c r="CC146" s="127" t="str">
        <f t="shared" si="151"/>
        <v/>
      </c>
      <c r="CD146" s="128" t="str">
        <f t="shared" si="152"/>
        <v/>
      </c>
      <c r="CE146" s="146"/>
      <c r="CF146" s="147"/>
      <c r="CG146" s="147"/>
      <c r="CH146" s="147"/>
      <c r="CI146" s="145"/>
      <c r="CJ146" s="62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132" t="b">
        <f t="shared" si="127"/>
        <v>0</v>
      </c>
      <c r="CV146" s="133" t="b">
        <f t="shared" si="128"/>
        <v>1</v>
      </c>
      <c r="CW146" s="116" t="b">
        <f t="shared" si="174"/>
        <v>1</v>
      </c>
      <c r="CX146" s="73">
        <f t="shared" si="153"/>
        <v>0</v>
      </c>
      <c r="CY146" s="62"/>
      <c r="CZ146" s="73">
        <f t="shared" si="154"/>
        <v>0</v>
      </c>
      <c r="DA146" s="134">
        <f t="shared" si="162"/>
        <v>1</v>
      </c>
      <c r="DB146" s="106">
        <f t="shared" si="155"/>
        <v>1</v>
      </c>
      <c r="DC146" s="62"/>
      <c r="DD146" s="134">
        <f t="shared" si="156"/>
        <v>1</v>
      </c>
      <c r="DE146" s="135">
        <f t="shared" si="129"/>
        <v>0</v>
      </c>
      <c r="DF146" s="135">
        <f t="shared" si="130"/>
        <v>0</v>
      </c>
      <c r="DG146" s="136"/>
      <c r="DH146" s="79"/>
      <c r="DI146" s="137"/>
      <c r="DJ146" s="81"/>
      <c r="DK146" s="107">
        <f t="shared" si="131"/>
        <v>0</v>
      </c>
      <c r="DL146" s="138">
        <f t="shared" si="157"/>
        <v>1</v>
      </c>
      <c r="DM146" s="73">
        <f t="shared" si="158"/>
        <v>1</v>
      </c>
      <c r="DN146" s="73">
        <f t="shared" si="159"/>
        <v>1</v>
      </c>
      <c r="DO146" s="73">
        <f t="shared" si="132"/>
        <v>1</v>
      </c>
      <c r="DP146" s="73">
        <f t="shared" si="133"/>
        <v>1</v>
      </c>
      <c r="DQ146" s="73">
        <f t="shared" si="163"/>
        <v>1</v>
      </c>
      <c r="DR146" s="73">
        <f t="shared" si="164"/>
        <v>1</v>
      </c>
      <c r="DS146" s="73">
        <f t="shared" si="165"/>
        <v>1</v>
      </c>
      <c r="DT146" s="73">
        <f t="shared" si="166"/>
        <v>1</v>
      </c>
      <c r="DU146" s="73">
        <f t="shared" si="167"/>
        <v>1</v>
      </c>
      <c r="DV146" s="73">
        <f t="shared" si="168"/>
        <v>1</v>
      </c>
      <c r="DW146" s="73">
        <f t="shared" si="169"/>
        <v>1</v>
      </c>
      <c r="DX146" s="73">
        <f t="shared" si="170"/>
        <v>1</v>
      </c>
      <c r="DY146" s="73">
        <f t="shared" si="171"/>
        <v>1</v>
      </c>
      <c r="DZ146" s="73">
        <f t="shared" si="172"/>
        <v>1</v>
      </c>
      <c r="EA146" s="92">
        <f t="shared" si="134"/>
        <v>1</v>
      </c>
      <c r="EB146" s="92">
        <f t="shared" si="160"/>
        <v>1</v>
      </c>
      <c r="EC146" s="139">
        <f t="shared" si="173"/>
        <v>1</v>
      </c>
      <c r="ED146" s="140">
        <f t="shared" si="135"/>
        <v>0</v>
      </c>
      <c r="EE146" s="141">
        <f t="shared" si="136"/>
        <v>0</v>
      </c>
      <c r="EF146" s="141">
        <f t="shared" si="137"/>
        <v>0</v>
      </c>
      <c r="EG146" s="142">
        <f t="shared" si="161"/>
        <v>0</v>
      </c>
      <c r="EH146" s="141"/>
      <c r="EI146" s="142"/>
      <c r="EJ146" s="82">
        <f t="shared" si="138"/>
        <v>0</v>
      </c>
      <c r="EK146" s="82"/>
      <c r="EL146" s="82"/>
      <c r="EM146" s="82"/>
      <c r="EN146" s="83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</row>
    <row r="147" spans="2:156" ht="27" customHeight="1">
      <c r="B147" s="365" t="str">
        <f t="shared" si="139"/>
        <v/>
      </c>
      <c r="C147" s="649" t="str">
        <f>IF(AU147=1,SUM(AU$10:AU147),"")</f>
        <v/>
      </c>
      <c r="D147" s="526"/>
      <c r="E147" s="524"/>
      <c r="F147" s="648"/>
      <c r="G147" s="464"/>
      <c r="H147" s="110"/>
      <c r="I147" s="648"/>
      <c r="J147" s="464"/>
      <c r="K147" s="110"/>
      <c r="L147" s="109"/>
      <c r="M147" s="517"/>
      <c r="N147" s="520"/>
      <c r="O147" s="520"/>
      <c r="P147" s="514"/>
      <c r="Q147" s="463"/>
      <c r="R147" s="463"/>
      <c r="S147" s="463"/>
      <c r="T147" s="463"/>
      <c r="U147" s="515"/>
      <c r="V147" s="112"/>
      <c r="W147" s="463"/>
      <c r="X147" s="463"/>
      <c r="Y147" s="463"/>
      <c r="Z147" s="463"/>
      <c r="AA147" s="463"/>
      <c r="AB147" s="691"/>
      <c r="AC147" s="691"/>
      <c r="AD147" s="691"/>
      <c r="AE147" s="682"/>
      <c r="AF147" s="683"/>
      <c r="AG147" s="112"/>
      <c r="AH147" s="463"/>
      <c r="AI147" s="495"/>
      <c r="AJ147" s="469"/>
      <c r="AK147" s="464"/>
      <c r="AL147" s="465"/>
      <c r="AM147" s="376"/>
      <c r="AN147" s="376"/>
      <c r="AO147" s="465"/>
      <c r="AP147" s="466"/>
      <c r="AQ147" s="113" t="str">
        <f t="shared" si="140"/>
        <v/>
      </c>
      <c r="AR147" s="114">
        <v>1</v>
      </c>
      <c r="AU147" s="115">
        <f t="shared" si="141"/>
        <v>0</v>
      </c>
      <c r="AV147" s="116" t="b">
        <f t="shared" si="118"/>
        <v>1</v>
      </c>
      <c r="AW147" s="73">
        <f t="shared" si="142"/>
        <v>0</v>
      </c>
      <c r="AX147" s="117">
        <f t="shared" si="119"/>
        <v>1</v>
      </c>
      <c r="AY147" s="118">
        <f t="shared" si="143"/>
        <v>0</v>
      </c>
      <c r="BD147" s="120">
        <f>ROUND(Import!F140,2)</f>
        <v>0</v>
      </c>
      <c r="BE147" s="120">
        <f>ROUND(Import!P140,2)</f>
        <v>0</v>
      </c>
      <c r="BG147" s="121">
        <f t="shared" si="144"/>
        <v>0</v>
      </c>
      <c r="BH147" s="122">
        <f t="shared" si="145"/>
        <v>0</v>
      </c>
      <c r="BI147" s="114">
        <f t="shared" si="146"/>
        <v>0</v>
      </c>
      <c r="BJ147" s="121">
        <f t="shared" si="147"/>
        <v>0</v>
      </c>
      <c r="BK147" s="122">
        <f t="shared" si="148"/>
        <v>0</v>
      </c>
      <c r="BL147" s="114">
        <f t="shared" si="149"/>
        <v>0</v>
      </c>
      <c r="BN147" s="123">
        <f t="shared" si="120"/>
        <v>0</v>
      </c>
      <c r="BO147" s="123">
        <f t="shared" si="121"/>
        <v>0</v>
      </c>
      <c r="BP147" s="123">
        <f t="shared" si="122"/>
        <v>0</v>
      </c>
      <c r="BQ147" s="123">
        <f t="shared" si="123"/>
        <v>0</v>
      </c>
      <c r="BR147" s="123">
        <f t="shared" si="124"/>
        <v>0</v>
      </c>
      <c r="BS147" s="123">
        <f t="shared" si="125"/>
        <v>0</v>
      </c>
      <c r="BT147" s="124">
        <f t="shared" si="150"/>
        <v>0</v>
      </c>
      <c r="CA147" s="62"/>
      <c r="CB147" s="126" t="str">
        <f t="shared" si="126"/>
        <v/>
      </c>
      <c r="CC147" s="127" t="str">
        <f t="shared" si="151"/>
        <v/>
      </c>
      <c r="CD147" s="128" t="str">
        <f t="shared" si="152"/>
        <v/>
      </c>
      <c r="CE147" s="146"/>
      <c r="CF147" s="147"/>
      <c r="CG147" s="147"/>
      <c r="CH147" s="147"/>
      <c r="CI147" s="145"/>
      <c r="CJ147" s="62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132" t="b">
        <f t="shared" si="127"/>
        <v>0</v>
      </c>
      <c r="CV147" s="133" t="b">
        <f t="shared" si="128"/>
        <v>1</v>
      </c>
      <c r="CW147" s="116" t="b">
        <f t="shared" si="174"/>
        <v>1</v>
      </c>
      <c r="CX147" s="73">
        <f t="shared" si="153"/>
        <v>0</v>
      </c>
      <c r="CY147" s="62"/>
      <c r="CZ147" s="73">
        <f t="shared" si="154"/>
        <v>0</v>
      </c>
      <c r="DA147" s="134">
        <f t="shared" si="162"/>
        <v>1</v>
      </c>
      <c r="DB147" s="106">
        <f t="shared" si="155"/>
        <v>1</v>
      </c>
      <c r="DC147" s="62"/>
      <c r="DD147" s="134">
        <f t="shared" si="156"/>
        <v>1</v>
      </c>
      <c r="DE147" s="135">
        <f t="shared" si="129"/>
        <v>0</v>
      </c>
      <c r="DF147" s="135">
        <f t="shared" si="130"/>
        <v>0</v>
      </c>
      <c r="DG147" s="136"/>
      <c r="DH147" s="79"/>
      <c r="DI147" s="137"/>
      <c r="DJ147" s="81"/>
      <c r="DK147" s="107">
        <f t="shared" si="131"/>
        <v>0</v>
      </c>
      <c r="DL147" s="138">
        <f t="shared" si="157"/>
        <v>1</v>
      </c>
      <c r="DM147" s="73">
        <f t="shared" si="158"/>
        <v>1</v>
      </c>
      <c r="DN147" s="73">
        <f t="shared" si="159"/>
        <v>1</v>
      </c>
      <c r="DO147" s="73">
        <f t="shared" si="132"/>
        <v>1</v>
      </c>
      <c r="DP147" s="73">
        <f t="shared" si="133"/>
        <v>1</v>
      </c>
      <c r="DQ147" s="73">
        <f t="shared" si="163"/>
        <v>1</v>
      </c>
      <c r="DR147" s="73">
        <f t="shared" si="164"/>
        <v>1</v>
      </c>
      <c r="DS147" s="73">
        <f t="shared" si="165"/>
        <v>1</v>
      </c>
      <c r="DT147" s="73">
        <f t="shared" si="166"/>
        <v>1</v>
      </c>
      <c r="DU147" s="73">
        <f t="shared" si="167"/>
        <v>1</v>
      </c>
      <c r="DV147" s="73">
        <f t="shared" si="168"/>
        <v>1</v>
      </c>
      <c r="DW147" s="73">
        <f t="shared" si="169"/>
        <v>1</v>
      </c>
      <c r="DX147" s="73">
        <f t="shared" si="170"/>
        <v>1</v>
      </c>
      <c r="DY147" s="73">
        <f t="shared" si="171"/>
        <v>1</v>
      </c>
      <c r="DZ147" s="73">
        <f t="shared" si="172"/>
        <v>1</v>
      </c>
      <c r="EA147" s="92">
        <f t="shared" si="134"/>
        <v>1</v>
      </c>
      <c r="EB147" s="92">
        <f t="shared" si="160"/>
        <v>1</v>
      </c>
      <c r="EC147" s="139">
        <f t="shared" si="173"/>
        <v>1</v>
      </c>
      <c r="ED147" s="140">
        <f t="shared" si="135"/>
        <v>0</v>
      </c>
      <c r="EE147" s="141">
        <f t="shared" si="136"/>
        <v>0</v>
      </c>
      <c r="EF147" s="141">
        <f t="shared" si="137"/>
        <v>0</v>
      </c>
      <c r="EG147" s="142">
        <f t="shared" si="161"/>
        <v>0</v>
      </c>
      <c r="EH147" s="141"/>
      <c r="EI147" s="142"/>
      <c r="EJ147" s="82">
        <f t="shared" si="138"/>
        <v>0</v>
      </c>
      <c r="EK147" s="82"/>
      <c r="EL147" s="82"/>
      <c r="EM147" s="82"/>
      <c r="EN147" s="83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</row>
    <row r="148" spans="2:156" ht="27" customHeight="1">
      <c r="B148" s="365" t="str">
        <f t="shared" si="139"/>
        <v/>
      </c>
      <c r="C148" s="649" t="str">
        <f>IF(AU148=1,SUM(AU$10:AU148),"")</f>
        <v/>
      </c>
      <c r="D148" s="526"/>
      <c r="E148" s="524"/>
      <c r="F148" s="648"/>
      <c r="G148" s="464"/>
      <c r="H148" s="110"/>
      <c r="I148" s="648"/>
      <c r="J148" s="464"/>
      <c r="K148" s="110"/>
      <c r="L148" s="109"/>
      <c r="M148" s="517"/>
      <c r="N148" s="520"/>
      <c r="O148" s="520"/>
      <c r="P148" s="514"/>
      <c r="Q148" s="463"/>
      <c r="R148" s="463"/>
      <c r="S148" s="463"/>
      <c r="T148" s="463"/>
      <c r="U148" s="515"/>
      <c r="V148" s="112"/>
      <c r="W148" s="463"/>
      <c r="X148" s="463"/>
      <c r="Y148" s="463"/>
      <c r="Z148" s="463"/>
      <c r="AA148" s="463"/>
      <c r="AB148" s="691"/>
      <c r="AC148" s="691"/>
      <c r="AD148" s="691"/>
      <c r="AE148" s="682"/>
      <c r="AF148" s="683"/>
      <c r="AG148" s="112"/>
      <c r="AH148" s="463"/>
      <c r="AI148" s="495"/>
      <c r="AJ148" s="469"/>
      <c r="AK148" s="464"/>
      <c r="AL148" s="465"/>
      <c r="AM148" s="376"/>
      <c r="AN148" s="376"/>
      <c r="AO148" s="465"/>
      <c r="AP148" s="466"/>
      <c r="AQ148" s="113" t="str">
        <f t="shared" si="140"/>
        <v/>
      </c>
      <c r="AR148" s="114">
        <v>1</v>
      </c>
      <c r="AU148" s="115">
        <f t="shared" si="141"/>
        <v>0</v>
      </c>
      <c r="AV148" s="116" t="b">
        <f t="shared" si="118"/>
        <v>1</v>
      </c>
      <c r="AW148" s="73">
        <f t="shared" si="142"/>
        <v>0</v>
      </c>
      <c r="AX148" s="117">
        <f t="shared" si="119"/>
        <v>1</v>
      </c>
      <c r="AY148" s="118">
        <f t="shared" si="143"/>
        <v>0</v>
      </c>
      <c r="BD148" s="120">
        <f>ROUND(Import!F141,2)</f>
        <v>0</v>
      </c>
      <c r="BE148" s="120">
        <f>ROUND(Import!P141,2)</f>
        <v>0</v>
      </c>
      <c r="BG148" s="121">
        <f t="shared" si="144"/>
        <v>0</v>
      </c>
      <c r="BH148" s="122">
        <f t="shared" si="145"/>
        <v>0</v>
      </c>
      <c r="BI148" s="114">
        <f t="shared" si="146"/>
        <v>0</v>
      </c>
      <c r="BJ148" s="121">
        <f t="shared" si="147"/>
        <v>0</v>
      </c>
      <c r="BK148" s="122">
        <f t="shared" si="148"/>
        <v>0</v>
      </c>
      <c r="BL148" s="114">
        <f t="shared" si="149"/>
        <v>0</v>
      </c>
      <c r="BN148" s="123">
        <f t="shared" si="120"/>
        <v>0</v>
      </c>
      <c r="BO148" s="123">
        <f t="shared" si="121"/>
        <v>0</v>
      </c>
      <c r="BP148" s="123">
        <f t="shared" si="122"/>
        <v>0</v>
      </c>
      <c r="BQ148" s="123">
        <f t="shared" si="123"/>
        <v>0</v>
      </c>
      <c r="BR148" s="123">
        <f t="shared" si="124"/>
        <v>0</v>
      </c>
      <c r="BS148" s="123">
        <f t="shared" si="125"/>
        <v>0</v>
      </c>
      <c r="BT148" s="124">
        <f t="shared" si="150"/>
        <v>0</v>
      </c>
      <c r="CA148" s="62"/>
      <c r="CB148" s="126" t="str">
        <f t="shared" si="126"/>
        <v/>
      </c>
      <c r="CC148" s="127" t="str">
        <f t="shared" si="151"/>
        <v/>
      </c>
      <c r="CD148" s="128" t="str">
        <f t="shared" si="152"/>
        <v/>
      </c>
      <c r="CE148" s="146"/>
      <c r="CF148" s="147"/>
      <c r="CG148" s="147"/>
      <c r="CH148" s="147"/>
      <c r="CI148" s="145"/>
      <c r="CJ148" s="62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132" t="b">
        <f t="shared" si="127"/>
        <v>0</v>
      </c>
      <c r="CV148" s="133" t="b">
        <f t="shared" si="128"/>
        <v>1</v>
      </c>
      <c r="CW148" s="116" t="b">
        <f t="shared" si="174"/>
        <v>1</v>
      </c>
      <c r="CX148" s="73">
        <f t="shared" si="153"/>
        <v>0</v>
      </c>
      <c r="CZ148" s="73">
        <f t="shared" si="154"/>
        <v>0</v>
      </c>
      <c r="DA148" s="134">
        <f t="shared" si="162"/>
        <v>1</v>
      </c>
      <c r="DB148" s="106">
        <f t="shared" si="155"/>
        <v>1</v>
      </c>
      <c r="DC148" s="148"/>
      <c r="DD148" s="134">
        <f t="shared" si="156"/>
        <v>1</v>
      </c>
      <c r="DE148" s="135">
        <f t="shared" si="129"/>
        <v>0</v>
      </c>
      <c r="DF148" s="135">
        <f t="shared" si="130"/>
        <v>0</v>
      </c>
      <c r="DG148" s="136"/>
      <c r="DH148" s="79"/>
      <c r="DI148" s="137"/>
      <c r="DJ148" s="81"/>
      <c r="DK148" s="107">
        <f t="shared" si="131"/>
        <v>0</v>
      </c>
      <c r="DL148" s="138">
        <f t="shared" si="157"/>
        <v>1</v>
      </c>
      <c r="DM148" s="73">
        <f t="shared" si="158"/>
        <v>1</v>
      </c>
      <c r="DN148" s="73">
        <f t="shared" si="159"/>
        <v>1</v>
      </c>
      <c r="DO148" s="73">
        <f t="shared" si="132"/>
        <v>1</v>
      </c>
      <c r="DP148" s="73">
        <f t="shared" si="133"/>
        <v>1</v>
      </c>
      <c r="DQ148" s="73">
        <f t="shared" si="163"/>
        <v>1</v>
      </c>
      <c r="DR148" s="73">
        <f t="shared" si="164"/>
        <v>1</v>
      </c>
      <c r="DS148" s="73">
        <f t="shared" si="165"/>
        <v>1</v>
      </c>
      <c r="DT148" s="73">
        <f t="shared" si="166"/>
        <v>1</v>
      </c>
      <c r="DU148" s="73">
        <f t="shared" si="167"/>
        <v>1</v>
      </c>
      <c r="DV148" s="73">
        <f t="shared" si="168"/>
        <v>1</v>
      </c>
      <c r="DW148" s="73">
        <f t="shared" si="169"/>
        <v>1</v>
      </c>
      <c r="DX148" s="73">
        <f t="shared" si="170"/>
        <v>1</v>
      </c>
      <c r="DY148" s="73">
        <f t="shared" si="171"/>
        <v>1</v>
      </c>
      <c r="DZ148" s="73">
        <f t="shared" si="172"/>
        <v>1</v>
      </c>
      <c r="EA148" s="92">
        <f t="shared" si="134"/>
        <v>1</v>
      </c>
      <c r="EB148" s="92">
        <f t="shared" si="160"/>
        <v>1</v>
      </c>
      <c r="EC148" s="139">
        <f t="shared" si="173"/>
        <v>1</v>
      </c>
      <c r="ED148" s="140">
        <f t="shared" si="135"/>
        <v>0</v>
      </c>
      <c r="EE148" s="141">
        <f t="shared" si="136"/>
        <v>0</v>
      </c>
      <c r="EF148" s="141">
        <f t="shared" si="137"/>
        <v>0</v>
      </c>
      <c r="EG148" s="142">
        <f t="shared" si="161"/>
        <v>0</v>
      </c>
      <c r="EH148" s="141"/>
      <c r="EI148" s="142"/>
      <c r="EJ148" s="82">
        <f t="shared" si="138"/>
        <v>0</v>
      </c>
      <c r="EK148" s="82"/>
      <c r="EL148" s="82"/>
      <c r="EM148" s="82"/>
      <c r="EN148" s="83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</row>
    <row r="149" spans="2:156" ht="27" customHeight="1">
      <c r="B149" s="365" t="str">
        <f t="shared" si="139"/>
        <v/>
      </c>
      <c r="C149" s="649" t="str">
        <f>IF(AU149=1,SUM(AU$10:AU149),"")</f>
        <v/>
      </c>
      <c r="D149" s="526"/>
      <c r="E149" s="524"/>
      <c r="F149" s="648"/>
      <c r="G149" s="464"/>
      <c r="H149" s="110"/>
      <c r="I149" s="648"/>
      <c r="J149" s="464"/>
      <c r="K149" s="110"/>
      <c r="L149" s="109"/>
      <c r="M149" s="517"/>
      <c r="N149" s="520"/>
      <c r="O149" s="520"/>
      <c r="P149" s="514"/>
      <c r="Q149" s="463"/>
      <c r="R149" s="463"/>
      <c r="S149" s="463"/>
      <c r="T149" s="463"/>
      <c r="U149" s="515"/>
      <c r="V149" s="112"/>
      <c r="W149" s="463"/>
      <c r="X149" s="463"/>
      <c r="Y149" s="463"/>
      <c r="Z149" s="463"/>
      <c r="AA149" s="463"/>
      <c r="AB149" s="691"/>
      <c r="AC149" s="691"/>
      <c r="AD149" s="691"/>
      <c r="AE149" s="682"/>
      <c r="AF149" s="683"/>
      <c r="AG149" s="112"/>
      <c r="AH149" s="463"/>
      <c r="AI149" s="495"/>
      <c r="AJ149" s="469"/>
      <c r="AK149" s="464"/>
      <c r="AL149" s="465"/>
      <c r="AM149" s="376"/>
      <c r="AN149" s="376"/>
      <c r="AO149" s="465"/>
      <c r="AP149" s="466"/>
      <c r="AQ149" s="113" t="str">
        <f t="shared" si="140"/>
        <v/>
      </c>
      <c r="AR149" s="114">
        <v>1</v>
      </c>
      <c r="AU149" s="115">
        <f t="shared" si="141"/>
        <v>0</v>
      </c>
      <c r="AV149" s="116" t="b">
        <f t="shared" si="118"/>
        <v>1</v>
      </c>
      <c r="AW149" s="73">
        <f t="shared" si="142"/>
        <v>0</v>
      </c>
      <c r="AX149" s="117">
        <f t="shared" si="119"/>
        <v>1</v>
      </c>
      <c r="AY149" s="118">
        <f t="shared" si="143"/>
        <v>0</v>
      </c>
      <c r="BD149" s="120">
        <f>ROUND(Import!F142,2)</f>
        <v>0</v>
      </c>
      <c r="BE149" s="120">
        <f>ROUND(Import!P142,2)</f>
        <v>0</v>
      </c>
      <c r="BG149" s="121">
        <f t="shared" si="144"/>
        <v>0</v>
      </c>
      <c r="BH149" s="122">
        <f t="shared" si="145"/>
        <v>0</v>
      </c>
      <c r="BI149" s="114">
        <f t="shared" si="146"/>
        <v>0</v>
      </c>
      <c r="BJ149" s="121">
        <f t="shared" si="147"/>
        <v>0</v>
      </c>
      <c r="BK149" s="122">
        <f t="shared" si="148"/>
        <v>0</v>
      </c>
      <c r="BL149" s="114">
        <f t="shared" si="149"/>
        <v>0</v>
      </c>
      <c r="BN149" s="123">
        <f t="shared" si="120"/>
        <v>0</v>
      </c>
      <c r="BO149" s="123">
        <f t="shared" si="121"/>
        <v>0</v>
      </c>
      <c r="BP149" s="123">
        <f t="shared" si="122"/>
        <v>0</v>
      </c>
      <c r="BQ149" s="123">
        <f t="shared" si="123"/>
        <v>0</v>
      </c>
      <c r="BR149" s="123">
        <f t="shared" si="124"/>
        <v>0</v>
      </c>
      <c r="BS149" s="123">
        <f t="shared" si="125"/>
        <v>0</v>
      </c>
      <c r="BT149" s="124">
        <f t="shared" si="150"/>
        <v>0</v>
      </c>
      <c r="CA149" s="62"/>
      <c r="CB149" s="126" t="str">
        <f t="shared" si="126"/>
        <v/>
      </c>
      <c r="CC149" s="127" t="str">
        <f t="shared" si="151"/>
        <v/>
      </c>
      <c r="CD149" s="128" t="str">
        <f t="shared" si="152"/>
        <v/>
      </c>
      <c r="CE149" s="146"/>
      <c r="CF149" s="147"/>
      <c r="CG149" s="147"/>
      <c r="CH149" s="147"/>
      <c r="CI149" s="145"/>
      <c r="CJ149" s="62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132" t="b">
        <f t="shared" si="127"/>
        <v>0</v>
      </c>
      <c r="CV149" s="133" t="b">
        <f t="shared" si="128"/>
        <v>1</v>
      </c>
      <c r="CW149" s="116" t="b">
        <f t="shared" si="174"/>
        <v>1</v>
      </c>
      <c r="CX149" s="73">
        <f t="shared" si="153"/>
        <v>0</v>
      </c>
      <c r="CZ149" s="73">
        <f t="shared" si="154"/>
        <v>0</v>
      </c>
      <c r="DA149" s="134">
        <f t="shared" si="162"/>
        <v>1</v>
      </c>
      <c r="DB149" s="106">
        <f t="shared" si="155"/>
        <v>1</v>
      </c>
      <c r="DC149" s="148"/>
      <c r="DD149" s="134">
        <f t="shared" si="156"/>
        <v>1</v>
      </c>
      <c r="DE149" s="135">
        <f t="shared" si="129"/>
        <v>0</v>
      </c>
      <c r="DF149" s="135">
        <f t="shared" si="130"/>
        <v>0</v>
      </c>
      <c r="DG149" s="136"/>
      <c r="DH149" s="79"/>
      <c r="DI149" s="137"/>
      <c r="DJ149" s="81"/>
      <c r="DK149" s="107">
        <f t="shared" si="131"/>
        <v>0</v>
      </c>
      <c r="DL149" s="138">
        <f t="shared" si="157"/>
        <v>1</v>
      </c>
      <c r="DM149" s="73">
        <f t="shared" si="158"/>
        <v>1</v>
      </c>
      <c r="DN149" s="73">
        <f t="shared" si="159"/>
        <v>1</v>
      </c>
      <c r="DO149" s="73">
        <f t="shared" si="132"/>
        <v>1</v>
      </c>
      <c r="DP149" s="73">
        <f t="shared" si="133"/>
        <v>1</v>
      </c>
      <c r="DQ149" s="73">
        <f t="shared" si="163"/>
        <v>1</v>
      </c>
      <c r="DR149" s="73">
        <f t="shared" si="164"/>
        <v>1</v>
      </c>
      <c r="DS149" s="73">
        <f t="shared" si="165"/>
        <v>1</v>
      </c>
      <c r="DT149" s="73">
        <f t="shared" si="166"/>
        <v>1</v>
      </c>
      <c r="DU149" s="73">
        <f t="shared" si="167"/>
        <v>1</v>
      </c>
      <c r="DV149" s="73">
        <f t="shared" si="168"/>
        <v>1</v>
      </c>
      <c r="DW149" s="73">
        <f t="shared" si="169"/>
        <v>1</v>
      </c>
      <c r="DX149" s="73">
        <f t="shared" si="170"/>
        <v>1</v>
      </c>
      <c r="DY149" s="73">
        <f t="shared" si="171"/>
        <v>1</v>
      </c>
      <c r="DZ149" s="73">
        <f t="shared" si="172"/>
        <v>1</v>
      </c>
      <c r="EA149" s="92">
        <f t="shared" si="134"/>
        <v>1</v>
      </c>
      <c r="EB149" s="92">
        <f t="shared" si="160"/>
        <v>1</v>
      </c>
      <c r="EC149" s="139">
        <f t="shared" si="173"/>
        <v>1</v>
      </c>
      <c r="ED149" s="140">
        <f t="shared" si="135"/>
        <v>0</v>
      </c>
      <c r="EE149" s="141">
        <f t="shared" si="136"/>
        <v>0</v>
      </c>
      <c r="EF149" s="141">
        <f t="shared" si="137"/>
        <v>0</v>
      </c>
      <c r="EG149" s="142">
        <f t="shared" si="161"/>
        <v>0</v>
      </c>
      <c r="EH149" s="141"/>
      <c r="EI149" s="142"/>
      <c r="EJ149" s="82">
        <f t="shared" si="138"/>
        <v>0</v>
      </c>
      <c r="EK149" s="82"/>
      <c r="EL149" s="82"/>
      <c r="EM149" s="82"/>
      <c r="EN149" s="83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</row>
    <row r="150" spans="2:156" ht="27" customHeight="1">
      <c r="B150" s="365" t="str">
        <f t="shared" si="139"/>
        <v/>
      </c>
      <c r="C150" s="649" t="str">
        <f>IF(AU150=1,SUM(AU$10:AU150),"")</f>
        <v/>
      </c>
      <c r="D150" s="526"/>
      <c r="E150" s="524"/>
      <c r="F150" s="648"/>
      <c r="G150" s="464"/>
      <c r="H150" s="110"/>
      <c r="I150" s="648"/>
      <c r="J150" s="464"/>
      <c r="K150" s="110"/>
      <c r="L150" s="109"/>
      <c r="M150" s="517"/>
      <c r="N150" s="520"/>
      <c r="O150" s="520"/>
      <c r="P150" s="514"/>
      <c r="Q150" s="463"/>
      <c r="R150" s="463"/>
      <c r="S150" s="463"/>
      <c r="T150" s="463"/>
      <c r="U150" s="515"/>
      <c r="V150" s="112"/>
      <c r="W150" s="463"/>
      <c r="X150" s="463"/>
      <c r="Y150" s="463"/>
      <c r="Z150" s="463"/>
      <c r="AA150" s="463"/>
      <c r="AB150" s="691"/>
      <c r="AC150" s="691"/>
      <c r="AD150" s="691"/>
      <c r="AE150" s="682"/>
      <c r="AF150" s="683"/>
      <c r="AG150" s="112"/>
      <c r="AH150" s="463"/>
      <c r="AI150" s="495"/>
      <c r="AJ150" s="469"/>
      <c r="AK150" s="464"/>
      <c r="AL150" s="465"/>
      <c r="AM150" s="376"/>
      <c r="AN150" s="376"/>
      <c r="AO150" s="465"/>
      <c r="AP150" s="466"/>
      <c r="AQ150" s="113" t="str">
        <f t="shared" si="140"/>
        <v/>
      </c>
      <c r="AR150" s="114">
        <v>1</v>
      </c>
      <c r="AU150" s="115">
        <f t="shared" si="141"/>
        <v>0</v>
      </c>
      <c r="AV150" s="116" t="b">
        <f t="shared" si="118"/>
        <v>1</v>
      </c>
      <c r="AW150" s="73">
        <f t="shared" si="142"/>
        <v>0</v>
      </c>
      <c r="AX150" s="117">
        <f t="shared" si="119"/>
        <v>1</v>
      </c>
      <c r="AY150" s="118">
        <f t="shared" si="143"/>
        <v>0</v>
      </c>
      <c r="BD150" s="120">
        <f>ROUND(Import!F143,2)</f>
        <v>0</v>
      </c>
      <c r="BE150" s="120">
        <f>ROUND(Import!P143,2)</f>
        <v>0</v>
      </c>
      <c r="BG150" s="121">
        <f t="shared" si="144"/>
        <v>0</v>
      </c>
      <c r="BH150" s="122">
        <f t="shared" si="145"/>
        <v>0</v>
      </c>
      <c r="BI150" s="114">
        <f t="shared" si="146"/>
        <v>0</v>
      </c>
      <c r="BJ150" s="121">
        <f t="shared" si="147"/>
        <v>0</v>
      </c>
      <c r="BK150" s="122">
        <f t="shared" si="148"/>
        <v>0</v>
      </c>
      <c r="BL150" s="114">
        <f t="shared" si="149"/>
        <v>0</v>
      </c>
      <c r="BN150" s="123">
        <f t="shared" si="120"/>
        <v>0</v>
      </c>
      <c r="BO150" s="123">
        <f t="shared" si="121"/>
        <v>0</v>
      </c>
      <c r="BP150" s="123">
        <f t="shared" si="122"/>
        <v>0</v>
      </c>
      <c r="BQ150" s="123">
        <f t="shared" si="123"/>
        <v>0</v>
      </c>
      <c r="BR150" s="123">
        <f t="shared" si="124"/>
        <v>0</v>
      </c>
      <c r="BS150" s="123">
        <f t="shared" si="125"/>
        <v>0</v>
      </c>
      <c r="BT150" s="124">
        <f t="shared" si="150"/>
        <v>0</v>
      </c>
      <c r="CA150" s="62"/>
      <c r="CB150" s="126" t="str">
        <f t="shared" si="126"/>
        <v/>
      </c>
      <c r="CC150" s="127" t="str">
        <f t="shared" si="151"/>
        <v/>
      </c>
      <c r="CD150" s="128" t="str">
        <f t="shared" si="152"/>
        <v/>
      </c>
      <c r="CE150" s="146"/>
      <c r="CF150" s="147"/>
      <c r="CG150" s="147"/>
      <c r="CH150" s="147"/>
      <c r="CI150" s="145"/>
      <c r="CJ150" s="62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132" t="b">
        <f t="shared" si="127"/>
        <v>0</v>
      </c>
      <c r="CV150" s="133" t="b">
        <f t="shared" si="128"/>
        <v>1</v>
      </c>
      <c r="CW150" s="116" t="b">
        <f t="shared" si="174"/>
        <v>1</v>
      </c>
      <c r="CX150" s="73">
        <f t="shared" si="153"/>
        <v>0</v>
      </c>
      <c r="CZ150" s="73">
        <f t="shared" si="154"/>
        <v>0</v>
      </c>
      <c r="DA150" s="134">
        <f t="shared" si="162"/>
        <v>1</v>
      </c>
      <c r="DB150" s="106">
        <f t="shared" si="155"/>
        <v>1</v>
      </c>
      <c r="DC150" s="148"/>
      <c r="DD150" s="134">
        <f t="shared" si="156"/>
        <v>1</v>
      </c>
      <c r="DE150" s="135">
        <f t="shared" si="129"/>
        <v>0</v>
      </c>
      <c r="DF150" s="135">
        <f t="shared" si="130"/>
        <v>0</v>
      </c>
      <c r="DG150" s="136"/>
      <c r="DH150" s="79"/>
      <c r="DI150" s="137"/>
      <c r="DJ150" s="81"/>
      <c r="DK150" s="107">
        <f t="shared" si="131"/>
        <v>0</v>
      </c>
      <c r="DL150" s="138">
        <f t="shared" si="157"/>
        <v>1</v>
      </c>
      <c r="DM150" s="73">
        <f t="shared" si="158"/>
        <v>1</v>
      </c>
      <c r="DN150" s="73">
        <f t="shared" si="159"/>
        <v>1</v>
      </c>
      <c r="DO150" s="73">
        <f t="shared" si="132"/>
        <v>1</v>
      </c>
      <c r="DP150" s="73">
        <f t="shared" si="133"/>
        <v>1</v>
      </c>
      <c r="DQ150" s="73">
        <f t="shared" si="163"/>
        <v>1</v>
      </c>
      <c r="DR150" s="73">
        <f t="shared" si="164"/>
        <v>1</v>
      </c>
      <c r="DS150" s="73">
        <f t="shared" si="165"/>
        <v>1</v>
      </c>
      <c r="DT150" s="73">
        <f t="shared" si="166"/>
        <v>1</v>
      </c>
      <c r="DU150" s="73">
        <f t="shared" si="167"/>
        <v>1</v>
      </c>
      <c r="DV150" s="73">
        <f t="shared" si="168"/>
        <v>1</v>
      </c>
      <c r="DW150" s="73">
        <f t="shared" si="169"/>
        <v>1</v>
      </c>
      <c r="DX150" s="73">
        <f t="shared" si="170"/>
        <v>1</v>
      </c>
      <c r="DY150" s="73">
        <f t="shared" si="171"/>
        <v>1</v>
      </c>
      <c r="DZ150" s="73">
        <f t="shared" si="172"/>
        <v>1</v>
      </c>
      <c r="EA150" s="92">
        <f t="shared" si="134"/>
        <v>1</v>
      </c>
      <c r="EB150" s="92">
        <f t="shared" si="160"/>
        <v>1</v>
      </c>
      <c r="EC150" s="139">
        <f t="shared" si="173"/>
        <v>1</v>
      </c>
      <c r="ED150" s="140">
        <f t="shared" si="135"/>
        <v>0</v>
      </c>
      <c r="EE150" s="141">
        <f t="shared" si="136"/>
        <v>0</v>
      </c>
      <c r="EF150" s="141">
        <f t="shared" si="137"/>
        <v>0</v>
      </c>
      <c r="EG150" s="142">
        <f t="shared" si="161"/>
        <v>0</v>
      </c>
      <c r="EH150" s="141"/>
      <c r="EI150" s="142"/>
      <c r="EJ150" s="82">
        <f t="shared" si="138"/>
        <v>0</v>
      </c>
      <c r="EK150" s="82"/>
      <c r="EL150" s="82"/>
      <c r="EM150" s="82"/>
      <c r="EN150" s="83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</row>
    <row r="151" spans="2:156" ht="27" customHeight="1">
      <c r="B151" s="365" t="str">
        <f t="shared" si="139"/>
        <v/>
      </c>
      <c r="C151" s="649" t="str">
        <f>IF(AU151=1,SUM(AU$10:AU151),"")</f>
        <v/>
      </c>
      <c r="D151" s="526"/>
      <c r="E151" s="524"/>
      <c r="F151" s="648"/>
      <c r="G151" s="464"/>
      <c r="H151" s="110"/>
      <c r="I151" s="648"/>
      <c r="J151" s="464"/>
      <c r="K151" s="110"/>
      <c r="L151" s="109"/>
      <c r="M151" s="517"/>
      <c r="N151" s="520"/>
      <c r="O151" s="520"/>
      <c r="P151" s="514"/>
      <c r="Q151" s="463"/>
      <c r="R151" s="463"/>
      <c r="S151" s="463"/>
      <c r="T151" s="463"/>
      <c r="U151" s="515"/>
      <c r="V151" s="112"/>
      <c r="W151" s="463"/>
      <c r="X151" s="463"/>
      <c r="Y151" s="463"/>
      <c r="Z151" s="463"/>
      <c r="AA151" s="463"/>
      <c r="AB151" s="691"/>
      <c r="AC151" s="691"/>
      <c r="AD151" s="691"/>
      <c r="AE151" s="682"/>
      <c r="AF151" s="683"/>
      <c r="AG151" s="112"/>
      <c r="AH151" s="463"/>
      <c r="AI151" s="495"/>
      <c r="AJ151" s="469"/>
      <c r="AK151" s="464"/>
      <c r="AL151" s="465"/>
      <c r="AM151" s="376"/>
      <c r="AN151" s="376"/>
      <c r="AO151" s="465"/>
      <c r="AP151" s="466"/>
      <c r="AQ151" s="113" t="str">
        <f t="shared" si="140"/>
        <v/>
      </c>
      <c r="AR151" s="114">
        <v>1</v>
      </c>
      <c r="AU151" s="115">
        <f t="shared" si="141"/>
        <v>0</v>
      </c>
      <c r="AV151" s="116" t="b">
        <f t="shared" si="118"/>
        <v>1</v>
      </c>
      <c r="AW151" s="73">
        <f t="shared" si="142"/>
        <v>0</v>
      </c>
      <c r="AX151" s="117">
        <f t="shared" si="119"/>
        <v>1</v>
      </c>
      <c r="AY151" s="118">
        <f t="shared" si="143"/>
        <v>0</v>
      </c>
      <c r="BD151" s="120">
        <f>ROUND(Import!F144,2)</f>
        <v>0</v>
      </c>
      <c r="BE151" s="120">
        <f>ROUND(Import!P144,2)</f>
        <v>0</v>
      </c>
      <c r="BG151" s="121">
        <f t="shared" si="144"/>
        <v>0</v>
      </c>
      <c r="BH151" s="122">
        <f t="shared" si="145"/>
        <v>0</v>
      </c>
      <c r="BI151" s="114">
        <f t="shared" si="146"/>
        <v>0</v>
      </c>
      <c r="BJ151" s="121">
        <f t="shared" si="147"/>
        <v>0</v>
      </c>
      <c r="BK151" s="122">
        <f t="shared" si="148"/>
        <v>0</v>
      </c>
      <c r="BL151" s="114">
        <f t="shared" si="149"/>
        <v>0</v>
      </c>
      <c r="BN151" s="123">
        <f t="shared" si="120"/>
        <v>0</v>
      </c>
      <c r="BO151" s="123">
        <f t="shared" si="121"/>
        <v>0</v>
      </c>
      <c r="BP151" s="123">
        <f t="shared" si="122"/>
        <v>0</v>
      </c>
      <c r="BQ151" s="123">
        <f t="shared" si="123"/>
        <v>0</v>
      </c>
      <c r="BR151" s="123">
        <f t="shared" si="124"/>
        <v>0</v>
      </c>
      <c r="BS151" s="123">
        <f t="shared" si="125"/>
        <v>0</v>
      </c>
      <c r="BT151" s="124">
        <f t="shared" si="150"/>
        <v>0</v>
      </c>
      <c r="CA151" s="62"/>
      <c r="CB151" s="126" t="str">
        <f t="shared" si="126"/>
        <v/>
      </c>
      <c r="CC151" s="127" t="str">
        <f t="shared" si="151"/>
        <v/>
      </c>
      <c r="CD151" s="128" t="str">
        <f t="shared" si="152"/>
        <v/>
      </c>
      <c r="CE151" s="146"/>
      <c r="CF151" s="147"/>
      <c r="CG151" s="147"/>
      <c r="CH151" s="147"/>
      <c r="CI151" s="145"/>
      <c r="CJ151" s="62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132" t="b">
        <f t="shared" si="127"/>
        <v>0</v>
      </c>
      <c r="CV151" s="133" t="b">
        <f t="shared" si="128"/>
        <v>1</v>
      </c>
      <c r="CW151" s="116" t="b">
        <f t="shared" si="174"/>
        <v>1</v>
      </c>
      <c r="CX151" s="73">
        <f t="shared" si="153"/>
        <v>0</v>
      </c>
      <c r="CZ151" s="73">
        <f t="shared" si="154"/>
        <v>0</v>
      </c>
      <c r="DA151" s="134">
        <f t="shared" si="162"/>
        <v>1</v>
      </c>
      <c r="DB151" s="106">
        <f t="shared" si="155"/>
        <v>1</v>
      </c>
      <c r="DC151" s="148"/>
      <c r="DD151" s="134">
        <f t="shared" si="156"/>
        <v>1</v>
      </c>
      <c r="DE151" s="135">
        <f t="shared" si="129"/>
        <v>0</v>
      </c>
      <c r="DF151" s="135">
        <f t="shared" si="130"/>
        <v>0</v>
      </c>
      <c r="DG151" s="136"/>
      <c r="DH151" s="79"/>
      <c r="DI151" s="137"/>
      <c r="DJ151" s="81"/>
      <c r="DK151" s="107">
        <f t="shared" si="131"/>
        <v>0</v>
      </c>
      <c r="DL151" s="138">
        <f t="shared" si="157"/>
        <v>1</v>
      </c>
      <c r="DM151" s="73">
        <f t="shared" si="158"/>
        <v>1</v>
      </c>
      <c r="DN151" s="73">
        <f t="shared" si="159"/>
        <v>1</v>
      </c>
      <c r="DO151" s="73">
        <f t="shared" si="132"/>
        <v>1</v>
      </c>
      <c r="DP151" s="73">
        <f t="shared" si="133"/>
        <v>1</v>
      </c>
      <c r="DQ151" s="73">
        <f t="shared" si="163"/>
        <v>1</v>
      </c>
      <c r="DR151" s="73">
        <f t="shared" si="164"/>
        <v>1</v>
      </c>
      <c r="DS151" s="73">
        <f t="shared" si="165"/>
        <v>1</v>
      </c>
      <c r="DT151" s="73">
        <f t="shared" si="166"/>
        <v>1</v>
      </c>
      <c r="DU151" s="73">
        <f t="shared" si="167"/>
        <v>1</v>
      </c>
      <c r="DV151" s="73">
        <f t="shared" si="168"/>
        <v>1</v>
      </c>
      <c r="DW151" s="73">
        <f t="shared" si="169"/>
        <v>1</v>
      </c>
      <c r="DX151" s="73">
        <f t="shared" si="170"/>
        <v>1</v>
      </c>
      <c r="DY151" s="73">
        <f t="shared" si="171"/>
        <v>1</v>
      </c>
      <c r="DZ151" s="73">
        <f t="shared" si="172"/>
        <v>1</v>
      </c>
      <c r="EA151" s="92">
        <f t="shared" si="134"/>
        <v>1</v>
      </c>
      <c r="EB151" s="92">
        <f t="shared" si="160"/>
        <v>1</v>
      </c>
      <c r="EC151" s="139">
        <f t="shared" si="173"/>
        <v>1</v>
      </c>
      <c r="ED151" s="140">
        <f t="shared" si="135"/>
        <v>0</v>
      </c>
      <c r="EE151" s="141">
        <f t="shared" si="136"/>
        <v>0</v>
      </c>
      <c r="EF151" s="141">
        <f t="shared" si="137"/>
        <v>0</v>
      </c>
      <c r="EG151" s="142">
        <f t="shared" si="161"/>
        <v>0</v>
      </c>
      <c r="EH151" s="141"/>
      <c r="EI151" s="142"/>
      <c r="EJ151" s="82">
        <f t="shared" si="138"/>
        <v>0</v>
      </c>
      <c r="EK151" s="82"/>
      <c r="EL151" s="82"/>
      <c r="EM151" s="82"/>
      <c r="EN151" s="83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</row>
    <row r="152" spans="2:156" ht="27" customHeight="1">
      <c r="B152" s="365" t="str">
        <f t="shared" si="139"/>
        <v/>
      </c>
      <c r="C152" s="649" t="str">
        <f>IF(AU152=1,SUM(AU$10:AU152),"")</f>
        <v/>
      </c>
      <c r="D152" s="526"/>
      <c r="E152" s="524"/>
      <c r="F152" s="648"/>
      <c r="G152" s="464"/>
      <c r="H152" s="110"/>
      <c r="I152" s="648"/>
      <c r="J152" s="464"/>
      <c r="K152" s="110"/>
      <c r="L152" s="109"/>
      <c r="M152" s="517"/>
      <c r="N152" s="520"/>
      <c r="O152" s="520"/>
      <c r="P152" s="514"/>
      <c r="Q152" s="463"/>
      <c r="R152" s="463"/>
      <c r="S152" s="463"/>
      <c r="T152" s="463"/>
      <c r="U152" s="515"/>
      <c r="V152" s="112"/>
      <c r="W152" s="463"/>
      <c r="X152" s="463"/>
      <c r="Y152" s="463"/>
      <c r="Z152" s="463"/>
      <c r="AA152" s="463"/>
      <c r="AB152" s="691"/>
      <c r="AC152" s="691"/>
      <c r="AD152" s="691"/>
      <c r="AE152" s="682"/>
      <c r="AF152" s="683"/>
      <c r="AG152" s="112"/>
      <c r="AH152" s="463"/>
      <c r="AI152" s="495"/>
      <c r="AJ152" s="469"/>
      <c r="AK152" s="464"/>
      <c r="AL152" s="465"/>
      <c r="AM152" s="376"/>
      <c r="AN152" s="376"/>
      <c r="AO152" s="465"/>
      <c r="AP152" s="466"/>
      <c r="AQ152" s="113" t="str">
        <f t="shared" si="140"/>
        <v/>
      </c>
      <c r="AR152" s="114">
        <v>1</v>
      </c>
      <c r="AU152" s="115">
        <f t="shared" si="141"/>
        <v>0</v>
      </c>
      <c r="AV152" s="116" t="b">
        <f t="shared" si="118"/>
        <v>1</v>
      </c>
      <c r="AW152" s="73">
        <f t="shared" si="142"/>
        <v>0</v>
      </c>
      <c r="AX152" s="117">
        <f t="shared" si="119"/>
        <v>1</v>
      </c>
      <c r="AY152" s="118">
        <f t="shared" si="143"/>
        <v>0</v>
      </c>
      <c r="BD152" s="120">
        <f>ROUND(Import!F145,2)</f>
        <v>0</v>
      </c>
      <c r="BE152" s="120">
        <f>ROUND(Import!P145,2)</f>
        <v>0</v>
      </c>
      <c r="BG152" s="121">
        <f t="shared" si="144"/>
        <v>0</v>
      </c>
      <c r="BH152" s="122">
        <f t="shared" si="145"/>
        <v>0</v>
      </c>
      <c r="BI152" s="114">
        <f t="shared" si="146"/>
        <v>0</v>
      </c>
      <c r="BJ152" s="121">
        <f t="shared" si="147"/>
        <v>0</v>
      </c>
      <c r="BK152" s="122">
        <f t="shared" si="148"/>
        <v>0</v>
      </c>
      <c r="BL152" s="114">
        <f t="shared" si="149"/>
        <v>0</v>
      </c>
      <c r="BN152" s="123">
        <f t="shared" si="120"/>
        <v>0</v>
      </c>
      <c r="BO152" s="123">
        <f t="shared" si="121"/>
        <v>0</v>
      </c>
      <c r="BP152" s="123">
        <f t="shared" si="122"/>
        <v>0</v>
      </c>
      <c r="BQ152" s="123">
        <f t="shared" si="123"/>
        <v>0</v>
      </c>
      <c r="BR152" s="123">
        <f t="shared" si="124"/>
        <v>0</v>
      </c>
      <c r="BS152" s="123">
        <f t="shared" si="125"/>
        <v>0</v>
      </c>
      <c r="BT152" s="124">
        <f t="shared" si="150"/>
        <v>0</v>
      </c>
      <c r="CA152" s="62"/>
      <c r="CB152" s="126" t="str">
        <f t="shared" si="126"/>
        <v/>
      </c>
      <c r="CC152" s="127" t="str">
        <f t="shared" si="151"/>
        <v/>
      </c>
      <c r="CD152" s="128" t="str">
        <f t="shared" si="152"/>
        <v/>
      </c>
      <c r="CE152" s="146"/>
      <c r="CF152" s="147"/>
      <c r="CG152" s="147"/>
      <c r="CH152" s="147"/>
      <c r="CI152" s="145"/>
      <c r="CJ152" s="62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132" t="b">
        <f t="shared" si="127"/>
        <v>0</v>
      </c>
      <c r="CV152" s="133" t="b">
        <f t="shared" si="128"/>
        <v>1</v>
      </c>
      <c r="CW152" s="116" t="b">
        <f t="shared" si="174"/>
        <v>1</v>
      </c>
      <c r="CX152" s="73">
        <f t="shared" si="153"/>
        <v>0</v>
      </c>
      <c r="CZ152" s="73">
        <f t="shared" si="154"/>
        <v>0</v>
      </c>
      <c r="DA152" s="134">
        <f t="shared" si="162"/>
        <v>1</v>
      </c>
      <c r="DB152" s="106">
        <f t="shared" si="155"/>
        <v>1</v>
      </c>
      <c r="DC152" s="148"/>
      <c r="DD152" s="134">
        <f t="shared" si="156"/>
        <v>1</v>
      </c>
      <c r="DE152" s="135">
        <f t="shared" si="129"/>
        <v>0</v>
      </c>
      <c r="DF152" s="135">
        <f t="shared" si="130"/>
        <v>0</v>
      </c>
      <c r="DG152" s="136"/>
      <c r="DH152" s="79"/>
      <c r="DI152" s="137"/>
      <c r="DJ152" s="81"/>
      <c r="DK152" s="107">
        <f t="shared" si="131"/>
        <v>0</v>
      </c>
      <c r="DL152" s="138">
        <f t="shared" si="157"/>
        <v>1</v>
      </c>
      <c r="DM152" s="73">
        <f t="shared" si="158"/>
        <v>1</v>
      </c>
      <c r="DN152" s="73">
        <f t="shared" si="159"/>
        <v>1</v>
      </c>
      <c r="DO152" s="73">
        <f t="shared" si="132"/>
        <v>1</v>
      </c>
      <c r="DP152" s="73">
        <f t="shared" si="133"/>
        <v>1</v>
      </c>
      <c r="DQ152" s="73">
        <f t="shared" si="163"/>
        <v>1</v>
      </c>
      <c r="DR152" s="73">
        <f t="shared" si="164"/>
        <v>1</v>
      </c>
      <c r="DS152" s="73">
        <f t="shared" si="165"/>
        <v>1</v>
      </c>
      <c r="DT152" s="73">
        <f t="shared" si="166"/>
        <v>1</v>
      </c>
      <c r="DU152" s="73">
        <f t="shared" si="167"/>
        <v>1</v>
      </c>
      <c r="DV152" s="73">
        <f t="shared" si="168"/>
        <v>1</v>
      </c>
      <c r="DW152" s="73">
        <f t="shared" si="169"/>
        <v>1</v>
      </c>
      <c r="DX152" s="73">
        <f t="shared" si="170"/>
        <v>1</v>
      </c>
      <c r="DY152" s="73">
        <f t="shared" si="171"/>
        <v>1</v>
      </c>
      <c r="DZ152" s="73">
        <f t="shared" si="172"/>
        <v>1</v>
      </c>
      <c r="EA152" s="92">
        <f t="shared" si="134"/>
        <v>1</v>
      </c>
      <c r="EB152" s="92">
        <f t="shared" si="160"/>
        <v>1</v>
      </c>
      <c r="EC152" s="139">
        <f t="shared" si="173"/>
        <v>1</v>
      </c>
      <c r="ED152" s="140">
        <f t="shared" si="135"/>
        <v>0</v>
      </c>
      <c r="EE152" s="141">
        <f t="shared" si="136"/>
        <v>0</v>
      </c>
      <c r="EF152" s="141">
        <f t="shared" si="137"/>
        <v>0</v>
      </c>
      <c r="EG152" s="142">
        <f t="shared" si="161"/>
        <v>0</v>
      </c>
      <c r="EH152" s="141"/>
      <c r="EI152" s="142"/>
      <c r="EJ152" s="82">
        <f t="shared" si="138"/>
        <v>0</v>
      </c>
      <c r="EK152" s="82"/>
      <c r="EL152" s="82"/>
      <c r="EM152" s="82"/>
      <c r="EN152" s="83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</row>
    <row r="153" spans="2:156" ht="27" customHeight="1">
      <c r="B153" s="365" t="str">
        <f t="shared" si="139"/>
        <v/>
      </c>
      <c r="C153" s="649" t="str">
        <f>IF(AU153=1,SUM(AU$10:AU153),"")</f>
        <v/>
      </c>
      <c r="D153" s="526"/>
      <c r="E153" s="524"/>
      <c r="F153" s="648"/>
      <c r="G153" s="464"/>
      <c r="H153" s="110"/>
      <c r="I153" s="648"/>
      <c r="J153" s="464"/>
      <c r="K153" s="110"/>
      <c r="L153" s="109"/>
      <c r="M153" s="517"/>
      <c r="N153" s="520"/>
      <c r="O153" s="520"/>
      <c r="P153" s="514"/>
      <c r="Q153" s="463"/>
      <c r="R153" s="463"/>
      <c r="S153" s="463"/>
      <c r="T153" s="463"/>
      <c r="U153" s="515"/>
      <c r="V153" s="112"/>
      <c r="W153" s="463"/>
      <c r="X153" s="463"/>
      <c r="Y153" s="463"/>
      <c r="Z153" s="463"/>
      <c r="AA153" s="463"/>
      <c r="AB153" s="691"/>
      <c r="AC153" s="691"/>
      <c r="AD153" s="691"/>
      <c r="AE153" s="682"/>
      <c r="AF153" s="683"/>
      <c r="AG153" s="112"/>
      <c r="AH153" s="463"/>
      <c r="AI153" s="495"/>
      <c r="AJ153" s="469"/>
      <c r="AK153" s="464"/>
      <c r="AL153" s="465"/>
      <c r="AM153" s="376"/>
      <c r="AN153" s="376"/>
      <c r="AO153" s="465"/>
      <c r="AP153" s="466"/>
      <c r="AQ153" s="113" t="str">
        <f t="shared" si="140"/>
        <v/>
      </c>
      <c r="AR153" s="114">
        <v>1</v>
      </c>
      <c r="AU153" s="115">
        <f t="shared" si="141"/>
        <v>0</v>
      </c>
      <c r="AV153" s="116" t="b">
        <f t="shared" si="118"/>
        <v>1</v>
      </c>
      <c r="AW153" s="73">
        <f t="shared" si="142"/>
        <v>0</v>
      </c>
      <c r="AX153" s="117">
        <f t="shared" si="119"/>
        <v>1</v>
      </c>
      <c r="AY153" s="118">
        <f t="shared" si="143"/>
        <v>0</v>
      </c>
      <c r="BD153" s="120">
        <f>ROUND(Import!F146,2)</f>
        <v>0</v>
      </c>
      <c r="BE153" s="120">
        <f>ROUND(Import!P146,2)</f>
        <v>0</v>
      </c>
      <c r="BG153" s="121">
        <f t="shared" si="144"/>
        <v>0</v>
      </c>
      <c r="BH153" s="122">
        <f t="shared" si="145"/>
        <v>0</v>
      </c>
      <c r="BI153" s="114">
        <f t="shared" si="146"/>
        <v>0</v>
      </c>
      <c r="BJ153" s="121">
        <f t="shared" si="147"/>
        <v>0</v>
      </c>
      <c r="BK153" s="122">
        <f t="shared" si="148"/>
        <v>0</v>
      </c>
      <c r="BL153" s="114">
        <f t="shared" si="149"/>
        <v>0</v>
      </c>
      <c r="BN153" s="123">
        <f t="shared" si="120"/>
        <v>0</v>
      </c>
      <c r="BO153" s="123">
        <f t="shared" si="121"/>
        <v>0</v>
      </c>
      <c r="BP153" s="123">
        <f t="shared" si="122"/>
        <v>0</v>
      </c>
      <c r="BQ153" s="123">
        <f t="shared" si="123"/>
        <v>0</v>
      </c>
      <c r="BR153" s="123">
        <f t="shared" si="124"/>
        <v>0</v>
      </c>
      <c r="BS153" s="123">
        <f t="shared" si="125"/>
        <v>0</v>
      </c>
      <c r="BT153" s="124">
        <f t="shared" si="150"/>
        <v>0</v>
      </c>
      <c r="CA153" s="62"/>
      <c r="CB153" s="126" t="str">
        <f t="shared" si="126"/>
        <v/>
      </c>
      <c r="CC153" s="127" t="str">
        <f t="shared" si="151"/>
        <v/>
      </c>
      <c r="CD153" s="128" t="str">
        <f t="shared" si="152"/>
        <v/>
      </c>
      <c r="CE153" s="146"/>
      <c r="CF153" s="147"/>
      <c r="CG153" s="147"/>
      <c r="CH153" s="147"/>
      <c r="CI153" s="145"/>
      <c r="CJ153" s="62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132" t="b">
        <f t="shared" si="127"/>
        <v>0</v>
      </c>
      <c r="CV153" s="133" t="b">
        <f t="shared" si="128"/>
        <v>1</v>
      </c>
      <c r="CW153" s="116" t="b">
        <f t="shared" si="174"/>
        <v>1</v>
      </c>
      <c r="CX153" s="73">
        <f t="shared" si="153"/>
        <v>0</v>
      </c>
      <c r="CZ153" s="73">
        <f t="shared" si="154"/>
        <v>0</v>
      </c>
      <c r="DA153" s="134">
        <f t="shared" si="162"/>
        <v>1</v>
      </c>
      <c r="DB153" s="106">
        <f t="shared" si="155"/>
        <v>1</v>
      </c>
      <c r="DC153" s="148"/>
      <c r="DD153" s="134">
        <f t="shared" si="156"/>
        <v>1</v>
      </c>
      <c r="DE153" s="135">
        <f t="shared" si="129"/>
        <v>0</v>
      </c>
      <c r="DF153" s="135">
        <f t="shared" si="130"/>
        <v>0</v>
      </c>
      <c r="DG153" s="136"/>
      <c r="DH153" s="79"/>
      <c r="DI153" s="137"/>
      <c r="DJ153" s="81"/>
      <c r="DK153" s="107">
        <f t="shared" si="131"/>
        <v>0</v>
      </c>
      <c r="DL153" s="138">
        <f t="shared" si="157"/>
        <v>1</v>
      </c>
      <c r="DM153" s="73">
        <f t="shared" si="158"/>
        <v>1</v>
      </c>
      <c r="DN153" s="73">
        <f t="shared" si="159"/>
        <v>1</v>
      </c>
      <c r="DO153" s="73">
        <f t="shared" si="132"/>
        <v>1</v>
      </c>
      <c r="DP153" s="73">
        <f t="shared" si="133"/>
        <v>1</v>
      </c>
      <c r="DQ153" s="73">
        <f t="shared" si="163"/>
        <v>1</v>
      </c>
      <c r="DR153" s="73">
        <f t="shared" si="164"/>
        <v>1</v>
      </c>
      <c r="DS153" s="73">
        <f t="shared" si="165"/>
        <v>1</v>
      </c>
      <c r="DT153" s="73">
        <f t="shared" si="166"/>
        <v>1</v>
      </c>
      <c r="DU153" s="73">
        <f t="shared" si="167"/>
        <v>1</v>
      </c>
      <c r="DV153" s="73">
        <f t="shared" si="168"/>
        <v>1</v>
      </c>
      <c r="DW153" s="73">
        <f t="shared" si="169"/>
        <v>1</v>
      </c>
      <c r="DX153" s="73">
        <f t="shared" si="170"/>
        <v>1</v>
      </c>
      <c r="DY153" s="73">
        <f t="shared" si="171"/>
        <v>1</v>
      </c>
      <c r="DZ153" s="73">
        <f t="shared" si="172"/>
        <v>1</v>
      </c>
      <c r="EA153" s="92">
        <f t="shared" si="134"/>
        <v>1</v>
      </c>
      <c r="EB153" s="92">
        <f t="shared" si="160"/>
        <v>1</v>
      </c>
      <c r="EC153" s="139">
        <f t="shared" si="173"/>
        <v>1</v>
      </c>
      <c r="ED153" s="140">
        <f t="shared" si="135"/>
        <v>0</v>
      </c>
      <c r="EE153" s="141">
        <f t="shared" si="136"/>
        <v>0</v>
      </c>
      <c r="EF153" s="141">
        <f t="shared" si="137"/>
        <v>0</v>
      </c>
      <c r="EG153" s="142">
        <f t="shared" si="161"/>
        <v>0</v>
      </c>
      <c r="EH153" s="141"/>
      <c r="EI153" s="142"/>
      <c r="EJ153" s="82">
        <f t="shared" si="138"/>
        <v>0</v>
      </c>
      <c r="EK153" s="82"/>
      <c r="EL153" s="82"/>
      <c r="EM153" s="82"/>
      <c r="EN153" s="83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</row>
    <row r="154" spans="2:156" ht="27" customHeight="1">
      <c r="B154" s="365" t="str">
        <f t="shared" si="139"/>
        <v/>
      </c>
      <c r="C154" s="649" t="str">
        <f>IF(AU154=1,SUM(AU$10:AU154),"")</f>
        <v/>
      </c>
      <c r="D154" s="526"/>
      <c r="E154" s="524"/>
      <c r="F154" s="648"/>
      <c r="G154" s="464"/>
      <c r="H154" s="110"/>
      <c r="I154" s="648"/>
      <c r="J154" s="464"/>
      <c r="K154" s="110"/>
      <c r="L154" s="109"/>
      <c r="M154" s="517"/>
      <c r="N154" s="520"/>
      <c r="O154" s="520"/>
      <c r="P154" s="514"/>
      <c r="Q154" s="463"/>
      <c r="R154" s="463"/>
      <c r="S154" s="463"/>
      <c r="T154" s="463"/>
      <c r="U154" s="515"/>
      <c r="V154" s="112"/>
      <c r="W154" s="463"/>
      <c r="X154" s="463"/>
      <c r="Y154" s="463"/>
      <c r="Z154" s="463"/>
      <c r="AA154" s="463"/>
      <c r="AB154" s="691"/>
      <c r="AC154" s="691"/>
      <c r="AD154" s="691"/>
      <c r="AE154" s="682"/>
      <c r="AF154" s="683"/>
      <c r="AG154" s="112"/>
      <c r="AH154" s="463"/>
      <c r="AI154" s="495"/>
      <c r="AJ154" s="469"/>
      <c r="AK154" s="464"/>
      <c r="AL154" s="465"/>
      <c r="AM154" s="376"/>
      <c r="AN154" s="376"/>
      <c r="AO154" s="465"/>
      <c r="AP154" s="466"/>
      <c r="AQ154" s="113" t="str">
        <f t="shared" si="140"/>
        <v/>
      </c>
      <c r="AR154" s="114">
        <v>1</v>
      </c>
      <c r="AU154" s="115">
        <f t="shared" si="141"/>
        <v>0</v>
      </c>
      <c r="AV154" s="116" t="b">
        <f t="shared" si="118"/>
        <v>1</v>
      </c>
      <c r="AW154" s="73">
        <f t="shared" si="142"/>
        <v>0</v>
      </c>
      <c r="AX154" s="117">
        <f t="shared" si="119"/>
        <v>1</v>
      </c>
      <c r="AY154" s="118">
        <f t="shared" si="143"/>
        <v>0</v>
      </c>
      <c r="BD154" s="120">
        <f>ROUND(Import!F147,2)</f>
        <v>0</v>
      </c>
      <c r="BE154" s="120">
        <f>ROUND(Import!P147,2)</f>
        <v>0</v>
      </c>
      <c r="BG154" s="121">
        <f t="shared" si="144"/>
        <v>0</v>
      </c>
      <c r="BH154" s="122">
        <f t="shared" si="145"/>
        <v>0</v>
      </c>
      <c r="BI154" s="114">
        <f t="shared" si="146"/>
        <v>0</v>
      </c>
      <c r="BJ154" s="121">
        <f t="shared" si="147"/>
        <v>0</v>
      </c>
      <c r="BK154" s="122">
        <f t="shared" si="148"/>
        <v>0</v>
      </c>
      <c r="BL154" s="114">
        <f t="shared" si="149"/>
        <v>0</v>
      </c>
      <c r="BN154" s="123">
        <f t="shared" si="120"/>
        <v>0</v>
      </c>
      <c r="BO154" s="123">
        <f t="shared" si="121"/>
        <v>0</v>
      </c>
      <c r="BP154" s="123">
        <f t="shared" si="122"/>
        <v>0</v>
      </c>
      <c r="BQ154" s="123">
        <f t="shared" si="123"/>
        <v>0</v>
      </c>
      <c r="BR154" s="123">
        <f t="shared" si="124"/>
        <v>0</v>
      </c>
      <c r="BS154" s="123">
        <f t="shared" si="125"/>
        <v>0</v>
      </c>
      <c r="BT154" s="124">
        <f t="shared" si="150"/>
        <v>0</v>
      </c>
      <c r="CA154" s="62"/>
      <c r="CB154" s="126" t="str">
        <f t="shared" si="126"/>
        <v/>
      </c>
      <c r="CC154" s="127" t="str">
        <f t="shared" si="151"/>
        <v/>
      </c>
      <c r="CD154" s="128" t="str">
        <f t="shared" si="152"/>
        <v/>
      </c>
      <c r="CE154" s="146"/>
      <c r="CF154" s="147"/>
      <c r="CG154" s="147"/>
      <c r="CH154" s="147"/>
      <c r="CI154" s="145"/>
      <c r="CJ154" s="62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132" t="b">
        <f t="shared" si="127"/>
        <v>0</v>
      </c>
      <c r="CV154" s="133" t="b">
        <f t="shared" si="128"/>
        <v>1</v>
      </c>
      <c r="CW154" s="116" t="b">
        <f t="shared" si="174"/>
        <v>1</v>
      </c>
      <c r="CX154" s="73">
        <f t="shared" si="153"/>
        <v>0</v>
      </c>
      <c r="CZ154" s="73">
        <f t="shared" si="154"/>
        <v>0</v>
      </c>
      <c r="DA154" s="134">
        <f t="shared" si="162"/>
        <v>1</v>
      </c>
      <c r="DB154" s="106">
        <f t="shared" si="155"/>
        <v>1</v>
      </c>
      <c r="DC154" s="148"/>
      <c r="DD154" s="134">
        <f t="shared" si="156"/>
        <v>1</v>
      </c>
      <c r="DE154" s="135">
        <f t="shared" si="129"/>
        <v>0</v>
      </c>
      <c r="DF154" s="135">
        <f t="shared" si="130"/>
        <v>0</v>
      </c>
      <c r="DG154" s="136"/>
      <c r="DH154" s="79"/>
      <c r="DI154" s="137"/>
      <c r="DJ154" s="81"/>
      <c r="DK154" s="107">
        <f t="shared" si="131"/>
        <v>0</v>
      </c>
      <c r="DL154" s="138">
        <f t="shared" si="157"/>
        <v>1</v>
      </c>
      <c r="DM154" s="73">
        <f t="shared" si="158"/>
        <v>1</v>
      </c>
      <c r="DN154" s="73">
        <f t="shared" si="159"/>
        <v>1</v>
      </c>
      <c r="DO154" s="73">
        <f t="shared" si="132"/>
        <v>1</v>
      </c>
      <c r="DP154" s="73">
        <f t="shared" si="133"/>
        <v>1</v>
      </c>
      <c r="DQ154" s="73">
        <f t="shared" si="163"/>
        <v>1</v>
      </c>
      <c r="DR154" s="73">
        <f t="shared" si="164"/>
        <v>1</v>
      </c>
      <c r="DS154" s="73">
        <f t="shared" si="165"/>
        <v>1</v>
      </c>
      <c r="DT154" s="73">
        <f t="shared" si="166"/>
        <v>1</v>
      </c>
      <c r="DU154" s="73">
        <f t="shared" si="167"/>
        <v>1</v>
      </c>
      <c r="DV154" s="73">
        <f t="shared" si="168"/>
        <v>1</v>
      </c>
      <c r="DW154" s="73">
        <f t="shared" si="169"/>
        <v>1</v>
      </c>
      <c r="DX154" s="73">
        <f t="shared" si="170"/>
        <v>1</v>
      </c>
      <c r="DY154" s="73">
        <f t="shared" si="171"/>
        <v>1</v>
      </c>
      <c r="DZ154" s="73">
        <f t="shared" si="172"/>
        <v>1</v>
      </c>
      <c r="EA154" s="92">
        <f t="shared" si="134"/>
        <v>1</v>
      </c>
      <c r="EB154" s="92">
        <f t="shared" si="160"/>
        <v>1</v>
      </c>
      <c r="EC154" s="139">
        <f t="shared" si="173"/>
        <v>1</v>
      </c>
      <c r="ED154" s="140">
        <f t="shared" si="135"/>
        <v>0</v>
      </c>
      <c r="EE154" s="141">
        <f t="shared" si="136"/>
        <v>0</v>
      </c>
      <c r="EF154" s="141">
        <f t="shared" si="137"/>
        <v>0</v>
      </c>
      <c r="EG154" s="142">
        <f t="shared" si="161"/>
        <v>0</v>
      </c>
      <c r="EH154" s="141"/>
      <c r="EI154" s="142"/>
      <c r="EJ154" s="82">
        <f t="shared" si="138"/>
        <v>0</v>
      </c>
      <c r="EK154" s="82"/>
      <c r="EL154" s="82"/>
      <c r="EM154" s="82"/>
      <c r="EN154" s="83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</row>
    <row r="155" spans="2:156" ht="27" customHeight="1">
      <c r="B155" s="365" t="str">
        <f t="shared" si="139"/>
        <v/>
      </c>
      <c r="C155" s="649" t="str">
        <f>IF(AU155=1,SUM(AU$10:AU155),"")</f>
        <v/>
      </c>
      <c r="D155" s="526"/>
      <c r="E155" s="524"/>
      <c r="F155" s="648"/>
      <c r="G155" s="464"/>
      <c r="H155" s="110"/>
      <c r="I155" s="648"/>
      <c r="J155" s="464"/>
      <c r="K155" s="110"/>
      <c r="L155" s="109"/>
      <c r="M155" s="517"/>
      <c r="N155" s="520"/>
      <c r="O155" s="520"/>
      <c r="P155" s="514"/>
      <c r="Q155" s="463"/>
      <c r="R155" s="463"/>
      <c r="S155" s="463"/>
      <c r="T155" s="463"/>
      <c r="U155" s="515"/>
      <c r="V155" s="112"/>
      <c r="W155" s="463"/>
      <c r="X155" s="463"/>
      <c r="Y155" s="463"/>
      <c r="Z155" s="463"/>
      <c r="AA155" s="463"/>
      <c r="AB155" s="691"/>
      <c r="AC155" s="691"/>
      <c r="AD155" s="691"/>
      <c r="AE155" s="682"/>
      <c r="AF155" s="683"/>
      <c r="AG155" s="112"/>
      <c r="AH155" s="463"/>
      <c r="AI155" s="495"/>
      <c r="AJ155" s="469"/>
      <c r="AK155" s="464"/>
      <c r="AL155" s="465"/>
      <c r="AM155" s="376"/>
      <c r="AN155" s="376"/>
      <c r="AO155" s="465"/>
      <c r="AP155" s="466"/>
      <c r="AQ155" s="113" t="str">
        <f t="shared" si="140"/>
        <v/>
      </c>
      <c r="AR155" s="114">
        <v>1</v>
      </c>
      <c r="AU155" s="115">
        <f t="shared" si="141"/>
        <v>0</v>
      </c>
      <c r="AV155" s="116" t="b">
        <f t="shared" si="118"/>
        <v>1</v>
      </c>
      <c r="AW155" s="73">
        <f t="shared" si="142"/>
        <v>0</v>
      </c>
      <c r="AX155" s="117">
        <f t="shared" si="119"/>
        <v>1</v>
      </c>
      <c r="AY155" s="118">
        <f t="shared" si="143"/>
        <v>0</v>
      </c>
      <c r="BD155" s="120">
        <f>ROUND(Import!F148,2)</f>
        <v>0</v>
      </c>
      <c r="BE155" s="120">
        <f>ROUND(Import!P148,2)</f>
        <v>0</v>
      </c>
      <c r="BG155" s="121">
        <f t="shared" si="144"/>
        <v>0</v>
      </c>
      <c r="BH155" s="122">
        <f t="shared" si="145"/>
        <v>0</v>
      </c>
      <c r="BI155" s="114">
        <f t="shared" si="146"/>
        <v>0</v>
      </c>
      <c r="BJ155" s="121">
        <f t="shared" si="147"/>
        <v>0</v>
      </c>
      <c r="BK155" s="122">
        <f t="shared" si="148"/>
        <v>0</v>
      </c>
      <c r="BL155" s="114">
        <f t="shared" si="149"/>
        <v>0</v>
      </c>
      <c r="BN155" s="123">
        <f t="shared" si="120"/>
        <v>0</v>
      </c>
      <c r="BO155" s="123">
        <f t="shared" si="121"/>
        <v>0</v>
      </c>
      <c r="BP155" s="123">
        <f t="shared" si="122"/>
        <v>0</v>
      </c>
      <c r="BQ155" s="123">
        <f t="shared" si="123"/>
        <v>0</v>
      </c>
      <c r="BR155" s="123">
        <f t="shared" si="124"/>
        <v>0</v>
      </c>
      <c r="BS155" s="123">
        <f t="shared" si="125"/>
        <v>0</v>
      </c>
      <c r="BT155" s="124">
        <f t="shared" si="150"/>
        <v>0</v>
      </c>
      <c r="CA155" s="62"/>
      <c r="CB155" s="126" t="str">
        <f t="shared" si="126"/>
        <v/>
      </c>
      <c r="CC155" s="127" t="str">
        <f t="shared" si="151"/>
        <v/>
      </c>
      <c r="CD155" s="128" t="str">
        <f t="shared" si="152"/>
        <v/>
      </c>
      <c r="CE155" s="146"/>
      <c r="CF155" s="147"/>
      <c r="CG155" s="147"/>
      <c r="CH155" s="147"/>
      <c r="CI155" s="145"/>
      <c r="CJ155" s="62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132" t="b">
        <f t="shared" si="127"/>
        <v>0</v>
      </c>
      <c r="CV155" s="133" t="b">
        <f t="shared" si="128"/>
        <v>1</v>
      </c>
      <c r="CW155" s="116" t="b">
        <f t="shared" si="174"/>
        <v>1</v>
      </c>
      <c r="CX155" s="73">
        <f t="shared" si="153"/>
        <v>0</v>
      </c>
      <c r="CZ155" s="73">
        <f t="shared" si="154"/>
        <v>0</v>
      </c>
      <c r="DA155" s="134">
        <f t="shared" si="162"/>
        <v>1</v>
      </c>
      <c r="DB155" s="106">
        <f t="shared" si="155"/>
        <v>1</v>
      </c>
      <c r="DC155" s="148"/>
      <c r="DD155" s="134">
        <f t="shared" si="156"/>
        <v>1</v>
      </c>
      <c r="DE155" s="135">
        <f t="shared" si="129"/>
        <v>0</v>
      </c>
      <c r="DF155" s="135">
        <f t="shared" si="130"/>
        <v>0</v>
      </c>
      <c r="DG155" s="136"/>
      <c r="DH155" s="79"/>
      <c r="DI155" s="137"/>
      <c r="DJ155" s="81"/>
      <c r="DK155" s="107">
        <f t="shared" si="131"/>
        <v>0</v>
      </c>
      <c r="DL155" s="138">
        <f t="shared" si="157"/>
        <v>1</v>
      </c>
      <c r="DM155" s="73">
        <f t="shared" si="158"/>
        <v>1</v>
      </c>
      <c r="DN155" s="73">
        <f t="shared" si="159"/>
        <v>1</v>
      </c>
      <c r="DO155" s="73">
        <f t="shared" si="132"/>
        <v>1</v>
      </c>
      <c r="DP155" s="73">
        <f t="shared" si="133"/>
        <v>1</v>
      </c>
      <c r="DQ155" s="73">
        <f t="shared" si="163"/>
        <v>1</v>
      </c>
      <c r="DR155" s="73">
        <f t="shared" si="164"/>
        <v>1</v>
      </c>
      <c r="DS155" s="73">
        <f t="shared" si="165"/>
        <v>1</v>
      </c>
      <c r="DT155" s="73">
        <f t="shared" si="166"/>
        <v>1</v>
      </c>
      <c r="DU155" s="73">
        <f t="shared" si="167"/>
        <v>1</v>
      </c>
      <c r="DV155" s="73">
        <f t="shared" si="168"/>
        <v>1</v>
      </c>
      <c r="DW155" s="73">
        <f t="shared" si="169"/>
        <v>1</v>
      </c>
      <c r="DX155" s="73">
        <f t="shared" si="170"/>
        <v>1</v>
      </c>
      <c r="DY155" s="73">
        <f t="shared" si="171"/>
        <v>1</v>
      </c>
      <c r="DZ155" s="73">
        <f t="shared" si="172"/>
        <v>1</v>
      </c>
      <c r="EA155" s="92">
        <f t="shared" si="134"/>
        <v>1</v>
      </c>
      <c r="EB155" s="92">
        <f t="shared" si="160"/>
        <v>1</v>
      </c>
      <c r="EC155" s="139">
        <f t="shared" si="173"/>
        <v>1</v>
      </c>
      <c r="ED155" s="140">
        <f t="shared" si="135"/>
        <v>0</v>
      </c>
      <c r="EE155" s="141">
        <f t="shared" si="136"/>
        <v>0</v>
      </c>
      <c r="EF155" s="141">
        <f t="shared" si="137"/>
        <v>0</v>
      </c>
      <c r="EG155" s="142">
        <f t="shared" si="161"/>
        <v>0</v>
      </c>
      <c r="EH155" s="141"/>
      <c r="EI155" s="142"/>
      <c r="EJ155" s="82">
        <f t="shared" si="138"/>
        <v>0</v>
      </c>
      <c r="EK155" s="82"/>
      <c r="EL155" s="82"/>
      <c r="EM155" s="82"/>
      <c r="EN155" s="83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</row>
    <row r="156" spans="2:156" ht="27" customHeight="1">
      <c r="B156" s="365" t="str">
        <f t="shared" si="139"/>
        <v/>
      </c>
      <c r="C156" s="649" t="str">
        <f>IF(AU156=1,SUM(AU$10:AU156),"")</f>
        <v/>
      </c>
      <c r="D156" s="526"/>
      <c r="E156" s="524"/>
      <c r="F156" s="648"/>
      <c r="G156" s="464"/>
      <c r="H156" s="110"/>
      <c r="I156" s="648"/>
      <c r="J156" s="464"/>
      <c r="K156" s="110"/>
      <c r="L156" s="109"/>
      <c r="M156" s="517"/>
      <c r="N156" s="520"/>
      <c r="O156" s="520"/>
      <c r="P156" s="514"/>
      <c r="Q156" s="463"/>
      <c r="R156" s="463"/>
      <c r="S156" s="463"/>
      <c r="T156" s="463"/>
      <c r="U156" s="515"/>
      <c r="V156" s="112"/>
      <c r="W156" s="463"/>
      <c r="X156" s="463"/>
      <c r="Y156" s="463"/>
      <c r="Z156" s="463"/>
      <c r="AA156" s="463"/>
      <c r="AB156" s="691"/>
      <c r="AC156" s="691"/>
      <c r="AD156" s="691"/>
      <c r="AE156" s="682"/>
      <c r="AF156" s="683"/>
      <c r="AG156" s="112"/>
      <c r="AH156" s="463"/>
      <c r="AI156" s="495"/>
      <c r="AJ156" s="469"/>
      <c r="AK156" s="464"/>
      <c r="AL156" s="465"/>
      <c r="AM156" s="376"/>
      <c r="AN156" s="376"/>
      <c r="AO156" s="465"/>
      <c r="AP156" s="466"/>
      <c r="AQ156" s="113" t="str">
        <f t="shared" si="140"/>
        <v/>
      </c>
      <c r="AR156" s="114">
        <v>1</v>
      </c>
      <c r="AU156" s="115">
        <f t="shared" si="141"/>
        <v>0</v>
      </c>
      <c r="AV156" s="116" t="b">
        <f t="shared" si="118"/>
        <v>1</v>
      </c>
      <c r="AW156" s="73">
        <f t="shared" si="142"/>
        <v>0</v>
      </c>
      <c r="AX156" s="117">
        <f t="shared" si="119"/>
        <v>1</v>
      </c>
      <c r="AY156" s="118">
        <f t="shared" si="143"/>
        <v>0</v>
      </c>
      <c r="BD156" s="120">
        <f>ROUND(Import!F149,2)</f>
        <v>0</v>
      </c>
      <c r="BE156" s="120">
        <f>ROUND(Import!P149,2)</f>
        <v>0</v>
      </c>
      <c r="BG156" s="121">
        <f t="shared" si="144"/>
        <v>0</v>
      </c>
      <c r="BH156" s="122">
        <f t="shared" si="145"/>
        <v>0</v>
      </c>
      <c r="BI156" s="114">
        <f t="shared" si="146"/>
        <v>0</v>
      </c>
      <c r="BJ156" s="121">
        <f t="shared" si="147"/>
        <v>0</v>
      </c>
      <c r="BK156" s="122">
        <f t="shared" si="148"/>
        <v>0</v>
      </c>
      <c r="BL156" s="114">
        <f t="shared" si="149"/>
        <v>0</v>
      </c>
      <c r="BN156" s="123">
        <f t="shared" si="120"/>
        <v>0</v>
      </c>
      <c r="BO156" s="123">
        <f t="shared" si="121"/>
        <v>0</v>
      </c>
      <c r="BP156" s="123">
        <f t="shared" si="122"/>
        <v>0</v>
      </c>
      <c r="BQ156" s="123">
        <f t="shared" si="123"/>
        <v>0</v>
      </c>
      <c r="BR156" s="123">
        <f t="shared" si="124"/>
        <v>0</v>
      </c>
      <c r="BS156" s="123">
        <f t="shared" si="125"/>
        <v>0</v>
      </c>
      <c r="BT156" s="124">
        <f t="shared" si="150"/>
        <v>0</v>
      </c>
      <c r="CA156" s="62"/>
      <c r="CB156" s="126" t="str">
        <f t="shared" si="126"/>
        <v/>
      </c>
      <c r="CC156" s="127" t="str">
        <f t="shared" si="151"/>
        <v/>
      </c>
      <c r="CD156" s="128" t="str">
        <f t="shared" si="152"/>
        <v/>
      </c>
      <c r="CE156" s="146"/>
      <c r="CF156" s="147"/>
      <c r="CG156" s="147"/>
      <c r="CH156" s="147"/>
      <c r="CI156" s="145"/>
      <c r="CJ156" s="62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132" t="b">
        <f t="shared" si="127"/>
        <v>0</v>
      </c>
      <c r="CV156" s="133" t="b">
        <f t="shared" si="128"/>
        <v>1</v>
      </c>
      <c r="CW156" s="116" t="b">
        <f t="shared" si="174"/>
        <v>1</v>
      </c>
      <c r="CX156" s="73">
        <f t="shared" si="153"/>
        <v>0</v>
      </c>
      <c r="CZ156" s="73">
        <f t="shared" si="154"/>
        <v>0</v>
      </c>
      <c r="DA156" s="134">
        <f t="shared" si="162"/>
        <v>1</v>
      </c>
      <c r="DB156" s="106">
        <f t="shared" si="155"/>
        <v>1</v>
      </c>
      <c r="DC156" s="148"/>
      <c r="DD156" s="134">
        <f t="shared" si="156"/>
        <v>1</v>
      </c>
      <c r="DE156" s="135">
        <f t="shared" si="129"/>
        <v>0</v>
      </c>
      <c r="DF156" s="135">
        <f t="shared" si="130"/>
        <v>0</v>
      </c>
      <c r="DG156" s="136"/>
      <c r="DH156" s="79"/>
      <c r="DI156" s="137"/>
      <c r="DJ156" s="81"/>
      <c r="DK156" s="107">
        <f t="shared" si="131"/>
        <v>0</v>
      </c>
      <c r="DL156" s="138">
        <f t="shared" si="157"/>
        <v>1</v>
      </c>
      <c r="DM156" s="73">
        <f t="shared" si="158"/>
        <v>1</v>
      </c>
      <c r="DN156" s="73">
        <f t="shared" si="159"/>
        <v>1</v>
      </c>
      <c r="DO156" s="73">
        <f t="shared" si="132"/>
        <v>1</v>
      </c>
      <c r="DP156" s="73">
        <f t="shared" si="133"/>
        <v>1</v>
      </c>
      <c r="DQ156" s="73">
        <f t="shared" si="163"/>
        <v>1</v>
      </c>
      <c r="DR156" s="73">
        <f t="shared" si="164"/>
        <v>1</v>
      </c>
      <c r="DS156" s="73">
        <f t="shared" si="165"/>
        <v>1</v>
      </c>
      <c r="DT156" s="73">
        <f t="shared" si="166"/>
        <v>1</v>
      </c>
      <c r="DU156" s="73">
        <f t="shared" si="167"/>
        <v>1</v>
      </c>
      <c r="DV156" s="73">
        <f t="shared" si="168"/>
        <v>1</v>
      </c>
      <c r="DW156" s="73">
        <f t="shared" si="169"/>
        <v>1</v>
      </c>
      <c r="DX156" s="73">
        <f t="shared" si="170"/>
        <v>1</v>
      </c>
      <c r="DY156" s="73">
        <f t="shared" si="171"/>
        <v>1</v>
      </c>
      <c r="DZ156" s="73">
        <f t="shared" si="172"/>
        <v>1</v>
      </c>
      <c r="EA156" s="92">
        <f t="shared" si="134"/>
        <v>1</v>
      </c>
      <c r="EB156" s="92">
        <f t="shared" si="160"/>
        <v>1</v>
      </c>
      <c r="EC156" s="139">
        <f t="shared" si="173"/>
        <v>1</v>
      </c>
      <c r="ED156" s="140">
        <f t="shared" si="135"/>
        <v>0</v>
      </c>
      <c r="EE156" s="141">
        <f t="shared" si="136"/>
        <v>0</v>
      </c>
      <c r="EF156" s="141">
        <f t="shared" si="137"/>
        <v>0</v>
      </c>
      <c r="EG156" s="142">
        <f t="shared" si="161"/>
        <v>0</v>
      </c>
      <c r="EH156" s="141"/>
      <c r="EI156" s="142"/>
      <c r="EJ156" s="82">
        <f t="shared" si="138"/>
        <v>0</v>
      </c>
      <c r="EK156" s="82"/>
      <c r="EL156" s="82"/>
      <c r="EM156" s="82"/>
      <c r="EN156" s="83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</row>
    <row r="157" spans="2:156" ht="27" customHeight="1">
      <c r="B157" s="365" t="str">
        <f t="shared" si="139"/>
        <v/>
      </c>
      <c r="C157" s="649" t="str">
        <f>IF(AU157=1,SUM(AU$10:AU157),"")</f>
        <v/>
      </c>
      <c r="D157" s="526"/>
      <c r="E157" s="524"/>
      <c r="F157" s="648"/>
      <c r="G157" s="464"/>
      <c r="H157" s="110"/>
      <c r="I157" s="648"/>
      <c r="J157" s="464"/>
      <c r="K157" s="110"/>
      <c r="L157" s="109"/>
      <c r="M157" s="517"/>
      <c r="N157" s="520"/>
      <c r="O157" s="520"/>
      <c r="P157" s="514"/>
      <c r="Q157" s="463"/>
      <c r="R157" s="463"/>
      <c r="S157" s="463"/>
      <c r="T157" s="463"/>
      <c r="U157" s="515"/>
      <c r="V157" s="112"/>
      <c r="W157" s="463"/>
      <c r="X157" s="463"/>
      <c r="Y157" s="463"/>
      <c r="Z157" s="463"/>
      <c r="AA157" s="463"/>
      <c r="AB157" s="691"/>
      <c r="AC157" s="691"/>
      <c r="AD157" s="691"/>
      <c r="AE157" s="682"/>
      <c r="AF157" s="683"/>
      <c r="AG157" s="112"/>
      <c r="AH157" s="463"/>
      <c r="AI157" s="495"/>
      <c r="AJ157" s="469"/>
      <c r="AK157" s="464"/>
      <c r="AL157" s="465"/>
      <c r="AM157" s="376"/>
      <c r="AN157" s="376"/>
      <c r="AO157" s="465"/>
      <c r="AP157" s="466"/>
      <c r="AQ157" s="113" t="str">
        <f t="shared" si="140"/>
        <v/>
      </c>
      <c r="AR157" s="114">
        <v>1</v>
      </c>
      <c r="AU157" s="115">
        <f t="shared" si="141"/>
        <v>0</v>
      </c>
      <c r="AV157" s="116" t="b">
        <f t="shared" si="118"/>
        <v>1</v>
      </c>
      <c r="AW157" s="73">
        <f t="shared" si="142"/>
        <v>0</v>
      </c>
      <c r="AX157" s="117">
        <f t="shared" si="119"/>
        <v>1</v>
      </c>
      <c r="AY157" s="118">
        <f t="shared" si="143"/>
        <v>0</v>
      </c>
      <c r="BD157" s="120">
        <f>ROUND(Import!F150,2)</f>
        <v>0</v>
      </c>
      <c r="BE157" s="120">
        <f>ROUND(Import!P150,2)</f>
        <v>0</v>
      </c>
      <c r="BG157" s="121">
        <f t="shared" si="144"/>
        <v>0</v>
      </c>
      <c r="BH157" s="122">
        <f t="shared" si="145"/>
        <v>0</v>
      </c>
      <c r="BI157" s="114">
        <f t="shared" si="146"/>
        <v>0</v>
      </c>
      <c r="BJ157" s="121">
        <f t="shared" si="147"/>
        <v>0</v>
      </c>
      <c r="BK157" s="122">
        <f t="shared" si="148"/>
        <v>0</v>
      </c>
      <c r="BL157" s="114">
        <f t="shared" si="149"/>
        <v>0</v>
      </c>
      <c r="BN157" s="123">
        <f t="shared" si="120"/>
        <v>0</v>
      </c>
      <c r="BO157" s="123">
        <f t="shared" si="121"/>
        <v>0</v>
      </c>
      <c r="BP157" s="123">
        <f t="shared" si="122"/>
        <v>0</v>
      </c>
      <c r="BQ157" s="123">
        <f t="shared" si="123"/>
        <v>0</v>
      </c>
      <c r="BR157" s="123">
        <f t="shared" si="124"/>
        <v>0</v>
      </c>
      <c r="BS157" s="123">
        <f t="shared" si="125"/>
        <v>0</v>
      </c>
      <c r="BT157" s="124">
        <f t="shared" si="150"/>
        <v>0</v>
      </c>
      <c r="CA157" s="62"/>
      <c r="CB157" s="126" t="str">
        <f t="shared" si="126"/>
        <v/>
      </c>
      <c r="CC157" s="127" t="str">
        <f t="shared" si="151"/>
        <v/>
      </c>
      <c r="CD157" s="128" t="str">
        <f t="shared" si="152"/>
        <v/>
      </c>
      <c r="CE157" s="146"/>
      <c r="CF157" s="147"/>
      <c r="CG157" s="147"/>
      <c r="CH157" s="147"/>
      <c r="CI157" s="145"/>
      <c r="CJ157" s="62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132" t="b">
        <f t="shared" si="127"/>
        <v>0</v>
      </c>
      <c r="CV157" s="133" t="b">
        <f t="shared" si="128"/>
        <v>1</v>
      </c>
      <c r="CW157" s="116" t="b">
        <f t="shared" si="174"/>
        <v>1</v>
      </c>
      <c r="CX157" s="73">
        <f t="shared" si="153"/>
        <v>0</v>
      </c>
      <c r="CZ157" s="73">
        <f t="shared" si="154"/>
        <v>0</v>
      </c>
      <c r="DA157" s="134">
        <f t="shared" si="162"/>
        <v>1</v>
      </c>
      <c r="DB157" s="106">
        <f t="shared" si="155"/>
        <v>1</v>
      </c>
      <c r="DC157" s="148"/>
      <c r="DD157" s="134">
        <f t="shared" si="156"/>
        <v>1</v>
      </c>
      <c r="DE157" s="135">
        <f t="shared" si="129"/>
        <v>0</v>
      </c>
      <c r="DF157" s="135">
        <f t="shared" si="130"/>
        <v>0</v>
      </c>
      <c r="DG157" s="136"/>
      <c r="DH157" s="79"/>
      <c r="DI157" s="137"/>
      <c r="DJ157" s="81"/>
      <c r="DK157" s="107">
        <f t="shared" si="131"/>
        <v>0</v>
      </c>
      <c r="DL157" s="138">
        <f t="shared" si="157"/>
        <v>1</v>
      </c>
      <c r="DM157" s="73">
        <f t="shared" si="158"/>
        <v>1</v>
      </c>
      <c r="DN157" s="73">
        <f t="shared" si="159"/>
        <v>1</v>
      </c>
      <c r="DO157" s="73">
        <f t="shared" si="132"/>
        <v>1</v>
      </c>
      <c r="DP157" s="73">
        <f t="shared" si="133"/>
        <v>1</v>
      </c>
      <c r="DQ157" s="73">
        <f t="shared" si="163"/>
        <v>1</v>
      </c>
      <c r="DR157" s="73">
        <f t="shared" si="164"/>
        <v>1</v>
      </c>
      <c r="DS157" s="73">
        <f t="shared" si="165"/>
        <v>1</v>
      </c>
      <c r="DT157" s="73">
        <f t="shared" si="166"/>
        <v>1</v>
      </c>
      <c r="DU157" s="73">
        <f t="shared" si="167"/>
        <v>1</v>
      </c>
      <c r="DV157" s="73">
        <f t="shared" si="168"/>
        <v>1</v>
      </c>
      <c r="DW157" s="73">
        <f t="shared" si="169"/>
        <v>1</v>
      </c>
      <c r="DX157" s="73">
        <f t="shared" si="170"/>
        <v>1</v>
      </c>
      <c r="DY157" s="73">
        <f t="shared" si="171"/>
        <v>1</v>
      </c>
      <c r="DZ157" s="73">
        <f t="shared" si="172"/>
        <v>1</v>
      </c>
      <c r="EA157" s="92">
        <f t="shared" si="134"/>
        <v>1</v>
      </c>
      <c r="EB157" s="92">
        <f t="shared" si="160"/>
        <v>1</v>
      </c>
      <c r="EC157" s="139">
        <f t="shared" si="173"/>
        <v>1</v>
      </c>
      <c r="ED157" s="140">
        <f t="shared" si="135"/>
        <v>0</v>
      </c>
      <c r="EE157" s="141">
        <f t="shared" si="136"/>
        <v>0</v>
      </c>
      <c r="EF157" s="141">
        <f t="shared" si="137"/>
        <v>0</v>
      </c>
      <c r="EG157" s="142">
        <f t="shared" si="161"/>
        <v>0</v>
      </c>
      <c r="EH157" s="141"/>
      <c r="EI157" s="142"/>
      <c r="EJ157" s="82">
        <f t="shared" si="138"/>
        <v>0</v>
      </c>
      <c r="EK157" s="82"/>
      <c r="EL157" s="82"/>
      <c r="EM157" s="82"/>
      <c r="EN157" s="83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</row>
    <row r="158" spans="2:156" ht="27" customHeight="1">
      <c r="B158" s="365" t="str">
        <f t="shared" si="139"/>
        <v/>
      </c>
      <c r="C158" s="649" t="str">
        <f>IF(AU158=1,SUM(AU$10:AU158),"")</f>
        <v/>
      </c>
      <c r="D158" s="526"/>
      <c r="E158" s="524"/>
      <c r="F158" s="648"/>
      <c r="G158" s="464"/>
      <c r="H158" s="110"/>
      <c r="I158" s="648"/>
      <c r="J158" s="464"/>
      <c r="K158" s="110"/>
      <c r="L158" s="109"/>
      <c r="M158" s="517"/>
      <c r="N158" s="520"/>
      <c r="O158" s="520"/>
      <c r="P158" s="514"/>
      <c r="Q158" s="463"/>
      <c r="R158" s="463"/>
      <c r="S158" s="463"/>
      <c r="T158" s="463"/>
      <c r="U158" s="515"/>
      <c r="V158" s="112"/>
      <c r="W158" s="463"/>
      <c r="X158" s="463"/>
      <c r="Y158" s="463"/>
      <c r="Z158" s="463"/>
      <c r="AA158" s="463"/>
      <c r="AB158" s="691"/>
      <c r="AC158" s="691"/>
      <c r="AD158" s="691"/>
      <c r="AE158" s="682"/>
      <c r="AF158" s="683"/>
      <c r="AG158" s="112"/>
      <c r="AH158" s="463"/>
      <c r="AI158" s="495"/>
      <c r="AJ158" s="469"/>
      <c r="AK158" s="464"/>
      <c r="AL158" s="465"/>
      <c r="AM158" s="376"/>
      <c r="AN158" s="376"/>
      <c r="AO158" s="465"/>
      <c r="AP158" s="466"/>
      <c r="AQ158" s="113" t="str">
        <f t="shared" si="140"/>
        <v/>
      </c>
      <c r="AR158" s="114">
        <v>1</v>
      </c>
      <c r="AU158" s="115">
        <f t="shared" si="141"/>
        <v>0</v>
      </c>
      <c r="AV158" s="116" t="b">
        <f t="shared" si="118"/>
        <v>1</v>
      </c>
      <c r="AW158" s="73">
        <f t="shared" si="142"/>
        <v>0</v>
      </c>
      <c r="AX158" s="117">
        <f t="shared" si="119"/>
        <v>1</v>
      </c>
      <c r="AY158" s="118">
        <f t="shared" si="143"/>
        <v>0</v>
      </c>
      <c r="BD158" s="120">
        <f>ROUND(Import!F151,2)</f>
        <v>0</v>
      </c>
      <c r="BE158" s="120">
        <f>ROUND(Import!P151,2)</f>
        <v>0</v>
      </c>
      <c r="BG158" s="121">
        <f t="shared" si="144"/>
        <v>0</v>
      </c>
      <c r="BH158" s="122">
        <f t="shared" si="145"/>
        <v>0</v>
      </c>
      <c r="BI158" s="114">
        <f t="shared" si="146"/>
        <v>0</v>
      </c>
      <c r="BJ158" s="121">
        <f t="shared" si="147"/>
        <v>0</v>
      </c>
      <c r="BK158" s="122">
        <f t="shared" si="148"/>
        <v>0</v>
      </c>
      <c r="BL158" s="114">
        <f t="shared" si="149"/>
        <v>0</v>
      </c>
      <c r="BN158" s="123">
        <f t="shared" si="120"/>
        <v>0</v>
      </c>
      <c r="BO158" s="123">
        <f t="shared" si="121"/>
        <v>0</v>
      </c>
      <c r="BP158" s="123">
        <f t="shared" si="122"/>
        <v>0</v>
      </c>
      <c r="BQ158" s="123">
        <f t="shared" si="123"/>
        <v>0</v>
      </c>
      <c r="BR158" s="123">
        <f t="shared" si="124"/>
        <v>0</v>
      </c>
      <c r="BS158" s="123">
        <f t="shared" si="125"/>
        <v>0</v>
      </c>
      <c r="BT158" s="124">
        <f t="shared" si="150"/>
        <v>0</v>
      </c>
      <c r="CA158" s="62"/>
      <c r="CB158" s="126" t="str">
        <f t="shared" si="126"/>
        <v/>
      </c>
      <c r="CC158" s="127" t="str">
        <f t="shared" si="151"/>
        <v/>
      </c>
      <c r="CD158" s="128" t="str">
        <f t="shared" si="152"/>
        <v/>
      </c>
      <c r="CE158" s="146"/>
      <c r="CF158" s="147"/>
      <c r="CG158" s="147"/>
      <c r="CH158" s="147"/>
      <c r="CI158" s="145"/>
      <c r="CJ158" s="62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132" t="b">
        <f t="shared" si="127"/>
        <v>0</v>
      </c>
      <c r="CV158" s="133" t="b">
        <f t="shared" si="128"/>
        <v>1</v>
      </c>
      <c r="CW158" s="116" t="b">
        <f t="shared" si="174"/>
        <v>1</v>
      </c>
      <c r="CX158" s="73">
        <f t="shared" si="153"/>
        <v>0</v>
      </c>
      <c r="CZ158" s="73">
        <f t="shared" si="154"/>
        <v>0</v>
      </c>
      <c r="DA158" s="134">
        <f t="shared" si="162"/>
        <v>1</v>
      </c>
      <c r="DB158" s="106">
        <f t="shared" si="155"/>
        <v>1</v>
      </c>
      <c r="DC158" s="148"/>
      <c r="DD158" s="134">
        <f t="shared" si="156"/>
        <v>1</v>
      </c>
      <c r="DE158" s="135">
        <f t="shared" si="129"/>
        <v>0</v>
      </c>
      <c r="DF158" s="135">
        <f t="shared" si="130"/>
        <v>0</v>
      </c>
      <c r="DG158" s="136"/>
      <c r="DH158" s="79"/>
      <c r="DI158" s="137"/>
      <c r="DJ158" s="81"/>
      <c r="DK158" s="107">
        <f t="shared" si="131"/>
        <v>0</v>
      </c>
      <c r="DL158" s="138">
        <f t="shared" si="157"/>
        <v>1</v>
      </c>
      <c r="DM158" s="73">
        <f t="shared" si="158"/>
        <v>1</v>
      </c>
      <c r="DN158" s="73">
        <f t="shared" si="159"/>
        <v>1</v>
      </c>
      <c r="DO158" s="73">
        <f t="shared" si="132"/>
        <v>1</v>
      </c>
      <c r="DP158" s="73">
        <f t="shared" si="133"/>
        <v>1</v>
      </c>
      <c r="DQ158" s="73">
        <f t="shared" si="163"/>
        <v>1</v>
      </c>
      <c r="DR158" s="73">
        <f t="shared" si="164"/>
        <v>1</v>
      </c>
      <c r="DS158" s="73">
        <f t="shared" si="165"/>
        <v>1</v>
      </c>
      <c r="DT158" s="73">
        <f t="shared" si="166"/>
        <v>1</v>
      </c>
      <c r="DU158" s="73">
        <f t="shared" si="167"/>
        <v>1</v>
      </c>
      <c r="DV158" s="73">
        <f t="shared" si="168"/>
        <v>1</v>
      </c>
      <c r="DW158" s="73">
        <f t="shared" si="169"/>
        <v>1</v>
      </c>
      <c r="DX158" s="73">
        <f t="shared" si="170"/>
        <v>1</v>
      </c>
      <c r="DY158" s="73">
        <f t="shared" si="171"/>
        <v>1</v>
      </c>
      <c r="DZ158" s="73">
        <f t="shared" si="172"/>
        <v>1</v>
      </c>
      <c r="EA158" s="92">
        <f t="shared" si="134"/>
        <v>1</v>
      </c>
      <c r="EB158" s="92">
        <f t="shared" si="160"/>
        <v>1</v>
      </c>
      <c r="EC158" s="139">
        <f t="shared" si="173"/>
        <v>1</v>
      </c>
      <c r="ED158" s="140">
        <f t="shared" si="135"/>
        <v>0</v>
      </c>
      <c r="EE158" s="141">
        <f t="shared" si="136"/>
        <v>0</v>
      </c>
      <c r="EF158" s="141">
        <f t="shared" si="137"/>
        <v>0</v>
      </c>
      <c r="EG158" s="142">
        <f t="shared" si="161"/>
        <v>0</v>
      </c>
      <c r="EH158" s="141"/>
      <c r="EI158" s="142"/>
      <c r="EJ158" s="82">
        <f t="shared" si="138"/>
        <v>0</v>
      </c>
      <c r="EK158" s="82"/>
      <c r="EL158" s="82"/>
      <c r="EM158" s="82"/>
      <c r="EN158" s="83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</row>
    <row r="159" spans="2:156" ht="27" customHeight="1">
      <c r="B159" s="365" t="str">
        <f t="shared" si="139"/>
        <v/>
      </c>
      <c r="C159" s="649" t="str">
        <f>IF(AU159=1,SUM(AU$10:AU159),"")</f>
        <v/>
      </c>
      <c r="D159" s="526"/>
      <c r="E159" s="524"/>
      <c r="F159" s="648"/>
      <c r="G159" s="464"/>
      <c r="H159" s="110"/>
      <c r="I159" s="648"/>
      <c r="J159" s="464"/>
      <c r="K159" s="110"/>
      <c r="L159" s="109"/>
      <c r="M159" s="517"/>
      <c r="N159" s="520"/>
      <c r="O159" s="520"/>
      <c r="P159" s="514"/>
      <c r="Q159" s="463"/>
      <c r="R159" s="463"/>
      <c r="S159" s="463"/>
      <c r="T159" s="463"/>
      <c r="U159" s="515"/>
      <c r="V159" s="112"/>
      <c r="W159" s="463"/>
      <c r="X159" s="463"/>
      <c r="Y159" s="463"/>
      <c r="Z159" s="463"/>
      <c r="AA159" s="463"/>
      <c r="AB159" s="691"/>
      <c r="AC159" s="691"/>
      <c r="AD159" s="691"/>
      <c r="AE159" s="682"/>
      <c r="AF159" s="683"/>
      <c r="AG159" s="112"/>
      <c r="AH159" s="463"/>
      <c r="AI159" s="495"/>
      <c r="AJ159" s="469"/>
      <c r="AK159" s="464"/>
      <c r="AL159" s="465"/>
      <c r="AM159" s="376"/>
      <c r="AN159" s="376"/>
      <c r="AO159" s="465"/>
      <c r="AP159" s="466"/>
      <c r="AQ159" s="113" t="str">
        <f t="shared" si="140"/>
        <v/>
      </c>
      <c r="AR159" s="114">
        <v>1</v>
      </c>
      <c r="AU159" s="115">
        <f t="shared" si="141"/>
        <v>0</v>
      </c>
      <c r="AV159" s="116" t="b">
        <f t="shared" si="118"/>
        <v>1</v>
      </c>
      <c r="AW159" s="73">
        <f t="shared" si="142"/>
        <v>0</v>
      </c>
      <c r="AX159" s="117">
        <f t="shared" si="119"/>
        <v>1</v>
      </c>
      <c r="AY159" s="118">
        <f t="shared" si="143"/>
        <v>0</v>
      </c>
      <c r="BD159" s="120">
        <f>ROUND(Import!F152,2)</f>
        <v>0</v>
      </c>
      <c r="BE159" s="120">
        <f>ROUND(Import!P152,2)</f>
        <v>0</v>
      </c>
      <c r="BG159" s="121">
        <f t="shared" si="144"/>
        <v>0</v>
      </c>
      <c r="BH159" s="122">
        <f t="shared" si="145"/>
        <v>0</v>
      </c>
      <c r="BI159" s="114">
        <f t="shared" si="146"/>
        <v>0</v>
      </c>
      <c r="BJ159" s="121">
        <f t="shared" si="147"/>
        <v>0</v>
      </c>
      <c r="BK159" s="122">
        <f t="shared" si="148"/>
        <v>0</v>
      </c>
      <c r="BL159" s="114">
        <f t="shared" si="149"/>
        <v>0</v>
      </c>
      <c r="BN159" s="123">
        <f t="shared" si="120"/>
        <v>0</v>
      </c>
      <c r="BO159" s="123">
        <f t="shared" si="121"/>
        <v>0</v>
      </c>
      <c r="BP159" s="123">
        <f t="shared" si="122"/>
        <v>0</v>
      </c>
      <c r="BQ159" s="123">
        <f t="shared" si="123"/>
        <v>0</v>
      </c>
      <c r="BR159" s="123">
        <f t="shared" si="124"/>
        <v>0</v>
      </c>
      <c r="BS159" s="123">
        <f t="shared" si="125"/>
        <v>0</v>
      </c>
      <c r="BT159" s="124">
        <f t="shared" si="150"/>
        <v>0</v>
      </c>
      <c r="CA159" s="62"/>
      <c r="CB159" s="126" t="str">
        <f t="shared" si="126"/>
        <v/>
      </c>
      <c r="CC159" s="127" t="str">
        <f t="shared" si="151"/>
        <v/>
      </c>
      <c r="CD159" s="128" t="str">
        <f t="shared" si="152"/>
        <v/>
      </c>
      <c r="CE159" s="146"/>
      <c r="CF159" s="147"/>
      <c r="CG159" s="147"/>
      <c r="CH159" s="147"/>
      <c r="CI159" s="145"/>
      <c r="CJ159" s="62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132" t="b">
        <f t="shared" si="127"/>
        <v>0</v>
      </c>
      <c r="CV159" s="133" t="b">
        <f t="shared" si="128"/>
        <v>1</v>
      </c>
      <c r="CW159" s="116" t="b">
        <f t="shared" si="174"/>
        <v>1</v>
      </c>
      <c r="CX159" s="73">
        <f t="shared" si="153"/>
        <v>0</v>
      </c>
      <c r="CZ159" s="73">
        <f t="shared" si="154"/>
        <v>0</v>
      </c>
      <c r="DA159" s="134">
        <f t="shared" si="162"/>
        <v>1</v>
      </c>
      <c r="DB159" s="106">
        <f t="shared" si="155"/>
        <v>1</v>
      </c>
      <c r="DC159" s="148"/>
      <c r="DD159" s="134">
        <f t="shared" si="156"/>
        <v>1</v>
      </c>
      <c r="DE159" s="135">
        <f t="shared" si="129"/>
        <v>0</v>
      </c>
      <c r="DF159" s="135">
        <f t="shared" si="130"/>
        <v>0</v>
      </c>
      <c r="DG159" s="136"/>
      <c r="DH159" s="79"/>
      <c r="DI159" s="137"/>
      <c r="DJ159" s="81"/>
      <c r="DK159" s="107">
        <f t="shared" si="131"/>
        <v>0</v>
      </c>
      <c r="DL159" s="138">
        <f t="shared" si="157"/>
        <v>1</v>
      </c>
      <c r="DM159" s="73">
        <f t="shared" si="158"/>
        <v>1</v>
      </c>
      <c r="DN159" s="73">
        <f t="shared" si="159"/>
        <v>1</v>
      </c>
      <c r="DO159" s="73">
        <f t="shared" si="132"/>
        <v>1</v>
      </c>
      <c r="DP159" s="73">
        <f t="shared" si="133"/>
        <v>1</v>
      </c>
      <c r="DQ159" s="73">
        <f t="shared" si="163"/>
        <v>1</v>
      </c>
      <c r="DR159" s="73">
        <f t="shared" si="164"/>
        <v>1</v>
      </c>
      <c r="DS159" s="73">
        <f t="shared" si="165"/>
        <v>1</v>
      </c>
      <c r="DT159" s="73">
        <f t="shared" si="166"/>
        <v>1</v>
      </c>
      <c r="DU159" s="73">
        <f t="shared" si="167"/>
        <v>1</v>
      </c>
      <c r="DV159" s="73">
        <f t="shared" si="168"/>
        <v>1</v>
      </c>
      <c r="DW159" s="73">
        <f t="shared" si="169"/>
        <v>1</v>
      </c>
      <c r="DX159" s="73">
        <f t="shared" si="170"/>
        <v>1</v>
      </c>
      <c r="DY159" s="73">
        <f t="shared" si="171"/>
        <v>1</v>
      </c>
      <c r="DZ159" s="73">
        <f t="shared" si="172"/>
        <v>1</v>
      </c>
      <c r="EA159" s="92">
        <f t="shared" si="134"/>
        <v>1</v>
      </c>
      <c r="EB159" s="92">
        <f t="shared" si="160"/>
        <v>1</v>
      </c>
      <c r="EC159" s="139">
        <f t="shared" si="173"/>
        <v>1</v>
      </c>
      <c r="ED159" s="140">
        <f t="shared" si="135"/>
        <v>0</v>
      </c>
      <c r="EE159" s="141">
        <f t="shared" si="136"/>
        <v>0</v>
      </c>
      <c r="EF159" s="141">
        <f t="shared" si="137"/>
        <v>0</v>
      </c>
      <c r="EG159" s="142">
        <f t="shared" si="161"/>
        <v>0</v>
      </c>
      <c r="EH159" s="141"/>
      <c r="EI159" s="142"/>
      <c r="EJ159" s="82">
        <f t="shared" si="138"/>
        <v>0</v>
      </c>
      <c r="EK159" s="82"/>
      <c r="EL159" s="82"/>
      <c r="EM159" s="82"/>
      <c r="EN159" s="83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</row>
    <row r="160" spans="2:156" ht="27" customHeight="1">
      <c r="B160" s="365" t="str">
        <f t="shared" si="139"/>
        <v/>
      </c>
      <c r="C160" s="649" t="str">
        <f>IF(AU160=1,SUM(AU$10:AU160),"")</f>
        <v/>
      </c>
      <c r="D160" s="526"/>
      <c r="E160" s="524"/>
      <c r="F160" s="648"/>
      <c r="G160" s="464"/>
      <c r="H160" s="110"/>
      <c r="I160" s="648"/>
      <c r="J160" s="464"/>
      <c r="K160" s="110"/>
      <c r="L160" s="109"/>
      <c r="M160" s="517"/>
      <c r="N160" s="520"/>
      <c r="O160" s="520"/>
      <c r="P160" s="514"/>
      <c r="Q160" s="463"/>
      <c r="R160" s="463"/>
      <c r="S160" s="463"/>
      <c r="T160" s="463"/>
      <c r="U160" s="515"/>
      <c r="V160" s="112"/>
      <c r="W160" s="463"/>
      <c r="X160" s="463"/>
      <c r="Y160" s="463"/>
      <c r="Z160" s="463"/>
      <c r="AA160" s="463"/>
      <c r="AB160" s="691"/>
      <c r="AC160" s="691"/>
      <c r="AD160" s="691"/>
      <c r="AE160" s="682"/>
      <c r="AF160" s="683"/>
      <c r="AG160" s="112"/>
      <c r="AH160" s="463"/>
      <c r="AI160" s="495"/>
      <c r="AJ160" s="469"/>
      <c r="AK160" s="464"/>
      <c r="AL160" s="465"/>
      <c r="AM160" s="376"/>
      <c r="AN160" s="376"/>
      <c r="AO160" s="465"/>
      <c r="AP160" s="466"/>
      <c r="AQ160" s="113" t="str">
        <f t="shared" si="140"/>
        <v/>
      </c>
      <c r="AR160" s="114">
        <v>1</v>
      </c>
      <c r="AU160" s="115">
        <f t="shared" si="141"/>
        <v>0</v>
      </c>
      <c r="AV160" s="116" t="b">
        <f t="shared" si="118"/>
        <v>1</v>
      </c>
      <c r="AW160" s="73">
        <f t="shared" si="142"/>
        <v>0</v>
      </c>
      <c r="AX160" s="117">
        <f t="shared" si="119"/>
        <v>1</v>
      </c>
      <c r="AY160" s="118">
        <f t="shared" si="143"/>
        <v>0</v>
      </c>
      <c r="BD160" s="120">
        <f>ROUND(Import!F153,2)</f>
        <v>0</v>
      </c>
      <c r="BE160" s="120">
        <f>ROUND(Import!P153,2)</f>
        <v>0</v>
      </c>
      <c r="BG160" s="121">
        <f t="shared" si="144"/>
        <v>0</v>
      </c>
      <c r="BH160" s="122">
        <f t="shared" si="145"/>
        <v>0</v>
      </c>
      <c r="BI160" s="114">
        <f t="shared" si="146"/>
        <v>0</v>
      </c>
      <c r="BJ160" s="121">
        <f t="shared" si="147"/>
        <v>0</v>
      </c>
      <c r="BK160" s="122">
        <f t="shared" si="148"/>
        <v>0</v>
      </c>
      <c r="BL160" s="114">
        <f t="shared" si="149"/>
        <v>0</v>
      </c>
      <c r="BN160" s="123">
        <f t="shared" si="120"/>
        <v>0</v>
      </c>
      <c r="BO160" s="123">
        <f t="shared" si="121"/>
        <v>0</v>
      </c>
      <c r="BP160" s="123">
        <f t="shared" si="122"/>
        <v>0</v>
      </c>
      <c r="BQ160" s="123">
        <f t="shared" si="123"/>
        <v>0</v>
      </c>
      <c r="BR160" s="123">
        <f t="shared" si="124"/>
        <v>0</v>
      </c>
      <c r="BS160" s="123">
        <f t="shared" si="125"/>
        <v>0</v>
      </c>
      <c r="BT160" s="124">
        <f t="shared" si="150"/>
        <v>0</v>
      </c>
      <c r="CA160" s="62"/>
      <c r="CB160" s="126" t="str">
        <f t="shared" si="126"/>
        <v/>
      </c>
      <c r="CC160" s="127" t="str">
        <f t="shared" si="151"/>
        <v/>
      </c>
      <c r="CD160" s="128" t="str">
        <f t="shared" si="152"/>
        <v/>
      </c>
      <c r="CE160" s="146"/>
      <c r="CF160" s="147"/>
      <c r="CG160" s="147"/>
      <c r="CH160" s="147"/>
      <c r="CI160" s="145"/>
      <c r="CJ160" s="62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132" t="b">
        <f t="shared" si="127"/>
        <v>0</v>
      </c>
      <c r="CV160" s="133" t="b">
        <f t="shared" si="128"/>
        <v>1</v>
      </c>
      <c r="CW160" s="116" t="b">
        <f t="shared" si="174"/>
        <v>1</v>
      </c>
      <c r="CX160" s="73">
        <f t="shared" si="153"/>
        <v>0</v>
      </c>
      <c r="CZ160" s="73">
        <f t="shared" si="154"/>
        <v>0</v>
      </c>
      <c r="DA160" s="134">
        <f t="shared" si="162"/>
        <v>1</v>
      </c>
      <c r="DB160" s="106">
        <f t="shared" si="155"/>
        <v>1</v>
      </c>
      <c r="DC160" s="148"/>
      <c r="DD160" s="134">
        <f t="shared" si="156"/>
        <v>1</v>
      </c>
      <c r="DE160" s="135">
        <f t="shared" si="129"/>
        <v>0</v>
      </c>
      <c r="DF160" s="135">
        <f t="shared" si="130"/>
        <v>0</v>
      </c>
      <c r="DG160" s="136"/>
      <c r="DH160" s="79"/>
      <c r="DI160" s="137"/>
      <c r="DJ160" s="81"/>
      <c r="DK160" s="107">
        <f t="shared" si="131"/>
        <v>0</v>
      </c>
      <c r="DL160" s="138">
        <f t="shared" si="157"/>
        <v>1</v>
      </c>
      <c r="DM160" s="73">
        <f t="shared" si="158"/>
        <v>1</v>
      </c>
      <c r="DN160" s="73">
        <f t="shared" si="159"/>
        <v>1</v>
      </c>
      <c r="DO160" s="73">
        <f t="shared" si="132"/>
        <v>1</v>
      </c>
      <c r="DP160" s="73">
        <f t="shared" si="133"/>
        <v>1</v>
      </c>
      <c r="DQ160" s="73">
        <f t="shared" si="163"/>
        <v>1</v>
      </c>
      <c r="DR160" s="73">
        <f t="shared" si="164"/>
        <v>1</v>
      </c>
      <c r="DS160" s="73">
        <f t="shared" si="165"/>
        <v>1</v>
      </c>
      <c r="DT160" s="73">
        <f t="shared" si="166"/>
        <v>1</v>
      </c>
      <c r="DU160" s="73">
        <f t="shared" si="167"/>
        <v>1</v>
      </c>
      <c r="DV160" s="73">
        <f t="shared" si="168"/>
        <v>1</v>
      </c>
      <c r="DW160" s="73">
        <f t="shared" si="169"/>
        <v>1</v>
      </c>
      <c r="DX160" s="73">
        <f t="shared" si="170"/>
        <v>1</v>
      </c>
      <c r="DY160" s="73">
        <f t="shared" si="171"/>
        <v>1</v>
      </c>
      <c r="DZ160" s="73">
        <f t="shared" si="172"/>
        <v>1</v>
      </c>
      <c r="EA160" s="92">
        <f t="shared" si="134"/>
        <v>1</v>
      </c>
      <c r="EB160" s="92">
        <f t="shared" si="160"/>
        <v>1</v>
      </c>
      <c r="EC160" s="139">
        <f t="shared" si="173"/>
        <v>1</v>
      </c>
      <c r="ED160" s="140">
        <f t="shared" si="135"/>
        <v>0</v>
      </c>
      <c r="EE160" s="141">
        <f t="shared" si="136"/>
        <v>0</v>
      </c>
      <c r="EF160" s="141">
        <f t="shared" si="137"/>
        <v>0</v>
      </c>
      <c r="EG160" s="142">
        <f t="shared" si="161"/>
        <v>0</v>
      </c>
      <c r="EH160" s="141"/>
      <c r="EI160" s="142"/>
      <c r="EJ160" s="82">
        <f t="shared" si="138"/>
        <v>0</v>
      </c>
      <c r="EK160" s="82"/>
      <c r="EL160" s="82"/>
      <c r="EM160" s="82"/>
      <c r="EN160" s="83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</row>
    <row r="161" spans="2:156" ht="27" customHeight="1">
      <c r="B161" s="365" t="str">
        <f t="shared" si="139"/>
        <v/>
      </c>
      <c r="C161" s="649" t="str">
        <f>IF(AU161=1,SUM(AU$10:AU161),"")</f>
        <v/>
      </c>
      <c r="D161" s="526"/>
      <c r="E161" s="524"/>
      <c r="F161" s="648"/>
      <c r="G161" s="464"/>
      <c r="H161" s="110"/>
      <c r="I161" s="648"/>
      <c r="J161" s="464"/>
      <c r="K161" s="110"/>
      <c r="L161" s="109"/>
      <c r="M161" s="517"/>
      <c r="N161" s="520"/>
      <c r="O161" s="520"/>
      <c r="P161" s="514"/>
      <c r="Q161" s="463"/>
      <c r="R161" s="463"/>
      <c r="S161" s="463"/>
      <c r="T161" s="463"/>
      <c r="U161" s="515"/>
      <c r="V161" s="112"/>
      <c r="W161" s="463"/>
      <c r="X161" s="463"/>
      <c r="Y161" s="463"/>
      <c r="Z161" s="463"/>
      <c r="AA161" s="463"/>
      <c r="AB161" s="691"/>
      <c r="AC161" s="691"/>
      <c r="AD161" s="691"/>
      <c r="AE161" s="682"/>
      <c r="AF161" s="683"/>
      <c r="AG161" s="112"/>
      <c r="AH161" s="463"/>
      <c r="AI161" s="495"/>
      <c r="AJ161" s="469"/>
      <c r="AK161" s="464"/>
      <c r="AL161" s="465"/>
      <c r="AM161" s="376"/>
      <c r="AN161" s="376"/>
      <c r="AO161" s="465"/>
      <c r="AP161" s="466"/>
      <c r="AQ161" s="113" t="str">
        <f t="shared" si="140"/>
        <v/>
      </c>
      <c r="AR161" s="114">
        <v>1</v>
      </c>
      <c r="AU161" s="115">
        <f t="shared" si="141"/>
        <v>0</v>
      </c>
      <c r="AV161" s="116" t="b">
        <f t="shared" si="118"/>
        <v>1</v>
      </c>
      <c r="AW161" s="73">
        <f t="shared" si="142"/>
        <v>0</v>
      </c>
      <c r="AX161" s="117">
        <f t="shared" si="119"/>
        <v>1</v>
      </c>
      <c r="AY161" s="118">
        <f t="shared" si="143"/>
        <v>0</v>
      </c>
      <c r="BD161" s="120">
        <f>ROUND(Import!F154,2)</f>
        <v>0</v>
      </c>
      <c r="BE161" s="120">
        <f>ROUND(Import!P154,2)</f>
        <v>0</v>
      </c>
      <c r="BG161" s="121">
        <f t="shared" si="144"/>
        <v>0</v>
      </c>
      <c r="BH161" s="122">
        <f t="shared" si="145"/>
        <v>0</v>
      </c>
      <c r="BI161" s="114">
        <f t="shared" si="146"/>
        <v>0</v>
      </c>
      <c r="BJ161" s="121">
        <f t="shared" si="147"/>
        <v>0</v>
      </c>
      <c r="BK161" s="122">
        <f t="shared" si="148"/>
        <v>0</v>
      </c>
      <c r="BL161" s="114">
        <f t="shared" si="149"/>
        <v>0</v>
      </c>
      <c r="BN161" s="123">
        <f t="shared" si="120"/>
        <v>0</v>
      </c>
      <c r="BO161" s="123">
        <f t="shared" si="121"/>
        <v>0</v>
      </c>
      <c r="BP161" s="123">
        <f t="shared" si="122"/>
        <v>0</v>
      </c>
      <c r="BQ161" s="123">
        <f t="shared" si="123"/>
        <v>0</v>
      </c>
      <c r="BR161" s="123">
        <f t="shared" si="124"/>
        <v>0</v>
      </c>
      <c r="BS161" s="123">
        <f t="shared" si="125"/>
        <v>0</v>
      </c>
      <c r="BT161" s="124">
        <f t="shared" si="150"/>
        <v>0</v>
      </c>
      <c r="CA161" s="62"/>
      <c r="CB161" s="126" t="str">
        <f t="shared" si="126"/>
        <v/>
      </c>
      <c r="CC161" s="127" t="str">
        <f t="shared" si="151"/>
        <v/>
      </c>
      <c r="CD161" s="128" t="str">
        <f t="shared" si="152"/>
        <v/>
      </c>
      <c r="CE161" s="146"/>
      <c r="CF161" s="147"/>
      <c r="CG161" s="147"/>
      <c r="CH161" s="147"/>
      <c r="CI161" s="145"/>
      <c r="CJ161" s="62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132" t="b">
        <f t="shared" si="127"/>
        <v>0</v>
      </c>
      <c r="CV161" s="133" t="b">
        <f t="shared" si="128"/>
        <v>1</v>
      </c>
      <c r="CW161" s="116" t="b">
        <f t="shared" si="174"/>
        <v>1</v>
      </c>
      <c r="CX161" s="73">
        <f t="shared" si="153"/>
        <v>0</v>
      </c>
      <c r="CZ161" s="73">
        <f t="shared" si="154"/>
        <v>0</v>
      </c>
      <c r="DA161" s="134">
        <f t="shared" si="162"/>
        <v>1</v>
      </c>
      <c r="DB161" s="106">
        <f t="shared" si="155"/>
        <v>1</v>
      </c>
      <c r="DC161" s="148"/>
      <c r="DD161" s="134">
        <f t="shared" si="156"/>
        <v>1</v>
      </c>
      <c r="DE161" s="135">
        <f t="shared" si="129"/>
        <v>0</v>
      </c>
      <c r="DF161" s="135">
        <f t="shared" si="130"/>
        <v>0</v>
      </c>
      <c r="DG161" s="136"/>
      <c r="DH161" s="79"/>
      <c r="DI161" s="137"/>
      <c r="DJ161" s="81"/>
      <c r="DK161" s="107">
        <f t="shared" si="131"/>
        <v>0</v>
      </c>
      <c r="DL161" s="138">
        <f t="shared" si="157"/>
        <v>1</v>
      </c>
      <c r="DM161" s="73">
        <f t="shared" si="158"/>
        <v>1</v>
      </c>
      <c r="DN161" s="73">
        <f t="shared" si="159"/>
        <v>1</v>
      </c>
      <c r="DO161" s="73">
        <f t="shared" si="132"/>
        <v>1</v>
      </c>
      <c r="DP161" s="73">
        <f t="shared" si="133"/>
        <v>1</v>
      </c>
      <c r="DQ161" s="73">
        <f t="shared" si="163"/>
        <v>1</v>
      </c>
      <c r="DR161" s="73">
        <f t="shared" si="164"/>
        <v>1</v>
      </c>
      <c r="DS161" s="73">
        <f t="shared" si="165"/>
        <v>1</v>
      </c>
      <c r="DT161" s="73">
        <f t="shared" si="166"/>
        <v>1</v>
      </c>
      <c r="DU161" s="73">
        <f t="shared" si="167"/>
        <v>1</v>
      </c>
      <c r="DV161" s="73">
        <f t="shared" si="168"/>
        <v>1</v>
      </c>
      <c r="DW161" s="73">
        <f t="shared" si="169"/>
        <v>1</v>
      </c>
      <c r="DX161" s="73">
        <f t="shared" si="170"/>
        <v>1</v>
      </c>
      <c r="DY161" s="73">
        <f t="shared" si="171"/>
        <v>1</v>
      </c>
      <c r="DZ161" s="73">
        <f t="shared" si="172"/>
        <v>1</v>
      </c>
      <c r="EA161" s="92">
        <f t="shared" si="134"/>
        <v>1</v>
      </c>
      <c r="EB161" s="92">
        <f t="shared" si="160"/>
        <v>1</v>
      </c>
      <c r="EC161" s="139">
        <f t="shared" si="173"/>
        <v>1</v>
      </c>
      <c r="ED161" s="140">
        <f t="shared" si="135"/>
        <v>0</v>
      </c>
      <c r="EE161" s="141">
        <f t="shared" si="136"/>
        <v>0</v>
      </c>
      <c r="EF161" s="141">
        <f t="shared" si="137"/>
        <v>0</v>
      </c>
      <c r="EG161" s="142">
        <f t="shared" si="161"/>
        <v>0</v>
      </c>
      <c r="EH161" s="141"/>
      <c r="EI161" s="142"/>
      <c r="EJ161" s="82">
        <f t="shared" si="138"/>
        <v>0</v>
      </c>
      <c r="EK161" s="82"/>
      <c r="EL161" s="82"/>
      <c r="EM161" s="82"/>
      <c r="EN161" s="83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</row>
    <row r="162" spans="2:156" ht="27" customHeight="1">
      <c r="B162" s="365" t="str">
        <f t="shared" si="139"/>
        <v/>
      </c>
      <c r="C162" s="649" t="str">
        <f>IF(AU162=1,SUM(AU$10:AU162),"")</f>
        <v/>
      </c>
      <c r="D162" s="526"/>
      <c r="E162" s="524"/>
      <c r="F162" s="648"/>
      <c r="G162" s="464"/>
      <c r="H162" s="110"/>
      <c r="I162" s="648"/>
      <c r="J162" s="464"/>
      <c r="K162" s="110"/>
      <c r="L162" s="109"/>
      <c r="M162" s="517"/>
      <c r="N162" s="520"/>
      <c r="O162" s="520"/>
      <c r="P162" s="514"/>
      <c r="Q162" s="463"/>
      <c r="R162" s="463"/>
      <c r="S162" s="463"/>
      <c r="T162" s="463"/>
      <c r="U162" s="515"/>
      <c r="V162" s="112"/>
      <c r="W162" s="463"/>
      <c r="X162" s="463"/>
      <c r="Y162" s="463"/>
      <c r="Z162" s="463"/>
      <c r="AA162" s="463"/>
      <c r="AB162" s="691"/>
      <c r="AC162" s="691"/>
      <c r="AD162" s="691"/>
      <c r="AE162" s="682"/>
      <c r="AF162" s="683"/>
      <c r="AG162" s="112"/>
      <c r="AH162" s="463"/>
      <c r="AI162" s="495"/>
      <c r="AJ162" s="469"/>
      <c r="AK162" s="464"/>
      <c r="AL162" s="465"/>
      <c r="AM162" s="376"/>
      <c r="AN162" s="376"/>
      <c r="AO162" s="465"/>
      <c r="AP162" s="466"/>
      <c r="AQ162" s="113" t="str">
        <f t="shared" si="140"/>
        <v/>
      </c>
      <c r="AR162" s="114">
        <v>1</v>
      </c>
      <c r="AU162" s="115">
        <f t="shared" si="141"/>
        <v>0</v>
      </c>
      <c r="AV162" s="116" t="b">
        <f t="shared" si="118"/>
        <v>1</v>
      </c>
      <c r="AW162" s="73">
        <f t="shared" si="142"/>
        <v>0</v>
      </c>
      <c r="AX162" s="117">
        <f t="shared" si="119"/>
        <v>1</v>
      </c>
      <c r="AY162" s="118">
        <f t="shared" si="143"/>
        <v>0</v>
      </c>
      <c r="BD162" s="120">
        <f>ROUND(Import!F155,2)</f>
        <v>0</v>
      </c>
      <c r="BE162" s="120">
        <f>ROUND(Import!P155,2)</f>
        <v>0</v>
      </c>
      <c r="BG162" s="121">
        <f t="shared" si="144"/>
        <v>0</v>
      </c>
      <c r="BH162" s="122">
        <f t="shared" si="145"/>
        <v>0</v>
      </c>
      <c r="BI162" s="114">
        <f t="shared" si="146"/>
        <v>0</v>
      </c>
      <c r="BJ162" s="121">
        <f t="shared" si="147"/>
        <v>0</v>
      </c>
      <c r="BK162" s="122">
        <f t="shared" si="148"/>
        <v>0</v>
      </c>
      <c r="BL162" s="114">
        <f t="shared" si="149"/>
        <v>0</v>
      </c>
      <c r="BN162" s="123">
        <f t="shared" si="120"/>
        <v>0</v>
      </c>
      <c r="BO162" s="123">
        <f t="shared" si="121"/>
        <v>0</v>
      </c>
      <c r="BP162" s="123">
        <f t="shared" si="122"/>
        <v>0</v>
      </c>
      <c r="BQ162" s="123">
        <f t="shared" si="123"/>
        <v>0</v>
      </c>
      <c r="BR162" s="123">
        <f t="shared" si="124"/>
        <v>0</v>
      </c>
      <c r="BS162" s="123">
        <f t="shared" si="125"/>
        <v>0</v>
      </c>
      <c r="BT162" s="124">
        <f t="shared" si="150"/>
        <v>0</v>
      </c>
      <c r="CA162" s="62"/>
      <c r="CB162" s="126" t="str">
        <f t="shared" si="126"/>
        <v/>
      </c>
      <c r="CC162" s="127" t="str">
        <f t="shared" si="151"/>
        <v/>
      </c>
      <c r="CD162" s="128" t="str">
        <f t="shared" si="152"/>
        <v/>
      </c>
      <c r="CE162" s="146"/>
      <c r="CF162" s="147"/>
      <c r="CG162" s="147"/>
      <c r="CH162" s="147"/>
      <c r="CI162" s="145"/>
      <c r="CJ162" s="62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132" t="b">
        <f t="shared" si="127"/>
        <v>0</v>
      </c>
      <c r="CV162" s="133" t="b">
        <f t="shared" si="128"/>
        <v>1</v>
      </c>
      <c r="CW162" s="116" t="b">
        <f t="shared" si="174"/>
        <v>1</v>
      </c>
      <c r="CX162" s="73">
        <f t="shared" si="153"/>
        <v>0</v>
      </c>
      <c r="CZ162" s="73">
        <f t="shared" si="154"/>
        <v>0</v>
      </c>
      <c r="DA162" s="134">
        <f t="shared" si="162"/>
        <v>1</v>
      </c>
      <c r="DB162" s="106">
        <f t="shared" si="155"/>
        <v>1</v>
      </c>
      <c r="DC162" s="148"/>
      <c r="DD162" s="134">
        <f t="shared" si="156"/>
        <v>1</v>
      </c>
      <c r="DE162" s="135">
        <f t="shared" si="129"/>
        <v>0</v>
      </c>
      <c r="DF162" s="135">
        <f t="shared" si="130"/>
        <v>0</v>
      </c>
      <c r="DG162" s="136"/>
      <c r="DH162" s="79"/>
      <c r="DI162" s="137"/>
      <c r="DJ162" s="81"/>
      <c r="DK162" s="107">
        <f t="shared" si="131"/>
        <v>0</v>
      </c>
      <c r="DL162" s="138">
        <f t="shared" si="157"/>
        <v>1</v>
      </c>
      <c r="DM162" s="73">
        <f t="shared" si="158"/>
        <v>1</v>
      </c>
      <c r="DN162" s="73">
        <f t="shared" si="159"/>
        <v>1</v>
      </c>
      <c r="DO162" s="73">
        <f t="shared" si="132"/>
        <v>1</v>
      </c>
      <c r="DP162" s="73">
        <f t="shared" si="133"/>
        <v>1</v>
      </c>
      <c r="DQ162" s="73">
        <f t="shared" si="163"/>
        <v>1</v>
      </c>
      <c r="DR162" s="73">
        <f t="shared" si="164"/>
        <v>1</v>
      </c>
      <c r="DS162" s="73">
        <f t="shared" si="165"/>
        <v>1</v>
      </c>
      <c r="DT162" s="73">
        <f t="shared" si="166"/>
        <v>1</v>
      </c>
      <c r="DU162" s="73">
        <f t="shared" si="167"/>
        <v>1</v>
      </c>
      <c r="DV162" s="73">
        <f t="shared" si="168"/>
        <v>1</v>
      </c>
      <c r="DW162" s="73">
        <f t="shared" si="169"/>
        <v>1</v>
      </c>
      <c r="DX162" s="73">
        <f t="shared" si="170"/>
        <v>1</v>
      </c>
      <c r="DY162" s="73">
        <f t="shared" si="171"/>
        <v>1</v>
      </c>
      <c r="DZ162" s="73">
        <f t="shared" si="172"/>
        <v>1</v>
      </c>
      <c r="EA162" s="92">
        <f t="shared" si="134"/>
        <v>1</v>
      </c>
      <c r="EB162" s="92">
        <f t="shared" si="160"/>
        <v>1</v>
      </c>
      <c r="EC162" s="139">
        <f t="shared" si="173"/>
        <v>1</v>
      </c>
      <c r="ED162" s="140">
        <f t="shared" si="135"/>
        <v>0</v>
      </c>
      <c r="EE162" s="141">
        <f t="shared" si="136"/>
        <v>0</v>
      </c>
      <c r="EF162" s="141">
        <f t="shared" si="137"/>
        <v>0</v>
      </c>
      <c r="EG162" s="142">
        <f t="shared" si="161"/>
        <v>0</v>
      </c>
      <c r="EH162" s="141"/>
      <c r="EI162" s="142"/>
      <c r="EJ162" s="82">
        <f t="shared" si="138"/>
        <v>0</v>
      </c>
      <c r="EK162" s="82"/>
      <c r="EL162" s="82"/>
      <c r="EM162" s="82"/>
      <c r="EN162" s="83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</row>
    <row r="163" spans="2:156" ht="27" customHeight="1">
      <c r="B163" s="365" t="str">
        <f t="shared" si="139"/>
        <v/>
      </c>
      <c r="C163" s="649" t="str">
        <f>IF(AU163=1,SUM(AU$10:AU163),"")</f>
        <v/>
      </c>
      <c r="D163" s="526"/>
      <c r="E163" s="524"/>
      <c r="F163" s="648"/>
      <c r="G163" s="464"/>
      <c r="H163" s="110"/>
      <c r="I163" s="648"/>
      <c r="J163" s="464"/>
      <c r="K163" s="110"/>
      <c r="L163" s="109"/>
      <c r="M163" s="517"/>
      <c r="N163" s="520"/>
      <c r="O163" s="520"/>
      <c r="P163" s="514"/>
      <c r="Q163" s="463"/>
      <c r="R163" s="463"/>
      <c r="S163" s="463"/>
      <c r="T163" s="463"/>
      <c r="U163" s="515"/>
      <c r="V163" s="112"/>
      <c r="W163" s="463"/>
      <c r="X163" s="463"/>
      <c r="Y163" s="463"/>
      <c r="Z163" s="463"/>
      <c r="AA163" s="463"/>
      <c r="AB163" s="691"/>
      <c r="AC163" s="691"/>
      <c r="AD163" s="691"/>
      <c r="AE163" s="682"/>
      <c r="AF163" s="683"/>
      <c r="AG163" s="112"/>
      <c r="AH163" s="463"/>
      <c r="AI163" s="495"/>
      <c r="AJ163" s="469"/>
      <c r="AK163" s="464"/>
      <c r="AL163" s="465"/>
      <c r="AM163" s="376"/>
      <c r="AN163" s="376"/>
      <c r="AO163" s="465"/>
      <c r="AP163" s="466"/>
      <c r="AQ163" s="113" t="str">
        <f t="shared" si="140"/>
        <v/>
      </c>
      <c r="AR163" s="114">
        <v>1</v>
      </c>
      <c r="AU163" s="115">
        <f t="shared" si="141"/>
        <v>0</v>
      </c>
      <c r="AV163" s="116" t="b">
        <f t="shared" si="118"/>
        <v>1</v>
      </c>
      <c r="AW163" s="73">
        <f t="shared" si="142"/>
        <v>0</v>
      </c>
      <c r="AX163" s="117">
        <f t="shared" si="119"/>
        <v>1</v>
      </c>
      <c r="AY163" s="118">
        <f t="shared" si="143"/>
        <v>0</v>
      </c>
      <c r="BD163" s="120">
        <f>ROUND(Import!F156,2)</f>
        <v>0</v>
      </c>
      <c r="BE163" s="120">
        <f>ROUND(Import!P156,2)</f>
        <v>0</v>
      </c>
      <c r="BG163" s="121">
        <f t="shared" si="144"/>
        <v>0</v>
      </c>
      <c r="BH163" s="122">
        <f t="shared" si="145"/>
        <v>0</v>
      </c>
      <c r="BI163" s="114">
        <f t="shared" si="146"/>
        <v>0</v>
      </c>
      <c r="BJ163" s="121">
        <f t="shared" si="147"/>
        <v>0</v>
      </c>
      <c r="BK163" s="122">
        <f t="shared" si="148"/>
        <v>0</v>
      </c>
      <c r="BL163" s="114">
        <f t="shared" si="149"/>
        <v>0</v>
      </c>
      <c r="BN163" s="123">
        <f t="shared" si="120"/>
        <v>0</v>
      </c>
      <c r="BO163" s="123">
        <f t="shared" si="121"/>
        <v>0</v>
      </c>
      <c r="BP163" s="123">
        <f t="shared" si="122"/>
        <v>0</v>
      </c>
      <c r="BQ163" s="123">
        <f t="shared" si="123"/>
        <v>0</v>
      </c>
      <c r="BR163" s="123">
        <f t="shared" si="124"/>
        <v>0</v>
      </c>
      <c r="BS163" s="123">
        <f t="shared" si="125"/>
        <v>0</v>
      </c>
      <c r="BT163" s="124">
        <f t="shared" si="150"/>
        <v>0</v>
      </c>
      <c r="CA163" s="62"/>
      <c r="CB163" s="126" t="str">
        <f t="shared" si="126"/>
        <v/>
      </c>
      <c r="CC163" s="127" t="str">
        <f t="shared" si="151"/>
        <v/>
      </c>
      <c r="CD163" s="128" t="str">
        <f t="shared" si="152"/>
        <v/>
      </c>
      <c r="CE163" s="146"/>
      <c r="CF163" s="147"/>
      <c r="CG163" s="147"/>
      <c r="CH163" s="147"/>
      <c r="CI163" s="145"/>
      <c r="CJ163" s="62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132" t="b">
        <f t="shared" si="127"/>
        <v>0</v>
      </c>
      <c r="CV163" s="133" t="b">
        <f t="shared" si="128"/>
        <v>1</v>
      </c>
      <c r="CW163" s="116" t="b">
        <f t="shared" si="174"/>
        <v>1</v>
      </c>
      <c r="CX163" s="73">
        <f t="shared" si="153"/>
        <v>0</v>
      </c>
      <c r="CZ163" s="73">
        <f t="shared" si="154"/>
        <v>0</v>
      </c>
      <c r="DA163" s="134">
        <f t="shared" si="162"/>
        <v>1</v>
      </c>
      <c r="DB163" s="106">
        <f t="shared" si="155"/>
        <v>1</v>
      </c>
      <c r="DC163" s="148"/>
      <c r="DD163" s="134">
        <f t="shared" si="156"/>
        <v>1</v>
      </c>
      <c r="DE163" s="135">
        <f t="shared" si="129"/>
        <v>0</v>
      </c>
      <c r="DF163" s="135">
        <f t="shared" si="130"/>
        <v>0</v>
      </c>
      <c r="DG163" s="136"/>
      <c r="DH163" s="79"/>
      <c r="DI163" s="137"/>
      <c r="DJ163" s="81"/>
      <c r="DK163" s="107">
        <f t="shared" si="131"/>
        <v>0</v>
      </c>
      <c r="DL163" s="138">
        <f t="shared" si="157"/>
        <v>1</v>
      </c>
      <c r="DM163" s="73">
        <f t="shared" si="158"/>
        <v>1</v>
      </c>
      <c r="DN163" s="73">
        <f t="shared" si="159"/>
        <v>1</v>
      </c>
      <c r="DO163" s="73">
        <f t="shared" si="132"/>
        <v>1</v>
      </c>
      <c r="DP163" s="73">
        <f t="shared" si="133"/>
        <v>1</v>
      </c>
      <c r="DQ163" s="73">
        <f t="shared" si="163"/>
        <v>1</v>
      </c>
      <c r="DR163" s="73">
        <f t="shared" si="164"/>
        <v>1</v>
      </c>
      <c r="DS163" s="73">
        <f t="shared" si="165"/>
        <v>1</v>
      </c>
      <c r="DT163" s="73">
        <f t="shared" si="166"/>
        <v>1</v>
      </c>
      <c r="DU163" s="73">
        <f t="shared" si="167"/>
        <v>1</v>
      </c>
      <c r="DV163" s="73">
        <f t="shared" si="168"/>
        <v>1</v>
      </c>
      <c r="DW163" s="73">
        <f t="shared" si="169"/>
        <v>1</v>
      </c>
      <c r="DX163" s="73">
        <f t="shared" si="170"/>
        <v>1</v>
      </c>
      <c r="DY163" s="73">
        <f t="shared" si="171"/>
        <v>1</v>
      </c>
      <c r="DZ163" s="73">
        <f t="shared" si="172"/>
        <v>1</v>
      </c>
      <c r="EA163" s="92">
        <f t="shared" si="134"/>
        <v>1</v>
      </c>
      <c r="EB163" s="92">
        <f t="shared" si="160"/>
        <v>1</v>
      </c>
      <c r="EC163" s="139">
        <f t="shared" si="173"/>
        <v>1</v>
      </c>
      <c r="ED163" s="140">
        <f t="shared" si="135"/>
        <v>0</v>
      </c>
      <c r="EE163" s="141">
        <f t="shared" si="136"/>
        <v>0</v>
      </c>
      <c r="EF163" s="141">
        <f t="shared" si="137"/>
        <v>0</v>
      </c>
      <c r="EG163" s="142">
        <f t="shared" si="161"/>
        <v>0</v>
      </c>
      <c r="EH163" s="141"/>
      <c r="EI163" s="142"/>
      <c r="EJ163" s="82">
        <f t="shared" si="138"/>
        <v>0</v>
      </c>
      <c r="EK163" s="82"/>
      <c r="EL163" s="82"/>
      <c r="EM163" s="82"/>
      <c r="EN163" s="83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</row>
    <row r="164" spans="2:156" ht="27" customHeight="1">
      <c r="B164" s="365" t="str">
        <f t="shared" si="139"/>
        <v/>
      </c>
      <c r="C164" s="649" t="str">
        <f>IF(AU164=1,SUM(AU$10:AU164),"")</f>
        <v/>
      </c>
      <c r="D164" s="526"/>
      <c r="E164" s="524"/>
      <c r="F164" s="648"/>
      <c r="G164" s="464"/>
      <c r="H164" s="110"/>
      <c r="I164" s="648"/>
      <c r="J164" s="464"/>
      <c r="K164" s="110"/>
      <c r="L164" s="109"/>
      <c r="M164" s="517"/>
      <c r="N164" s="520"/>
      <c r="O164" s="520"/>
      <c r="P164" s="514"/>
      <c r="Q164" s="463"/>
      <c r="R164" s="463"/>
      <c r="S164" s="463"/>
      <c r="T164" s="463"/>
      <c r="U164" s="515"/>
      <c r="V164" s="112"/>
      <c r="W164" s="463"/>
      <c r="X164" s="463"/>
      <c r="Y164" s="463"/>
      <c r="Z164" s="463"/>
      <c r="AA164" s="463"/>
      <c r="AB164" s="691"/>
      <c r="AC164" s="691"/>
      <c r="AD164" s="691"/>
      <c r="AE164" s="682"/>
      <c r="AF164" s="683"/>
      <c r="AG164" s="112"/>
      <c r="AH164" s="463"/>
      <c r="AI164" s="495"/>
      <c r="AJ164" s="469"/>
      <c r="AK164" s="464"/>
      <c r="AL164" s="465"/>
      <c r="AM164" s="376"/>
      <c r="AN164" s="376"/>
      <c r="AO164" s="465"/>
      <c r="AP164" s="466"/>
      <c r="AQ164" s="113" t="str">
        <f t="shared" si="140"/>
        <v/>
      </c>
      <c r="AR164" s="114">
        <v>1</v>
      </c>
      <c r="AU164" s="115">
        <f t="shared" si="141"/>
        <v>0</v>
      </c>
      <c r="AV164" s="116" t="b">
        <f t="shared" si="118"/>
        <v>1</v>
      </c>
      <c r="AW164" s="73">
        <f t="shared" si="142"/>
        <v>0</v>
      </c>
      <c r="AX164" s="117">
        <f t="shared" si="119"/>
        <v>1</v>
      </c>
      <c r="AY164" s="118">
        <f t="shared" si="143"/>
        <v>0</v>
      </c>
      <c r="BD164" s="120">
        <f>ROUND(Import!F157,2)</f>
        <v>0</v>
      </c>
      <c r="BE164" s="120">
        <f>ROUND(Import!P157,2)</f>
        <v>0</v>
      </c>
      <c r="BG164" s="121">
        <f t="shared" si="144"/>
        <v>0</v>
      </c>
      <c r="BH164" s="122">
        <f t="shared" si="145"/>
        <v>0</v>
      </c>
      <c r="BI164" s="114">
        <f t="shared" si="146"/>
        <v>0</v>
      </c>
      <c r="BJ164" s="121">
        <f t="shared" si="147"/>
        <v>0</v>
      </c>
      <c r="BK164" s="122">
        <f t="shared" si="148"/>
        <v>0</v>
      </c>
      <c r="BL164" s="114">
        <f t="shared" si="149"/>
        <v>0</v>
      </c>
      <c r="BN164" s="123">
        <f t="shared" si="120"/>
        <v>0</v>
      </c>
      <c r="BO164" s="123">
        <f t="shared" si="121"/>
        <v>0</v>
      </c>
      <c r="BP164" s="123">
        <f t="shared" si="122"/>
        <v>0</v>
      </c>
      <c r="BQ164" s="123">
        <f t="shared" si="123"/>
        <v>0</v>
      </c>
      <c r="BR164" s="123">
        <f t="shared" si="124"/>
        <v>0</v>
      </c>
      <c r="BS164" s="123">
        <f t="shared" si="125"/>
        <v>0</v>
      </c>
      <c r="BT164" s="124">
        <f t="shared" si="150"/>
        <v>0</v>
      </c>
      <c r="CA164" s="62"/>
      <c r="CB164" s="126" t="str">
        <f t="shared" si="126"/>
        <v/>
      </c>
      <c r="CC164" s="127" t="str">
        <f t="shared" si="151"/>
        <v/>
      </c>
      <c r="CD164" s="128" t="str">
        <f t="shared" si="152"/>
        <v/>
      </c>
      <c r="CE164" s="146"/>
      <c r="CF164" s="147"/>
      <c r="CG164" s="147"/>
      <c r="CH164" s="147"/>
      <c r="CI164" s="145"/>
      <c r="CJ164" s="62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132" t="b">
        <f t="shared" si="127"/>
        <v>0</v>
      </c>
      <c r="CV164" s="133" t="b">
        <f t="shared" si="128"/>
        <v>1</v>
      </c>
      <c r="CW164" s="116" t="b">
        <f t="shared" si="174"/>
        <v>1</v>
      </c>
      <c r="CX164" s="73">
        <f t="shared" si="153"/>
        <v>0</v>
      </c>
      <c r="CZ164" s="73">
        <f t="shared" si="154"/>
        <v>0</v>
      </c>
      <c r="DA164" s="134">
        <f t="shared" si="162"/>
        <v>1</v>
      </c>
      <c r="DB164" s="106">
        <f t="shared" si="155"/>
        <v>1</v>
      </c>
      <c r="DC164" s="148"/>
      <c r="DD164" s="134">
        <f t="shared" si="156"/>
        <v>1</v>
      </c>
      <c r="DE164" s="135">
        <f t="shared" si="129"/>
        <v>0</v>
      </c>
      <c r="DF164" s="135">
        <f t="shared" si="130"/>
        <v>0</v>
      </c>
      <c r="DG164" s="136"/>
      <c r="DH164" s="79"/>
      <c r="DI164" s="137"/>
      <c r="DJ164" s="81"/>
      <c r="DK164" s="107">
        <f t="shared" si="131"/>
        <v>0</v>
      </c>
      <c r="DL164" s="138">
        <f t="shared" si="157"/>
        <v>1</v>
      </c>
      <c r="DM164" s="73">
        <f t="shared" si="158"/>
        <v>1</v>
      </c>
      <c r="DN164" s="73">
        <f t="shared" si="159"/>
        <v>1</v>
      </c>
      <c r="DO164" s="73">
        <f t="shared" si="132"/>
        <v>1</v>
      </c>
      <c r="DP164" s="73">
        <f t="shared" si="133"/>
        <v>1</v>
      </c>
      <c r="DQ164" s="73">
        <f t="shared" si="163"/>
        <v>1</v>
      </c>
      <c r="DR164" s="73">
        <f t="shared" si="164"/>
        <v>1</v>
      </c>
      <c r="DS164" s="73">
        <f t="shared" si="165"/>
        <v>1</v>
      </c>
      <c r="DT164" s="73">
        <f t="shared" si="166"/>
        <v>1</v>
      </c>
      <c r="DU164" s="73">
        <f t="shared" si="167"/>
        <v>1</v>
      </c>
      <c r="DV164" s="73">
        <f t="shared" si="168"/>
        <v>1</v>
      </c>
      <c r="DW164" s="73">
        <f t="shared" si="169"/>
        <v>1</v>
      </c>
      <c r="DX164" s="73">
        <f t="shared" si="170"/>
        <v>1</v>
      </c>
      <c r="DY164" s="73">
        <f t="shared" si="171"/>
        <v>1</v>
      </c>
      <c r="DZ164" s="73">
        <f t="shared" si="172"/>
        <v>1</v>
      </c>
      <c r="EA164" s="92">
        <f t="shared" si="134"/>
        <v>1</v>
      </c>
      <c r="EB164" s="92">
        <f t="shared" si="160"/>
        <v>1</v>
      </c>
      <c r="EC164" s="139">
        <f t="shared" si="173"/>
        <v>1</v>
      </c>
      <c r="ED164" s="140">
        <f t="shared" si="135"/>
        <v>0</v>
      </c>
      <c r="EE164" s="141">
        <f t="shared" si="136"/>
        <v>0</v>
      </c>
      <c r="EF164" s="141">
        <f t="shared" si="137"/>
        <v>0</v>
      </c>
      <c r="EG164" s="142">
        <f t="shared" si="161"/>
        <v>0</v>
      </c>
      <c r="EH164" s="141"/>
      <c r="EI164" s="142"/>
      <c r="EJ164" s="82">
        <f t="shared" si="138"/>
        <v>0</v>
      </c>
      <c r="EK164" s="82"/>
      <c r="EL164" s="82"/>
      <c r="EM164" s="82"/>
      <c r="EN164" s="83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</row>
    <row r="165" spans="2:156" ht="27" customHeight="1">
      <c r="B165" s="365" t="str">
        <f t="shared" si="139"/>
        <v/>
      </c>
      <c r="C165" s="649" t="str">
        <f>IF(AU165=1,SUM(AU$10:AU165),"")</f>
        <v/>
      </c>
      <c r="D165" s="526"/>
      <c r="E165" s="524"/>
      <c r="F165" s="648"/>
      <c r="G165" s="464"/>
      <c r="H165" s="110"/>
      <c r="I165" s="648"/>
      <c r="J165" s="464"/>
      <c r="K165" s="110"/>
      <c r="L165" s="109"/>
      <c r="M165" s="517"/>
      <c r="N165" s="520"/>
      <c r="O165" s="520"/>
      <c r="P165" s="514"/>
      <c r="Q165" s="463"/>
      <c r="R165" s="463"/>
      <c r="S165" s="463"/>
      <c r="T165" s="463"/>
      <c r="U165" s="515"/>
      <c r="V165" s="112"/>
      <c r="W165" s="463"/>
      <c r="X165" s="463"/>
      <c r="Y165" s="463"/>
      <c r="Z165" s="463"/>
      <c r="AA165" s="463"/>
      <c r="AB165" s="691"/>
      <c r="AC165" s="691"/>
      <c r="AD165" s="691"/>
      <c r="AE165" s="682"/>
      <c r="AF165" s="683"/>
      <c r="AG165" s="112"/>
      <c r="AH165" s="463"/>
      <c r="AI165" s="495"/>
      <c r="AJ165" s="469"/>
      <c r="AK165" s="464"/>
      <c r="AL165" s="465"/>
      <c r="AM165" s="376"/>
      <c r="AN165" s="376"/>
      <c r="AO165" s="465"/>
      <c r="AP165" s="466"/>
      <c r="AQ165" s="113" t="str">
        <f t="shared" si="140"/>
        <v/>
      </c>
      <c r="AR165" s="114">
        <v>1</v>
      </c>
      <c r="AU165" s="115">
        <f t="shared" si="141"/>
        <v>0</v>
      </c>
      <c r="AV165" s="116" t="b">
        <f t="shared" si="118"/>
        <v>1</v>
      </c>
      <c r="AW165" s="73">
        <f t="shared" si="142"/>
        <v>0</v>
      </c>
      <c r="AX165" s="117">
        <f t="shared" si="119"/>
        <v>1</v>
      </c>
      <c r="AY165" s="118">
        <f t="shared" si="143"/>
        <v>0</v>
      </c>
      <c r="BD165" s="120">
        <f>ROUND(Import!F158,2)</f>
        <v>0</v>
      </c>
      <c r="BE165" s="120">
        <f>ROUND(Import!P158,2)</f>
        <v>0</v>
      </c>
      <c r="BG165" s="121">
        <f t="shared" si="144"/>
        <v>0</v>
      </c>
      <c r="BH165" s="122">
        <f t="shared" si="145"/>
        <v>0</v>
      </c>
      <c r="BI165" s="114">
        <f t="shared" si="146"/>
        <v>0</v>
      </c>
      <c r="BJ165" s="121">
        <f t="shared" si="147"/>
        <v>0</v>
      </c>
      <c r="BK165" s="122">
        <f t="shared" si="148"/>
        <v>0</v>
      </c>
      <c r="BL165" s="114">
        <f t="shared" si="149"/>
        <v>0</v>
      </c>
      <c r="BN165" s="123">
        <f t="shared" si="120"/>
        <v>0</v>
      </c>
      <c r="BO165" s="123">
        <f t="shared" si="121"/>
        <v>0</v>
      </c>
      <c r="BP165" s="123">
        <f t="shared" si="122"/>
        <v>0</v>
      </c>
      <c r="BQ165" s="123">
        <f t="shared" si="123"/>
        <v>0</v>
      </c>
      <c r="BR165" s="123">
        <f t="shared" si="124"/>
        <v>0</v>
      </c>
      <c r="BS165" s="123">
        <f t="shared" si="125"/>
        <v>0</v>
      </c>
      <c r="BT165" s="124">
        <f t="shared" si="150"/>
        <v>0</v>
      </c>
      <c r="CA165" s="62"/>
      <c r="CB165" s="126" t="str">
        <f t="shared" si="126"/>
        <v/>
      </c>
      <c r="CC165" s="127" t="str">
        <f t="shared" si="151"/>
        <v/>
      </c>
      <c r="CD165" s="128" t="str">
        <f t="shared" si="152"/>
        <v/>
      </c>
      <c r="CE165" s="146"/>
      <c r="CF165" s="147"/>
      <c r="CG165" s="147"/>
      <c r="CH165" s="147"/>
      <c r="CI165" s="145"/>
      <c r="CJ165" s="62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132" t="b">
        <f t="shared" si="127"/>
        <v>0</v>
      </c>
      <c r="CV165" s="133" t="b">
        <f t="shared" si="128"/>
        <v>1</v>
      </c>
      <c r="CW165" s="116" t="b">
        <f t="shared" si="174"/>
        <v>1</v>
      </c>
      <c r="CX165" s="73">
        <f t="shared" si="153"/>
        <v>0</v>
      </c>
      <c r="CZ165" s="73">
        <f t="shared" si="154"/>
        <v>0</v>
      </c>
      <c r="DA165" s="134">
        <f t="shared" si="162"/>
        <v>1</v>
      </c>
      <c r="DB165" s="106">
        <f t="shared" si="155"/>
        <v>1</v>
      </c>
      <c r="DC165" s="148"/>
      <c r="DD165" s="134">
        <f t="shared" si="156"/>
        <v>1</v>
      </c>
      <c r="DE165" s="135">
        <f t="shared" si="129"/>
        <v>0</v>
      </c>
      <c r="DF165" s="135">
        <f t="shared" si="130"/>
        <v>0</v>
      </c>
      <c r="DG165" s="136"/>
      <c r="DH165" s="79"/>
      <c r="DI165" s="137"/>
      <c r="DJ165" s="81"/>
      <c r="DK165" s="107">
        <f t="shared" si="131"/>
        <v>0</v>
      </c>
      <c r="DL165" s="138">
        <f t="shared" si="157"/>
        <v>1</v>
      </c>
      <c r="DM165" s="73">
        <f t="shared" si="158"/>
        <v>1</v>
      </c>
      <c r="DN165" s="73">
        <f t="shared" si="159"/>
        <v>1</v>
      </c>
      <c r="DO165" s="73">
        <f t="shared" si="132"/>
        <v>1</v>
      </c>
      <c r="DP165" s="73">
        <f t="shared" si="133"/>
        <v>1</v>
      </c>
      <c r="DQ165" s="73">
        <f t="shared" si="163"/>
        <v>1</v>
      </c>
      <c r="DR165" s="73">
        <f t="shared" si="164"/>
        <v>1</v>
      </c>
      <c r="DS165" s="73">
        <f t="shared" si="165"/>
        <v>1</v>
      </c>
      <c r="DT165" s="73">
        <f t="shared" si="166"/>
        <v>1</v>
      </c>
      <c r="DU165" s="73">
        <f t="shared" si="167"/>
        <v>1</v>
      </c>
      <c r="DV165" s="73">
        <f t="shared" si="168"/>
        <v>1</v>
      </c>
      <c r="DW165" s="73">
        <f t="shared" si="169"/>
        <v>1</v>
      </c>
      <c r="DX165" s="73">
        <f t="shared" si="170"/>
        <v>1</v>
      </c>
      <c r="DY165" s="73">
        <f t="shared" si="171"/>
        <v>1</v>
      </c>
      <c r="DZ165" s="73">
        <f t="shared" si="172"/>
        <v>1</v>
      </c>
      <c r="EA165" s="92">
        <f t="shared" si="134"/>
        <v>1</v>
      </c>
      <c r="EB165" s="92">
        <f t="shared" si="160"/>
        <v>1</v>
      </c>
      <c r="EC165" s="139">
        <f t="shared" si="173"/>
        <v>1</v>
      </c>
      <c r="ED165" s="140">
        <f t="shared" si="135"/>
        <v>0</v>
      </c>
      <c r="EE165" s="141">
        <f t="shared" si="136"/>
        <v>0</v>
      </c>
      <c r="EF165" s="141">
        <f t="shared" si="137"/>
        <v>0</v>
      </c>
      <c r="EG165" s="142">
        <f t="shared" si="161"/>
        <v>0</v>
      </c>
      <c r="EH165" s="141"/>
      <c r="EI165" s="142"/>
      <c r="EJ165" s="82">
        <f t="shared" si="138"/>
        <v>0</v>
      </c>
      <c r="EK165" s="82"/>
      <c r="EL165" s="82"/>
      <c r="EM165" s="82"/>
      <c r="EN165" s="83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</row>
    <row r="166" spans="2:156" ht="27" customHeight="1">
      <c r="B166" s="365" t="str">
        <f t="shared" si="139"/>
        <v/>
      </c>
      <c r="C166" s="649" t="str">
        <f>IF(AU166=1,SUM(AU$10:AU166),"")</f>
        <v/>
      </c>
      <c r="D166" s="526"/>
      <c r="E166" s="524"/>
      <c r="F166" s="648"/>
      <c r="G166" s="464"/>
      <c r="H166" s="110"/>
      <c r="I166" s="648"/>
      <c r="J166" s="464"/>
      <c r="K166" s="110"/>
      <c r="L166" s="109"/>
      <c r="M166" s="517"/>
      <c r="N166" s="520"/>
      <c r="O166" s="520"/>
      <c r="P166" s="514"/>
      <c r="Q166" s="463"/>
      <c r="R166" s="463"/>
      <c r="S166" s="463"/>
      <c r="T166" s="463"/>
      <c r="U166" s="515"/>
      <c r="V166" s="112"/>
      <c r="W166" s="463"/>
      <c r="X166" s="463"/>
      <c r="Y166" s="463"/>
      <c r="Z166" s="463"/>
      <c r="AA166" s="463"/>
      <c r="AB166" s="691"/>
      <c r="AC166" s="691"/>
      <c r="AD166" s="691"/>
      <c r="AE166" s="682"/>
      <c r="AF166" s="683"/>
      <c r="AG166" s="112"/>
      <c r="AH166" s="463"/>
      <c r="AI166" s="495"/>
      <c r="AJ166" s="469"/>
      <c r="AK166" s="464"/>
      <c r="AL166" s="465"/>
      <c r="AM166" s="376"/>
      <c r="AN166" s="376"/>
      <c r="AO166" s="465"/>
      <c r="AP166" s="466"/>
      <c r="AQ166" s="113" t="str">
        <f t="shared" si="140"/>
        <v/>
      </c>
      <c r="AR166" s="114">
        <v>1</v>
      </c>
      <c r="AU166" s="115">
        <f t="shared" si="141"/>
        <v>0</v>
      </c>
      <c r="AV166" s="116" t="b">
        <f t="shared" si="118"/>
        <v>1</v>
      </c>
      <c r="AW166" s="73">
        <f t="shared" si="142"/>
        <v>0</v>
      </c>
      <c r="AX166" s="117">
        <f t="shared" si="119"/>
        <v>1</v>
      </c>
      <c r="AY166" s="118">
        <f t="shared" si="143"/>
        <v>0</v>
      </c>
      <c r="BD166" s="120">
        <f>ROUND(Import!F159,2)</f>
        <v>0</v>
      </c>
      <c r="BE166" s="120">
        <f>ROUND(Import!P159,2)</f>
        <v>0</v>
      </c>
      <c r="BG166" s="121">
        <f t="shared" si="144"/>
        <v>0</v>
      </c>
      <c r="BH166" s="122">
        <f t="shared" si="145"/>
        <v>0</v>
      </c>
      <c r="BI166" s="114">
        <f t="shared" si="146"/>
        <v>0</v>
      </c>
      <c r="BJ166" s="121">
        <f t="shared" si="147"/>
        <v>0</v>
      </c>
      <c r="BK166" s="122">
        <f t="shared" si="148"/>
        <v>0</v>
      </c>
      <c r="BL166" s="114">
        <f t="shared" si="149"/>
        <v>0</v>
      </c>
      <c r="BN166" s="123">
        <f t="shared" si="120"/>
        <v>0</v>
      </c>
      <c r="BO166" s="123">
        <f t="shared" si="121"/>
        <v>0</v>
      </c>
      <c r="BP166" s="123">
        <f t="shared" si="122"/>
        <v>0</v>
      </c>
      <c r="BQ166" s="123">
        <f t="shared" si="123"/>
        <v>0</v>
      </c>
      <c r="BR166" s="123">
        <f t="shared" si="124"/>
        <v>0</v>
      </c>
      <c r="BS166" s="123">
        <f t="shared" si="125"/>
        <v>0</v>
      </c>
      <c r="BT166" s="124">
        <f t="shared" si="150"/>
        <v>0</v>
      </c>
      <c r="CA166" s="62"/>
      <c r="CB166" s="126" t="str">
        <f t="shared" si="126"/>
        <v/>
      </c>
      <c r="CC166" s="127" t="str">
        <f t="shared" si="151"/>
        <v/>
      </c>
      <c r="CD166" s="128" t="str">
        <f t="shared" si="152"/>
        <v/>
      </c>
      <c r="CE166" s="146"/>
      <c r="CF166" s="147"/>
      <c r="CG166" s="147"/>
      <c r="CH166" s="147"/>
      <c r="CI166" s="145"/>
      <c r="CJ166" s="62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132" t="b">
        <f t="shared" si="127"/>
        <v>0</v>
      </c>
      <c r="CV166" s="133" t="b">
        <f t="shared" si="128"/>
        <v>1</v>
      </c>
      <c r="CW166" s="116" t="b">
        <f t="shared" si="174"/>
        <v>1</v>
      </c>
      <c r="CX166" s="73">
        <f t="shared" si="153"/>
        <v>0</v>
      </c>
      <c r="CZ166" s="73">
        <f t="shared" si="154"/>
        <v>0</v>
      </c>
      <c r="DA166" s="134">
        <f t="shared" si="162"/>
        <v>1</v>
      </c>
      <c r="DB166" s="106">
        <f t="shared" si="155"/>
        <v>1</v>
      </c>
      <c r="DC166" s="148"/>
      <c r="DD166" s="134">
        <f t="shared" si="156"/>
        <v>1</v>
      </c>
      <c r="DE166" s="135">
        <f t="shared" si="129"/>
        <v>0</v>
      </c>
      <c r="DF166" s="135">
        <f t="shared" si="130"/>
        <v>0</v>
      </c>
      <c r="DG166" s="136"/>
      <c r="DH166" s="79"/>
      <c r="DI166" s="137"/>
      <c r="DJ166" s="81"/>
      <c r="DK166" s="107">
        <f t="shared" si="131"/>
        <v>0</v>
      </c>
      <c r="DL166" s="138">
        <f t="shared" si="157"/>
        <v>1</v>
      </c>
      <c r="DM166" s="73">
        <f t="shared" si="158"/>
        <v>1</v>
      </c>
      <c r="DN166" s="73">
        <f t="shared" si="159"/>
        <v>1</v>
      </c>
      <c r="DO166" s="73">
        <f t="shared" si="132"/>
        <v>1</v>
      </c>
      <c r="DP166" s="73">
        <f t="shared" si="133"/>
        <v>1</v>
      </c>
      <c r="DQ166" s="73">
        <f t="shared" si="163"/>
        <v>1</v>
      </c>
      <c r="DR166" s="73">
        <f t="shared" si="164"/>
        <v>1</v>
      </c>
      <c r="DS166" s="73">
        <f t="shared" si="165"/>
        <v>1</v>
      </c>
      <c r="DT166" s="73">
        <f t="shared" si="166"/>
        <v>1</v>
      </c>
      <c r="DU166" s="73">
        <f t="shared" si="167"/>
        <v>1</v>
      </c>
      <c r="DV166" s="73">
        <f t="shared" si="168"/>
        <v>1</v>
      </c>
      <c r="DW166" s="73">
        <f t="shared" si="169"/>
        <v>1</v>
      </c>
      <c r="DX166" s="73">
        <f t="shared" si="170"/>
        <v>1</v>
      </c>
      <c r="DY166" s="73">
        <f t="shared" si="171"/>
        <v>1</v>
      </c>
      <c r="DZ166" s="73">
        <f t="shared" si="172"/>
        <v>1</v>
      </c>
      <c r="EA166" s="92">
        <f t="shared" si="134"/>
        <v>1</v>
      </c>
      <c r="EB166" s="92">
        <f t="shared" si="160"/>
        <v>1</v>
      </c>
      <c r="EC166" s="139">
        <f t="shared" si="173"/>
        <v>1</v>
      </c>
      <c r="ED166" s="140">
        <f t="shared" si="135"/>
        <v>0</v>
      </c>
      <c r="EE166" s="141">
        <f t="shared" si="136"/>
        <v>0</v>
      </c>
      <c r="EF166" s="141">
        <f t="shared" si="137"/>
        <v>0</v>
      </c>
      <c r="EG166" s="142">
        <f t="shared" si="161"/>
        <v>0</v>
      </c>
      <c r="EH166" s="141"/>
      <c r="EI166" s="142"/>
      <c r="EJ166" s="82">
        <f t="shared" si="138"/>
        <v>0</v>
      </c>
      <c r="EK166" s="82"/>
      <c r="EL166" s="82"/>
      <c r="EM166" s="82"/>
      <c r="EN166" s="83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</row>
    <row r="167" spans="2:156" ht="27" customHeight="1">
      <c r="B167" s="365" t="str">
        <f t="shared" si="139"/>
        <v/>
      </c>
      <c r="C167" s="649" t="str">
        <f>IF(AU167=1,SUM(AU$10:AU167),"")</f>
        <v/>
      </c>
      <c r="D167" s="526"/>
      <c r="E167" s="524"/>
      <c r="F167" s="648"/>
      <c r="G167" s="464"/>
      <c r="H167" s="110"/>
      <c r="I167" s="648"/>
      <c r="J167" s="464"/>
      <c r="K167" s="110"/>
      <c r="L167" s="109"/>
      <c r="M167" s="517"/>
      <c r="N167" s="520"/>
      <c r="O167" s="520"/>
      <c r="P167" s="514"/>
      <c r="Q167" s="463"/>
      <c r="R167" s="463"/>
      <c r="S167" s="463"/>
      <c r="T167" s="463"/>
      <c r="U167" s="515"/>
      <c r="V167" s="112"/>
      <c r="W167" s="463"/>
      <c r="X167" s="463"/>
      <c r="Y167" s="463"/>
      <c r="Z167" s="463"/>
      <c r="AA167" s="463"/>
      <c r="AB167" s="691"/>
      <c r="AC167" s="691"/>
      <c r="AD167" s="691"/>
      <c r="AE167" s="682"/>
      <c r="AF167" s="683"/>
      <c r="AG167" s="112"/>
      <c r="AH167" s="463"/>
      <c r="AI167" s="495"/>
      <c r="AJ167" s="469"/>
      <c r="AK167" s="464"/>
      <c r="AL167" s="465"/>
      <c r="AM167" s="376"/>
      <c r="AN167" s="376"/>
      <c r="AO167" s="465"/>
      <c r="AP167" s="466"/>
      <c r="AQ167" s="113" t="str">
        <f t="shared" si="140"/>
        <v/>
      </c>
      <c r="AR167" s="114">
        <v>1</v>
      </c>
      <c r="AU167" s="115">
        <f t="shared" si="141"/>
        <v>0</v>
      </c>
      <c r="AV167" s="116" t="b">
        <f t="shared" si="118"/>
        <v>1</v>
      </c>
      <c r="AW167" s="73">
        <f t="shared" si="142"/>
        <v>0</v>
      </c>
      <c r="AX167" s="117">
        <f t="shared" si="119"/>
        <v>1</v>
      </c>
      <c r="AY167" s="118">
        <f t="shared" si="143"/>
        <v>0</v>
      </c>
      <c r="BD167" s="120">
        <f>ROUND(Import!F160,2)</f>
        <v>0</v>
      </c>
      <c r="BE167" s="120">
        <f>ROUND(Import!P160,2)</f>
        <v>0</v>
      </c>
      <c r="BG167" s="121">
        <f t="shared" si="144"/>
        <v>0</v>
      </c>
      <c r="BH167" s="122">
        <f t="shared" si="145"/>
        <v>0</v>
      </c>
      <c r="BI167" s="114">
        <f t="shared" si="146"/>
        <v>0</v>
      </c>
      <c r="BJ167" s="121">
        <f t="shared" si="147"/>
        <v>0</v>
      </c>
      <c r="BK167" s="122">
        <f t="shared" si="148"/>
        <v>0</v>
      </c>
      <c r="BL167" s="114">
        <f t="shared" si="149"/>
        <v>0</v>
      </c>
      <c r="BN167" s="123">
        <f t="shared" si="120"/>
        <v>0</v>
      </c>
      <c r="BO167" s="123">
        <f t="shared" si="121"/>
        <v>0</v>
      </c>
      <c r="BP167" s="123">
        <f t="shared" si="122"/>
        <v>0</v>
      </c>
      <c r="BQ167" s="123">
        <f t="shared" si="123"/>
        <v>0</v>
      </c>
      <c r="BR167" s="123">
        <f t="shared" si="124"/>
        <v>0</v>
      </c>
      <c r="BS167" s="123">
        <f t="shared" si="125"/>
        <v>0</v>
      </c>
      <c r="BT167" s="124">
        <f t="shared" si="150"/>
        <v>0</v>
      </c>
      <c r="CA167" s="62"/>
      <c r="CB167" s="126" t="str">
        <f t="shared" si="126"/>
        <v/>
      </c>
      <c r="CC167" s="127" t="str">
        <f t="shared" si="151"/>
        <v/>
      </c>
      <c r="CD167" s="128" t="str">
        <f t="shared" si="152"/>
        <v/>
      </c>
      <c r="CE167" s="146"/>
      <c r="CF167" s="147"/>
      <c r="CG167" s="147"/>
      <c r="CH167" s="147"/>
      <c r="CI167" s="145"/>
      <c r="CJ167" s="62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132" t="b">
        <f t="shared" si="127"/>
        <v>0</v>
      </c>
      <c r="CV167" s="133" t="b">
        <f t="shared" si="128"/>
        <v>1</v>
      </c>
      <c r="CW167" s="116" t="b">
        <f t="shared" si="174"/>
        <v>1</v>
      </c>
      <c r="CX167" s="73">
        <f t="shared" si="153"/>
        <v>0</v>
      </c>
      <c r="CZ167" s="73">
        <f t="shared" si="154"/>
        <v>0</v>
      </c>
      <c r="DA167" s="134">
        <f t="shared" si="162"/>
        <v>1</v>
      </c>
      <c r="DB167" s="106">
        <f t="shared" si="155"/>
        <v>1</v>
      </c>
      <c r="DC167" s="148"/>
      <c r="DD167" s="134">
        <f t="shared" si="156"/>
        <v>1</v>
      </c>
      <c r="DE167" s="135">
        <f t="shared" si="129"/>
        <v>0</v>
      </c>
      <c r="DF167" s="135">
        <f t="shared" si="130"/>
        <v>0</v>
      </c>
      <c r="DG167" s="136"/>
      <c r="DH167" s="79"/>
      <c r="DI167" s="137"/>
      <c r="DJ167" s="81"/>
      <c r="DK167" s="107">
        <f t="shared" si="131"/>
        <v>0</v>
      </c>
      <c r="DL167" s="138">
        <f t="shared" si="157"/>
        <v>1</v>
      </c>
      <c r="DM167" s="73">
        <f t="shared" si="158"/>
        <v>1</v>
      </c>
      <c r="DN167" s="73">
        <f t="shared" si="159"/>
        <v>1</v>
      </c>
      <c r="DO167" s="73">
        <f t="shared" si="132"/>
        <v>1</v>
      </c>
      <c r="DP167" s="73">
        <f t="shared" si="133"/>
        <v>1</v>
      </c>
      <c r="DQ167" s="73">
        <f t="shared" si="163"/>
        <v>1</v>
      </c>
      <c r="DR167" s="73">
        <f t="shared" si="164"/>
        <v>1</v>
      </c>
      <c r="DS167" s="73">
        <f t="shared" si="165"/>
        <v>1</v>
      </c>
      <c r="DT167" s="73">
        <f t="shared" si="166"/>
        <v>1</v>
      </c>
      <c r="DU167" s="73">
        <f t="shared" si="167"/>
        <v>1</v>
      </c>
      <c r="DV167" s="73">
        <f t="shared" si="168"/>
        <v>1</v>
      </c>
      <c r="DW167" s="73">
        <f t="shared" si="169"/>
        <v>1</v>
      </c>
      <c r="DX167" s="73">
        <f t="shared" si="170"/>
        <v>1</v>
      </c>
      <c r="DY167" s="73">
        <f t="shared" si="171"/>
        <v>1</v>
      </c>
      <c r="DZ167" s="73">
        <f t="shared" si="172"/>
        <v>1</v>
      </c>
      <c r="EA167" s="92">
        <f t="shared" si="134"/>
        <v>1</v>
      </c>
      <c r="EB167" s="92">
        <f t="shared" si="160"/>
        <v>1</v>
      </c>
      <c r="EC167" s="139">
        <f t="shared" si="173"/>
        <v>1</v>
      </c>
      <c r="ED167" s="140">
        <f t="shared" si="135"/>
        <v>0</v>
      </c>
      <c r="EE167" s="141">
        <f t="shared" si="136"/>
        <v>0</v>
      </c>
      <c r="EF167" s="141">
        <f t="shared" si="137"/>
        <v>0</v>
      </c>
      <c r="EG167" s="142">
        <f t="shared" si="161"/>
        <v>0</v>
      </c>
      <c r="EH167" s="141"/>
      <c r="EI167" s="142"/>
      <c r="EJ167" s="82">
        <f t="shared" si="138"/>
        <v>0</v>
      </c>
      <c r="EK167" s="82"/>
      <c r="EL167" s="82"/>
      <c r="EM167" s="82"/>
      <c r="EN167" s="83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</row>
    <row r="168" spans="2:156" ht="27" customHeight="1">
      <c r="B168" s="365" t="str">
        <f t="shared" si="139"/>
        <v/>
      </c>
      <c r="C168" s="649" t="str">
        <f>IF(AU168=1,SUM(AU$10:AU168),"")</f>
        <v/>
      </c>
      <c r="D168" s="526"/>
      <c r="E168" s="524"/>
      <c r="F168" s="648"/>
      <c r="G168" s="464"/>
      <c r="H168" s="110"/>
      <c r="I168" s="648"/>
      <c r="J168" s="464"/>
      <c r="K168" s="110"/>
      <c r="L168" s="109"/>
      <c r="M168" s="517"/>
      <c r="N168" s="520"/>
      <c r="O168" s="520"/>
      <c r="P168" s="514"/>
      <c r="Q168" s="463"/>
      <c r="R168" s="463"/>
      <c r="S168" s="463"/>
      <c r="T168" s="463"/>
      <c r="U168" s="515"/>
      <c r="V168" s="112"/>
      <c r="W168" s="463"/>
      <c r="X168" s="463"/>
      <c r="Y168" s="463"/>
      <c r="Z168" s="463"/>
      <c r="AA168" s="463"/>
      <c r="AB168" s="691"/>
      <c r="AC168" s="691"/>
      <c r="AD168" s="691"/>
      <c r="AE168" s="682"/>
      <c r="AF168" s="683"/>
      <c r="AG168" s="112"/>
      <c r="AH168" s="463"/>
      <c r="AI168" s="495"/>
      <c r="AJ168" s="469"/>
      <c r="AK168" s="464"/>
      <c r="AL168" s="465"/>
      <c r="AM168" s="376"/>
      <c r="AN168" s="376"/>
      <c r="AO168" s="465"/>
      <c r="AP168" s="466"/>
      <c r="AQ168" s="113" t="str">
        <f t="shared" si="140"/>
        <v/>
      </c>
      <c r="AR168" s="114">
        <v>1</v>
      </c>
      <c r="AU168" s="115">
        <f t="shared" si="141"/>
        <v>0</v>
      </c>
      <c r="AV168" s="116" t="b">
        <f t="shared" si="118"/>
        <v>1</v>
      </c>
      <c r="AW168" s="73">
        <f t="shared" si="142"/>
        <v>0</v>
      </c>
      <c r="AX168" s="117">
        <f t="shared" si="119"/>
        <v>1</v>
      </c>
      <c r="AY168" s="118">
        <f t="shared" si="143"/>
        <v>0</v>
      </c>
      <c r="BD168" s="120">
        <f>ROUND(Import!F161,2)</f>
        <v>0</v>
      </c>
      <c r="BE168" s="120">
        <f>ROUND(Import!P161,2)</f>
        <v>0</v>
      </c>
      <c r="BG168" s="121">
        <f t="shared" si="144"/>
        <v>0</v>
      </c>
      <c r="BH168" s="122">
        <f t="shared" si="145"/>
        <v>0</v>
      </c>
      <c r="BI168" s="114">
        <f t="shared" si="146"/>
        <v>0</v>
      </c>
      <c r="BJ168" s="121">
        <f t="shared" si="147"/>
        <v>0</v>
      </c>
      <c r="BK168" s="122">
        <f t="shared" si="148"/>
        <v>0</v>
      </c>
      <c r="BL168" s="114">
        <f t="shared" si="149"/>
        <v>0</v>
      </c>
      <c r="BN168" s="123">
        <f t="shared" si="120"/>
        <v>0</v>
      </c>
      <c r="BO168" s="123">
        <f t="shared" si="121"/>
        <v>0</v>
      </c>
      <c r="BP168" s="123">
        <f t="shared" si="122"/>
        <v>0</v>
      </c>
      <c r="BQ168" s="123">
        <f t="shared" si="123"/>
        <v>0</v>
      </c>
      <c r="BR168" s="123">
        <f t="shared" si="124"/>
        <v>0</v>
      </c>
      <c r="BS168" s="123">
        <f t="shared" si="125"/>
        <v>0</v>
      </c>
      <c r="BT168" s="124">
        <f t="shared" si="150"/>
        <v>0</v>
      </c>
      <c r="CA168" s="62"/>
      <c r="CB168" s="126" t="str">
        <f t="shared" si="126"/>
        <v/>
      </c>
      <c r="CC168" s="127" t="str">
        <f t="shared" si="151"/>
        <v/>
      </c>
      <c r="CD168" s="128" t="str">
        <f t="shared" si="152"/>
        <v/>
      </c>
      <c r="CE168" s="146"/>
      <c r="CF168" s="147"/>
      <c r="CG168" s="147"/>
      <c r="CH168" s="147"/>
      <c r="CI168" s="145"/>
      <c r="CJ168" s="62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132" t="b">
        <f t="shared" si="127"/>
        <v>0</v>
      </c>
      <c r="CV168" s="133" t="b">
        <f t="shared" si="128"/>
        <v>1</v>
      </c>
      <c r="CW168" s="116" t="b">
        <f t="shared" si="174"/>
        <v>1</v>
      </c>
      <c r="CX168" s="73">
        <f t="shared" si="153"/>
        <v>0</v>
      </c>
      <c r="CZ168" s="73">
        <f t="shared" si="154"/>
        <v>0</v>
      </c>
      <c r="DA168" s="134">
        <f t="shared" si="162"/>
        <v>1</v>
      </c>
      <c r="DB168" s="106">
        <f t="shared" si="155"/>
        <v>1</v>
      </c>
      <c r="DC168" s="148"/>
      <c r="DD168" s="134">
        <f t="shared" si="156"/>
        <v>1</v>
      </c>
      <c r="DE168" s="135">
        <f t="shared" si="129"/>
        <v>0</v>
      </c>
      <c r="DF168" s="135">
        <f t="shared" si="130"/>
        <v>0</v>
      </c>
      <c r="DG168" s="136"/>
      <c r="DH168" s="79"/>
      <c r="DI168" s="137"/>
      <c r="DJ168" s="81"/>
      <c r="DK168" s="107">
        <f t="shared" si="131"/>
        <v>0</v>
      </c>
      <c r="DL168" s="138">
        <f t="shared" si="157"/>
        <v>1</v>
      </c>
      <c r="DM168" s="73">
        <f t="shared" si="158"/>
        <v>1</v>
      </c>
      <c r="DN168" s="73">
        <f t="shared" si="159"/>
        <v>1</v>
      </c>
      <c r="DO168" s="73">
        <f t="shared" si="132"/>
        <v>1</v>
      </c>
      <c r="DP168" s="73">
        <f t="shared" si="133"/>
        <v>1</v>
      </c>
      <c r="DQ168" s="73">
        <f t="shared" si="163"/>
        <v>1</v>
      </c>
      <c r="DR168" s="73">
        <f t="shared" si="164"/>
        <v>1</v>
      </c>
      <c r="DS168" s="73">
        <f t="shared" si="165"/>
        <v>1</v>
      </c>
      <c r="DT168" s="73">
        <f t="shared" si="166"/>
        <v>1</v>
      </c>
      <c r="DU168" s="73">
        <f t="shared" si="167"/>
        <v>1</v>
      </c>
      <c r="DV168" s="73">
        <f t="shared" si="168"/>
        <v>1</v>
      </c>
      <c r="DW168" s="73">
        <f t="shared" si="169"/>
        <v>1</v>
      </c>
      <c r="DX168" s="73">
        <f t="shared" si="170"/>
        <v>1</v>
      </c>
      <c r="DY168" s="73">
        <f t="shared" si="171"/>
        <v>1</v>
      </c>
      <c r="DZ168" s="73">
        <f t="shared" si="172"/>
        <v>1</v>
      </c>
      <c r="EA168" s="92">
        <f t="shared" si="134"/>
        <v>1</v>
      </c>
      <c r="EB168" s="92">
        <f t="shared" si="160"/>
        <v>1</v>
      </c>
      <c r="EC168" s="139">
        <f t="shared" si="173"/>
        <v>1</v>
      </c>
      <c r="ED168" s="140">
        <f t="shared" si="135"/>
        <v>0</v>
      </c>
      <c r="EE168" s="141">
        <f t="shared" si="136"/>
        <v>0</v>
      </c>
      <c r="EF168" s="141">
        <f t="shared" si="137"/>
        <v>0</v>
      </c>
      <c r="EG168" s="142">
        <f t="shared" si="161"/>
        <v>0</v>
      </c>
      <c r="EH168" s="141"/>
      <c r="EI168" s="142"/>
      <c r="EJ168" s="82">
        <f t="shared" si="138"/>
        <v>0</v>
      </c>
      <c r="EK168" s="82"/>
      <c r="EL168" s="82"/>
      <c r="EM168" s="82"/>
      <c r="EN168" s="83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</row>
    <row r="169" spans="2:156" ht="27" customHeight="1">
      <c r="B169" s="365" t="str">
        <f t="shared" si="139"/>
        <v/>
      </c>
      <c r="C169" s="649" t="str">
        <f>IF(AU169=1,SUM(AU$10:AU169),"")</f>
        <v/>
      </c>
      <c r="D169" s="526"/>
      <c r="E169" s="524"/>
      <c r="F169" s="648"/>
      <c r="G169" s="464"/>
      <c r="H169" s="110"/>
      <c r="I169" s="648"/>
      <c r="J169" s="464"/>
      <c r="K169" s="110"/>
      <c r="L169" s="109"/>
      <c r="M169" s="517"/>
      <c r="N169" s="520"/>
      <c r="O169" s="520"/>
      <c r="P169" s="514"/>
      <c r="Q169" s="463"/>
      <c r="R169" s="463"/>
      <c r="S169" s="463"/>
      <c r="T169" s="463"/>
      <c r="U169" s="515"/>
      <c r="V169" s="112"/>
      <c r="W169" s="463"/>
      <c r="X169" s="463"/>
      <c r="Y169" s="463"/>
      <c r="Z169" s="463"/>
      <c r="AA169" s="463"/>
      <c r="AB169" s="691"/>
      <c r="AC169" s="691"/>
      <c r="AD169" s="691"/>
      <c r="AE169" s="682"/>
      <c r="AF169" s="683"/>
      <c r="AG169" s="112"/>
      <c r="AH169" s="463"/>
      <c r="AI169" s="495"/>
      <c r="AJ169" s="469"/>
      <c r="AK169" s="464"/>
      <c r="AL169" s="465"/>
      <c r="AM169" s="376"/>
      <c r="AN169" s="376"/>
      <c r="AO169" s="465"/>
      <c r="AP169" s="466"/>
      <c r="AQ169" s="113" t="str">
        <f t="shared" si="140"/>
        <v/>
      </c>
      <c r="AR169" s="114">
        <v>1</v>
      </c>
      <c r="AU169" s="115">
        <f t="shared" si="141"/>
        <v>0</v>
      </c>
      <c r="AV169" s="116" t="b">
        <f t="shared" si="118"/>
        <v>1</v>
      </c>
      <c r="AW169" s="73">
        <f t="shared" si="142"/>
        <v>0</v>
      </c>
      <c r="AX169" s="117">
        <f t="shared" si="119"/>
        <v>1</v>
      </c>
      <c r="AY169" s="118">
        <f t="shared" si="143"/>
        <v>0</v>
      </c>
      <c r="BD169" s="120">
        <f>ROUND(Import!F162,2)</f>
        <v>0</v>
      </c>
      <c r="BE169" s="120">
        <f>ROUND(Import!P162,2)</f>
        <v>0</v>
      </c>
      <c r="BG169" s="121">
        <f t="shared" si="144"/>
        <v>0</v>
      </c>
      <c r="BH169" s="122">
        <f t="shared" si="145"/>
        <v>0</v>
      </c>
      <c r="BI169" s="114">
        <f t="shared" si="146"/>
        <v>0</v>
      </c>
      <c r="BJ169" s="121">
        <f t="shared" si="147"/>
        <v>0</v>
      </c>
      <c r="BK169" s="122">
        <f t="shared" si="148"/>
        <v>0</v>
      </c>
      <c r="BL169" s="114">
        <f t="shared" si="149"/>
        <v>0</v>
      </c>
      <c r="BN169" s="123">
        <f t="shared" si="120"/>
        <v>0</v>
      </c>
      <c r="BO169" s="123">
        <f t="shared" si="121"/>
        <v>0</v>
      </c>
      <c r="BP169" s="123">
        <f t="shared" si="122"/>
        <v>0</v>
      </c>
      <c r="BQ169" s="123">
        <f t="shared" si="123"/>
        <v>0</v>
      </c>
      <c r="BR169" s="123">
        <f t="shared" si="124"/>
        <v>0</v>
      </c>
      <c r="BS169" s="123">
        <f t="shared" si="125"/>
        <v>0</v>
      </c>
      <c r="BT169" s="124">
        <f t="shared" si="150"/>
        <v>0</v>
      </c>
      <c r="CA169" s="62"/>
      <c r="CB169" s="126" t="str">
        <f t="shared" si="126"/>
        <v/>
      </c>
      <c r="CC169" s="127" t="str">
        <f t="shared" si="151"/>
        <v/>
      </c>
      <c r="CD169" s="128" t="str">
        <f t="shared" si="152"/>
        <v/>
      </c>
      <c r="CE169" s="146"/>
      <c r="CF169" s="147"/>
      <c r="CG169" s="147"/>
      <c r="CH169" s="147"/>
      <c r="CI169" s="145"/>
      <c r="CJ169" s="62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132" t="b">
        <f t="shared" si="127"/>
        <v>0</v>
      </c>
      <c r="CV169" s="133" t="b">
        <f t="shared" si="128"/>
        <v>1</v>
      </c>
      <c r="CW169" s="116" t="b">
        <f t="shared" si="174"/>
        <v>1</v>
      </c>
      <c r="CX169" s="73">
        <f t="shared" si="153"/>
        <v>0</v>
      </c>
      <c r="CZ169" s="73">
        <f t="shared" si="154"/>
        <v>0</v>
      </c>
      <c r="DA169" s="134">
        <f t="shared" si="162"/>
        <v>1</v>
      </c>
      <c r="DB169" s="106">
        <f t="shared" si="155"/>
        <v>1</v>
      </c>
      <c r="DC169" s="148"/>
      <c r="DD169" s="134">
        <f t="shared" si="156"/>
        <v>1</v>
      </c>
      <c r="DE169" s="135">
        <f t="shared" si="129"/>
        <v>0</v>
      </c>
      <c r="DF169" s="135">
        <f t="shared" si="130"/>
        <v>0</v>
      </c>
      <c r="DG169" s="136"/>
      <c r="DH169" s="79"/>
      <c r="DI169" s="137"/>
      <c r="DJ169" s="81"/>
      <c r="DK169" s="107">
        <f t="shared" si="131"/>
        <v>0</v>
      </c>
      <c r="DL169" s="138">
        <f t="shared" si="157"/>
        <v>1</v>
      </c>
      <c r="DM169" s="73">
        <f t="shared" si="158"/>
        <v>1</v>
      </c>
      <c r="DN169" s="73">
        <f t="shared" si="159"/>
        <v>1</v>
      </c>
      <c r="DO169" s="73">
        <f t="shared" si="132"/>
        <v>1</v>
      </c>
      <c r="DP169" s="73">
        <f t="shared" si="133"/>
        <v>1</v>
      </c>
      <c r="DQ169" s="73">
        <f t="shared" si="163"/>
        <v>1</v>
      </c>
      <c r="DR169" s="73">
        <f t="shared" si="164"/>
        <v>1</v>
      </c>
      <c r="DS169" s="73">
        <f t="shared" si="165"/>
        <v>1</v>
      </c>
      <c r="DT169" s="73">
        <f t="shared" si="166"/>
        <v>1</v>
      </c>
      <c r="DU169" s="73">
        <f t="shared" si="167"/>
        <v>1</v>
      </c>
      <c r="DV169" s="73">
        <f t="shared" si="168"/>
        <v>1</v>
      </c>
      <c r="DW169" s="73">
        <f t="shared" si="169"/>
        <v>1</v>
      </c>
      <c r="DX169" s="73">
        <f t="shared" si="170"/>
        <v>1</v>
      </c>
      <c r="DY169" s="73">
        <f t="shared" si="171"/>
        <v>1</v>
      </c>
      <c r="DZ169" s="73">
        <f t="shared" si="172"/>
        <v>1</v>
      </c>
      <c r="EA169" s="92">
        <f t="shared" si="134"/>
        <v>1</v>
      </c>
      <c r="EB169" s="92">
        <f t="shared" si="160"/>
        <v>1</v>
      </c>
      <c r="EC169" s="139">
        <f t="shared" si="173"/>
        <v>1</v>
      </c>
      <c r="ED169" s="140">
        <f t="shared" si="135"/>
        <v>0</v>
      </c>
      <c r="EE169" s="141">
        <f t="shared" si="136"/>
        <v>0</v>
      </c>
      <c r="EF169" s="141">
        <f t="shared" si="137"/>
        <v>0</v>
      </c>
      <c r="EG169" s="142">
        <f t="shared" si="161"/>
        <v>0</v>
      </c>
      <c r="EH169" s="141"/>
      <c r="EI169" s="142"/>
      <c r="EJ169" s="82">
        <f t="shared" si="138"/>
        <v>0</v>
      </c>
      <c r="EK169" s="82"/>
      <c r="EL169" s="82"/>
      <c r="EM169" s="82"/>
      <c r="EN169" s="83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</row>
    <row r="170" spans="2:156" ht="27" customHeight="1">
      <c r="B170" s="365" t="str">
        <f t="shared" si="139"/>
        <v/>
      </c>
      <c r="C170" s="649" t="str">
        <f>IF(AU170=1,SUM(AU$10:AU170),"")</f>
        <v/>
      </c>
      <c r="D170" s="526"/>
      <c r="E170" s="524"/>
      <c r="F170" s="648"/>
      <c r="G170" s="464"/>
      <c r="H170" s="110"/>
      <c r="I170" s="648"/>
      <c r="J170" s="464"/>
      <c r="K170" s="110"/>
      <c r="L170" s="109"/>
      <c r="M170" s="517"/>
      <c r="N170" s="520"/>
      <c r="O170" s="520"/>
      <c r="P170" s="514"/>
      <c r="Q170" s="463"/>
      <c r="R170" s="463"/>
      <c r="S170" s="463"/>
      <c r="T170" s="463"/>
      <c r="U170" s="515"/>
      <c r="V170" s="112"/>
      <c r="W170" s="463"/>
      <c r="X170" s="463"/>
      <c r="Y170" s="463"/>
      <c r="Z170" s="463"/>
      <c r="AA170" s="463"/>
      <c r="AB170" s="691"/>
      <c r="AC170" s="691"/>
      <c r="AD170" s="691"/>
      <c r="AE170" s="682"/>
      <c r="AF170" s="683"/>
      <c r="AG170" s="112"/>
      <c r="AH170" s="463"/>
      <c r="AI170" s="495"/>
      <c r="AJ170" s="469"/>
      <c r="AK170" s="464"/>
      <c r="AL170" s="465"/>
      <c r="AM170" s="376"/>
      <c r="AN170" s="376"/>
      <c r="AO170" s="465"/>
      <c r="AP170" s="466"/>
      <c r="AQ170" s="113" t="str">
        <f t="shared" si="140"/>
        <v/>
      </c>
      <c r="AR170" s="114">
        <v>1</v>
      </c>
      <c r="AU170" s="115">
        <f t="shared" si="141"/>
        <v>0</v>
      </c>
      <c r="AV170" s="116" t="b">
        <f t="shared" si="118"/>
        <v>1</v>
      </c>
      <c r="AW170" s="73">
        <f t="shared" si="142"/>
        <v>0</v>
      </c>
      <c r="AX170" s="117">
        <f t="shared" si="119"/>
        <v>1</v>
      </c>
      <c r="AY170" s="118">
        <f t="shared" si="143"/>
        <v>0</v>
      </c>
      <c r="BD170" s="120">
        <f>ROUND(Import!F163,2)</f>
        <v>0</v>
      </c>
      <c r="BE170" s="120">
        <f>ROUND(Import!P163,2)</f>
        <v>0</v>
      </c>
      <c r="BG170" s="121">
        <f t="shared" si="144"/>
        <v>0</v>
      </c>
      <c r="BH170" s="122">
        <f t="shared" si="145"/>
        <v>0</v>
      </c>
      <c r="BI170" s="114">
        <f t="shared" si="146"/>
        <v>0</v>
      </c>
      <c r="BJ170" s="121">
        <f t="shared" si="147"/>
        <v>0</v>
      </c>
      <c r="BK170" s="122">
        <f t="shared" si="148"/>
        <v>0</v>
      </c>
      <c r="BL170" s="114">
        <f t="shared" si="149"/>
        <v>0</v>
      </c>
      <c r="BN170" s="123">
        <f t="shared" si="120"/>
        <v>0</v>
      </c>
      <c r="BO170" s="123">
        <f t="shared" si="121"/>
        <v>0</v>
      </c>
      <c r="BP170" s="123">
        <f t="shared" si="122"/>
        <v>0</v>
      </c>
      <c r="BQ170" s="123">
        <f t="shared" si="123"/>
        <v>0</v>
      </c>
      <c r="BR170" s="123">
        <f t="shared" si="124"/>
        <v>0</v>
      </c>
      <c r="BS170" s="123">
        <f t="shared" si="125"/>
        <v>0</v>
      </c>
      <c r="BT170" s="124">
        <f t="shared" si="150"/>
        <v>0</v>
      </c>
      <c r="CA170" s="62"/>
      <c r="CB170" s="126" t="str">
        <f t="shared" si="126"/>
        <v/>
      </c>
      <c r="CC170" s="127" t="str">
        <f t="shared" si="151"/>
        <v/>
      </c>
      <c r="CD170" s="128" t="str">
        <f t="shared" si="152"/>
        <v/>
      </c>
      <c r="CE170" s="146"/>
      <c r="CF170" s="147"/>
      <c r="CG170" s="147"/>
      <c r="CH170" s="147"/>
      <c r="CI170" s="145"/>
      <c r="CJ170" s="62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132" t="b">
        <f t="shared" si="127"/>
        <v>0</v>
      </c>
      <c r="CV170" s="133" t="b">
        <f t="shared" si="128"/>
        <v>1</v>
      </c>
      <c r="CW170" s="116" t="b">
        <f t="shared" si="174"/>
        <v>1</v>
      </c>
      <c r="CX170" s="73">
        <f t="shared" si="153"/>
        <v>0</v>
      </c>
      <c r="CZ170" s="73">
        <f t="shared" si="154"/>
        <v>0</v>
      </c>
      <c r="DA170" s="134">
        <f t="shared" si="162"/>
        <v>1</v>
      </c>
      <c r="DB170" s="106">
        <f t="shared" si="155"/>
        <v>1</v>
      </c>
      <c r="DC170" s="148"/>
      <c r="DD170" s="134">
        <f t="shared" si="156"/>
        <v>1</v>
      </c>
      <c r="DE170" s="135">
        <f t="shared" si="129"/>
        <v>0</v>
      </c>
      <c r="DF170" s="135">
        <f t="shared" si="130"/>
        <v>0</v>
      </c>
      <c r="DG170" s="136"/>
      <c r="DH170" s="79"/>
      <c r="DI170" s="137"/>
      <c r="DJ170" s="81"/>
      <c r="DK170" s="107">
        <f t="shared" si="131"/>
        <v>0</v>
      </c>
      <c r="DL170" s="138">
        <f t="shared" si="157"/>
        <v>1</v>
      </c>
      <c r="DM170" s="73">
        <f t="shared" si="158"/>
        <v>1</v>
      </c>
      <c r="DN170" s="73">
        <f t="shared" si="159"/>
        <v>1</v>
      </c>
      <c r="DO170" s="73">
        <f t="shared" si="132"/>
        <v>1</v>
      </c>
      <c r="DP170" s="73">
        <f t="shared" si="133"/>
        <v>1</v>
      </c>
      <c r="DQ170" s="73">
        <f t="shared" si="163"/>
        <v>1</v>
      </c>
      <c r="DR170" s="73">
        <f t="shared" si="164"/>
        <v>1</v>
      </c>
      <c r="DS170" s="73">
        <f t="shared" si="165"/>
        <v>1</v>
      </c>
      <c r="DT170" s="73">
        <f t="shared" si="166"/>
        <v>1</v>
      </c>
      <c r="DU170" s="73">
        <f t="shared" si="167"/>
        <v>1</v>
      </c>
      <c r="DV170" s="73">
        <f t="shared" si="168"/>
        <v>1</v>
      </c>
      <c r="DW170" s="73">
        <f t="shared" si="169"/>
        <v>1</v>
      </c>
      <c r="DX170" s="73">
        <f t="shared" si="170"/>
        <v>1</v>
      </c>
      <c r="DY170" s="73">
        <f t="shared" si="171"/>
        <v>1</v>
      </c>
      <c r="DZ170" s="73">
        <f t="shared" si="172"/>
        <v>1</v>
      </c>
      <c r="EA170" s="92">
        <f t="shared" si="134"/>
        <v>1</v>
      </c>
      <c r="EB170" s="92">
        <f t="shared" si="160"/>
        <v>1</v>
      </c>
      <c r="EC170" s="139">
        <f t="shared" si="173"/>
        <v>1</v>
      </c>
      <c r="ED170" s="140">
        <f t="shared" si="135"/>
        <v>0</v>
      </c>
      <c r="EE170" s="141">
        <f t="shared" si="136"/>
        <v>0</v>
      </c>
      <c r="EF170" s="141">
        <f t="shared" si="137"/>
        <v>0</v>
      </c>
      <c r="EG170" s="142">
        <f t="shared" si="161"/>
        <v>0</v>
      </c>
      <c r="EH170" s="141"/>
      <c r="EI170" s="142"/>
      <c r="EJ170" s="82">
        <f t="shared" si="138"/>
        <v>0</v>
      </c>
      <c r="EK170" s="82"/>
      <c r="EL170" s="82"/>
      <c r="EM170" s="82"/>
      <c r="EN170" s="83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</row>
    <row r="171" spans="2:156" ht="27" customHeight="1">
      <c r="B171" s="365" t="str">
        <f t="shared" si="139"/>
        <v/>
      </c>
      <c r="C171" s="649" t="str">
        <f>IF(AU171=1,SUM(AU$10:AU171),"")</f>
        <v/>
      </c>
      <c r="D171" s="526"/>
      <c r="E171" s="524"/>
      <c r="F171" s="648"/>
      <c r="G171" s="464"/>
      <c r="H171" s="110"/>
      <c r="I171" s="648"/>
      <c r="J171" s="464"/>
      <c r="K171" s="110"/>
      <c r="L171" s="109"/>
      <c r="M171" s="517"/>
      <c r="N171" s="520"/>
      <c r="O171" s="520"/>
      <c r="P171" s="514"/>
      <c r="Q171" s="463"/>
      <c r="R171" s="463"/>
      <c r="S171" s="463"/>
      <c r="T171" s="463"/>
      <c r="U171" s="515"/>
      <c r="V171" s="112"/>
      <c r="W171" s="463"/>
      <c r="X171" s="463"/>
      <c r="Y171" s="463"/>
      <c r="Z171" s="463"/>
      <c r="AA171" s="463"/>
      <c r="AB171" s="691"/>
      <c r="AC171" s="691"/>
      <c r="AD171" s="691"/>
      <c r="AE171" s="682"/>
      <c r="AF171" s="683"/>
      <c r="AG171" s="112"/>
      <c r="AH171" s="463"/>
      <c r="AI171" s="495"/>
      <c r="AJ171" s="469"/>
      <c r="AK171" s="464"/>
      <c r="AL171" s="465"/>
      <c r="AM171" s="376"/>
      <c r="AN171" s="376"/>
      <c r="AO171" s="465"/>
      <c r="AP171" s="466"/>
      <c r="AQ171" s="113" t="str">
        <f t="shared" si="140"/>
        <v/>
      </c>
      <c r="AR171" s="114">
        <v>1</v>
      </c>
      <c r="AU171" s="115">
        <f t="shared" si="141"/>
        <v>0</v>
      </c>
      <c r="AV171" s="116" t="b">
        <f t="shared" si="118"/>
        <v>1</v>
      </c>
      <c r="AW171" s="73">
        <f t="shared" si="142"/>
        <v>0</v>
      </c>
      <c r="AX171" s="117">
        <f t="shared" si="119"/>
        <v>1</v>
      </c>
      <c r="AY171" s="118">
        <f t="shared" si="143"/>
        <v>0</v>
      </c>
      <c r="BD171" s="120">
        <f>ROUND(Import!F164,2)</f>
        <v>0</v>
      </c>
      <c r="BE171" s="120">
        <f>ROUND(Import!P164,2)</f>
        <v>0</v>
      </c>
      <c r="BG171" s="121">
        <f t="shared" si="144"/>
        <v>0</v>
      </c>
      <c r="BH171" s="122">
        <f t="shared" si="145"/>
        <v>0</v>
      </c>
      <c r="BI171" s="114">
        <f t="shared" si="146"/>
        <v>0</v>
      </c>
      <c r="BJ171" s="121">
        <f t="shared" si="147"/>
        <v>0</v>
      </c>
      <c r="BK171" s="122">
        <f t="shared" si="148"/>
        <v>0</v>
      </c>
      <c r="BL171" s="114">
        <f t="shared" si="149"/>
        <v>0</v>
      </c>
      <c r="BN171" s="123">
        <f t="shared" si="120"/>
        <v>0</v>
      </c>
      <c r="BO171" s="123">
        <f t="shared" si="121"/>
        <v>0</v>
      </c>
      <c r="BP171" s="123">
        <f t="shared" si="122"/>
        <v>0</v>
      </c>
      <c r="BQ171" s="123">
        <f t="shared" si="123"/>
        <v>0</v>
      </c>
      <c r="BR171" s="123">
        <f t="shared" si="124"/>
        <v>0</v>
      </c>
      <c r="BS171" s="123">
        <f t="shared" si="125"/>
        <v>0</v>
      </c>
      <c r="BT171" s="124">
        <f t="shared" si="150"/>
        <v>0</v>
      </c>
      <c r="CA171" s="62"/>
      <c r="CB171" s="126" t="str">
        <f t="shared" si="126"/>
        <v/>
      </c>
      <c r="CC171" s="127" t="str">
        <f t="shared" si="151"/>
        <v/>
      </c>
      <c r="CD171" s="128" t="str">
        <f t="shared" si="152"/>
        <v/>
      </c>
      <c r="CE171" s="146"/>
      <c r="CF171" s="147"/>
      <c r="CG171" s="147"/>
      <c r="CH171" s="147"/>
      <c r="CI171" s="145"/>
      <c r="CJ171" s="62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132" t="b">
        <f t="shared" si="127"/>
        <v>0</v>
      </c>
      <c r="CV171" s="133" t="b">
        <f t="shared" si="128"/>
        <v>1</v>
      </c>
      <c r="CW171" s="116" t="b">
        <f t="shared" si="174"/>
        <v>1</v>
      </c>
      <c r="CX171" s="73">
        <f t="shared" si="153"/>
        <v>0</v>
      </c>
      <c r="CY171" s="62"/>
      <c r="CZ171" s="73">
        <f t="shared" si="154"/>
        <v>0</v>
      </c>
      <c r="DA171" s="134">
        <f t="shared" si="162"/>
        <v>1</v>
      </c>
      <c r="DB171" s="106">
        <f t="shared" si="155"/>
        <v>1</v>
      </c>
      <c r="DC171" s="62"/>
      <c r="DD171" s="134">
        <f t="shared" si="156"/>
        <v>1</v>
      </c>
      <c r="DE171" s="135">
        <f t="shared" si="129"/>
        <v>0</v>
      </c>
      <c r="DF171" s="135">
        <f t="shared" si="130"/>
        <v>0</v>
      </c>
      <c r="DG171" s="136"/>
      <c r="DH171" s="79"/>
      <c r="DI171" s="137"/>
      <c r="DJ171" s="81"/>
      <c r="DK171" s="107">
        <f t="shared" si="131"/>
        <v>0</v>
      </c>
      <c r="DL171" s="138">
        <f t="shared" si="157"/>
        <v>1</v>
      </c>
      <c r="DM171" s="73">
        <f t="shared" si="158"/>
        <v>1</v>
      </c>
      <c r="DN171" s="73">
        <f t="shared" si="159"/>
        <v>1</v>
      </c>
      <c r="DO171" s="73">
        <f t="shared" si="132"/>
        <v>1</v>
      </c>
      <c r="DP171" s="73">
        <f t="shared" si="133"/>
        <v>1</v>
      </c>
      <c r="DQ171" s="73">
        <f t="shared" si="163"/>
        <v>1</v>
      </c>
      <c r="DR171" s="73">
        <f t="shared" si="164"/>
        <v>1</v>
      </c>
      <c r="DS171" s="73">
        <f t="shared" si="165"/>
        <v>1</v>
      </c>
      <c r="DT171" s="73">
        <f t="shared" si="166"/>
        <v>1</v>
      </c>
      <c r="DU171" s="73">
        <f t="shared" si="167"/>
        <v>1</v>
      </c>
      <c r="DV171" s="73">
        <f t="shared" si="168"/>
        <v>1</v>
      </c>
      <c r="DW171" s="73">
        <f t="shared" si="169"/>
        <v>1</v>
      </c>
      <c r="DX171" s="73">
        <f t="shared" si="170"/>
        <v>1</v>
      </c>
      <c r="DY171" s="73">
        <f t="shared" si="171"/>
        <v>1</v>
      </c>
      <c r="DZ171" s="73">
        <f t="shared" si="172"/>
        <v>1</v>
      </c>
      <c r="EA171" s="92">
        <f t="shared" si="134"/>
        <v>1</v>
      </c>
      <c r="EB171" s="92">
        <f t="shared" si="160"/>
        <v>1</v>
      </c>
      <c r="EC171" s="139">
        <f t="shared" si="173"/>
        <v>1</v>
      </c>
      <c r="ED171" s="140">
        <f t="shared" si="135"/>
        <v>0</v>
      </c>
      <c r="EE171" s="141">
        <f t="shared" si="136"/>
        <v>0</v>
      </c>
      <c r="EF171" s="141">
        <f t="shared" si="137"/>
        <v>0</v>
      </c>
      <c r="EG171" s="142">
        <f t="shared" si="161"/>
        <v>0</v>
      </c>
      <c r="EH171" s="141"/>
      <c r="EI171" s="142"/>
      <c r="EJ171" s="82">
        <f t="shared" si="138"/>
        <v>0</v>
      </c>
      <c r="EK171" s="82"/>
      <c r="EL171" s="82"/>
      <c r="EM171" s="82"/>
      <c r="EN171" s="83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</row>
    <row r="172" spans="2:156" ht="27" customHeight="1">
      <c r="B172" s="365" t="str">
        <f t="shared" si="139"/>
        <v/>
      </c>
      <c r="C172" s="649" t="str">
        <f>IF(AU172=1,SUM(AU$10:AU172),"")</f>
        <v/>
      </c>
      <c r="D172" s="526"/>
      <c r="E172" s="524"/>
      <c r="F172" s="648"/>
      <c r="G172" s="464"/>
      <c r="H172" s="110"/>
      <c r="I172" s="648"/>
      <c r="J172" s="464"/>
      <c r="K172" s="110"/>
      <c r="L172" s="109"/>
      <c r="M172" s="517"/>
      <c r="N172" s="520"/>
      <c r="O172" s="520"/>
      <c r="P172" s="514"/>
      <c r="Q172" s="463"/>
      <c r="R172" s="463"/>
      <c r="S172" s="463"/>
      <c r="T172" s="463"/>
      <c r="U172" s="515"/>
      <c r="V172" s="112"/>
      <c r="W172" s="463"/>
      <c r="X172" s="463"/>
      <c r="Y172" s="463"/>
      <c r="Z172" s="463"/>
      <c r="AA172" s="463"/>
      <c r="AB172" s="691"/>
      <c r="AC172" s="691"/>
      <c r="AD172" s="691"/>
      <c r="AE172" s="682"/>
      <c r="AF172" s="683"/>
      <c r="AG172" s="112"/>
      <c r="AH172" s="463"/>
      <c r="AI172" s="495"/>
      <c r="AJ172" s="469"/>
      <c r="AK172" s="464"/>
      <c r="AL172" s="465"/>
      <c r="AM172" s="376"/>
      <c r="AN172" s="376"/>
      <c r="AO172" s="465"/>
      <c r="AP172" s="466"/>
      <c r="AQ172" s="113" t="str">
        <f t="shared" si="140"/>
        <v/>
      </c>
      <c r="AR172" s="114">
        <v>1</v>
      </c>
      <c r="AU172" s="115">
        <f t="shared" si="141"/>
        <v>0</v>
      </c>
      <c r="AV172" s="116" t="b">
        <f t="shared" si="118"/>
        <v>1</v>
      </c>
      <c r="AW172" s="73">
        <f t="shared" si="142"/>
        <v>0</v>
      </c>
      <c r="AX172" s="117">
        <f t="shared" si="119"/>
        <v>1</v>
      </c>
      <c r="AY172" s="118">
        <f t="shared" si="143"/>
        <v>0</v>
      </c>
      <c r="BD172" s="120">
        <f>ROUND(Import!F165,2)</f>
        <v>0</v>
      </c>
      <c r="BE172" s="120">
        <f>ROUND(Import!P165,2)</f>
        <v>0</v>
      </c>
      <c r="BG172" s="121">
        <f t="shared" si="144"/>
        <v>0</v>
      </c>
      <c r="BH172" s="122">
        <f t="shared" si="145"/>
        <v>0</v>
      </c>
      <c r="BI172" s="114">
        <f t="shared" si="146"/>
        <v>0</v>
      </c>
      <c r="BJ172" s="121">
        <f t="shared" si="147"/>
        <v>0</v>
      </c>
      <c r="BK172" s="122">
        <f t="shared" si="148"/>
        <v>0</v>
      </c>
      <c r="BL172" s="114">
        <f t="shared" si="149"/>
        <v>0</v>
      </c>
      <c r="BN172" s="123">
        <f t="shared" si="120"/>
        <v>0</v>
      </c>
      <c r="BO172" s="123">
        <f t="shared" si="121"/>
        <v>0</v>
      </c>
      <c r="BP172" s="123">
        <f t="shared" si="122"/>
        <v>0</v>
      </c>
      <c r="BQ172" s="123">
        <f t="shared" si="123"/>
        <v>0</v>
      </c>
      <c r="BR172" s="123">
        <f t="shared" si="124"/>
        <v>0</v>
      </c>
      <c r="BS172" s="123">
        <f t="shared" si="125"/>
        <v>0</v>
      </c>
      <c r="BT172" s="124">
        <f t="shared" si="150"/>
        <v>0</v>
      </c>
      <c r="CA172" s="62"/>
      <c r="CB172" s="126" t="str">
        <f t="shared" si="126"/>
        <v/>
      </c>
      <c r="CC172" s="127" t="str">
        <f t="shared" si="151"/>
        <v/>
      </c>
      <c r="CD172" s="128" t="str">
        <f t="shared" si="152"/>
        <v/>
      </c>
      <c r="CE172" s="146"/>
      <c r="CF172" s="147"/>
      <c r="CG172" s="147"/>
      <c r="CH172" s="147"/>
      <c r="CI172" s="145"/>
      <c r="CJ172" s="62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132" t="b">
        <f t="shared" si="127"/>
        <v>0</v>
      </c>
      <c r="CV172" s="133" t="b">
        <f t="shared" si="128"/>
        <v>1</v>
      </c>
      <c r="CW172" s="116" t="b">
        <f t="shared" si="174"/>
        <v>1</v>
      </c>
      <c r="CX172" s="73">
        <f t="shared" si="153"/>
        <v>0</v>
      </c>
      <c r="CY172" s="62"/>
      <c r="CZ172" s="73">
        <f t="shared" si="154"/>
        <v>0</v>
      </c>
      <c r="DA172" s="134">
        <f t="shared" si="162"/>
        <v>1</v>
      </c>
      <c r="DB172" s="106">
        <f t="shared" si="155"/>
        <v>1</v>
      </c>
      <c r="DC172" s="62"/>
      <c r="DD172" s="134">
        <f t="shared" si="156"/>
        <v>1</v>
      </c>
      <c r="DE172" s="135">
        <f t="shared" si="129"/>
        <v>0</v>
      </c>
      <c r="DF172" s="135">
        <f t="shared" si="130"/>
        <v>0</v>
      </c>
      <c r="DG172" s="136"/>
      <c r="DH172" s="79"/>
      <c r="DI172" s="137"/>
      <c r="DJ172" s="81"/>
      <c r="DK172" s="107">
        <f t="shared" si="131"/>
        <v>0</v>
      </c>
      <c r="DL172" s="138">
        <f t="shared" si="157"/>
        <v>1</v>
      </c>
      <c r="DM172" s="73">
        <f t="shared" si="158"/>
        <v>1</v>
      </c>
      <c r="DN172" s="73">
        <f t="shared" si="159"/>
        <v>1</v>
      </c>
      <c r="DO172" s="73">
        <f t="shared" si="132"/>
        <v>1</v>
      </c>
      <c r="DP172" s="73">
        <f t="shared" si="133"/>
        <v>1</v>
      </c>
      <c r="DQ172" s="73">
        <f t="shared" si="163"/>
        <v>1</v>
      </c>
      <c r="DR172" s="73">
        <f t="shared" si="164"/>
        <v>1</v>
      </c>
      <c r="DS172" s="73">
        <f t="shared" si="165"/>
        <v>1</v>
      </c>
      <c r="DT172" s="73">
        <f t="shared" si="166"/>
        <v>1</v>
      </c>
      <c r="DU172" s="73">
        <f t="shared" si="167"/>
        <v>1</v>
      </c>
      <c r="DV172" s="73">
        <f t="shared" si="168"/>
        <v>1</v>
      </c>
      <c r="DW172" s="73">
        <f t="shared" si="169"/>
        <v>1</v>
      </c>
      <c r="DX172" s="73">
        <f t="shared" si="170"/>
        <v>1</v>
      </c>
      <c r="DY172" s="73">
        <f t="shared" si="171"/>
        <v>1</v>
      </c>
      <c r="DZ172" s="73">
        <f t="shared" si="172"/>
        <v>1</v>
      </c>
      <c r="EA172" s="92">
        <f t="shared" si="134"/>
        <v>1</v>
      </c>
      <c r="EB172" s="92">
        <f t="shared" si="160"/>
        <v>1</v>
      </c>
      <c r="EC172" s="139">
        <f t="shared" si="173"/>
        <v>1</v>
      </c>
      <c r="ED172" s="140">
        <f t="shared" si="135"/>
        <v>0</v>
      </c>
      <c r="EE172" s="141">
        <f t="shared" si="136"/>
        <v>0</v>
      </c>
      <c r="EF172" s="141">
        <f t="shared" si="137"/>
        <v>0</v>
      </c>
      <c r="EG172" s="142">
        <f t="shared" si="161"/>
        <v>0</v>
      </c>
      <c r="EH172" s="141"/>
      <c r="EI172" s="142"/>
      <c r="EJ172" s="82">
        <f t="shared" si="138"/>
        <v>0</v>
      </c>
      <c r="EK172" s="82"/>
      <c r="EL172" s="82"/>
      <c r="EM172" s="82"/>
      <c r="EN172" s="83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</row>
    <row r="173" spans="2:156" ht="27" customHeight="1">
      <c r="B173" s="365" t="str">
        <f t="shared" si="139"/>
        <v/>
      </c>
      <c r="C173" s="649" t="str">
        <f>IF(AU173=1,SUM(AU$10:AU173),"")</f>
        <v/>
      </c>
      <c r="D173" s="526"/>
      <c r="E173" s="524"/>
      <c r="F173" s="648"/>
      <c r="G173" s="464"/>
      <c r="H173" s="110"/>
      <c r="I173" s="648"/>
      <c r="J173" s="464"/>
      <c r="K173" s="110"/>
      <c r="L173" s="109"/>
      <c r="M173" s="517"/>
      <c r="N173" s="520"/>
      <c r="O173" s="520"/>
      <c r="P173" s="514"/>
      <c r="Q173" s="463"/>
      <c r="R173" s="463"/>
      <c r="S173" s="463"/>
      <c r="T173" s="463"/>
      <c r="U173" s="515"/>
      <c r="V173" s="112"/>
      <c r="W173" s="463"/>
      <c r="X173" s="463"/>
      <c r="Y173" s="463"/>
      <c r="Z173" s="463"/>
      <c r="AA173" s="463"/>
      <c r="AB173" s="691"/>
      <c r="AC173" s="691"/>
      <c r="AD173" s="691"/>
      <c r="AE173" s="682"/>
      <c r="AF173" s="683"/>
      <c r="AG173" s="112"/>
      <c r="AH173" s="463"/>
      <c r="AI173" s="495"/>
      <c r="AJ173" s="469"/>
      <c r="AK173" s="464"/>
      <c r="AL173" s="465"/>
      <c r="AM173" s="376"/>
      <c r="AN173" s="376"/>
      <c r="AO173" s="465"/>
      <c r="AP173" s="466"/>
      <c r="AQ173" s="113" t="str">
        <f t="shared" si="140"/>
        <v/>
      </c>
      <c r="AR173" s="114">
        <v>1</v>
      </c>
      <c r="AU173" s="115">
        <f t="shared" si="141"/>
        <v>0</v>
      </c>
      <c r="AV173" s="116" t="b">
        <f t="shared" si="118"/>
        <v>1</v>
      </c>
      <c r="AW173" s="73">
        <f t="shared" si="142"/>
        <v>0</v>
      </c>
      <c r="AX173" s="117">
        <f t="shared" si="119"/>
        <v>1</v>
      </c>
      <c r="AY173" s="118">
        <f t="shared" si="143"/>
        <v>0</v>
      </c>
      <c r="BD173" s="120">
        <f>ROUND(Import!F166,2)</f>
        <v>0</v>
      </c>
      <c r="BE173" s="120">
        <f>ROUND(Import!P166,2)</f>
        <v>0</v>
      </c>
      <c r="BG173" s="121">
        <f t="shared" si="144"/>
        <v>0</v>
      </c>
      <c r="BH173" s="122">
        <f t="shared" si="145"/>
        <v>0</v>
      </c>
      <c r="BI173" s="114">
        <f t="shared" si="146"/>
        <v>0</v>
      </c>
      <c r="BJ173" s="121">
        <f t="shared" si="147"/>
        <v>0</v>
      </c>
      <c r="BK173" s="122">
        <f t="shared" si="148"/>
        <v>0</v>
      </c>
      <c r="BL173" s="114">
        <f t="shared" si="149"/>
        <v>0</v>
      </c>
      <c r="BN173" s="123">
        <f t="shared" si="120"/>
        <v>0</v>
      </c>
      <c r="BO173" s="123">
        <f t="shared" si="121"/>
        <v>0</v>
      </c>
      <c r="BP173" s="123">
        <f t="shared" si="122"/>
        <v>0</v>
      </c>
      <c r="BQ173" s="123">
        <f t="shared" si="123"/>
        <v>0</v>
      </c>
      <c r="BR173" s="123">
        <f t="shared" si="124"/>
        <v>0</v>
      </c>
      <c r="BS173" s="123">
        <f t="shared" si="125"/>
        <v>0</v>
      </c>
      <c r="BT173" s="124">
        <f t="shared" si="150"/>
        <v>0</v>
      </c>
      <c r="CA173" s="62"/>
      <c r="CB173" s="126" t="str">
        <f t="shared" si="126"/>
        <v/>
      </c>
      <c r="CC173" s="127" t="str">
        <f t="shared" si="151"/>
        <v/>
      </c>
      <c r="CD173" s="128" t="str">
        <f t="shared" si="152"/>
        <v/>
      </c>
      <c r="CE173" s="146"/>
      <c r="CF173" s="147"/>
      <c r="CG173" s="147"/>
      <c r="CH173" s="147"/>
      <c r="CI173" s="145"/>
      <c r="CJ173" s="62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132" t="b">
        <f t="shared" si="127"/>
        <v>0</v>
      </c>
      <c r="CV173" s="133" t="b">
        <f t="shared" si="128"/>
        <v>1</v>
      </c>
      <c r="CW173" s="116" t="b">
        <f t="shared" si="174"/>
        <v>1</v>
      </c>
      <c r="CX173" s="73">
        <f t="shared" si="153"/>
        <v>0</v>
      </c>
      <c r="CY173" s="62"/>
      <c r="CZ173" s="73">
        <f t="shared" si="154"/>
        <v>0</v>
      </c>
      <c r="DA173" s="134">
        <f t="shared" si="162"/>
        <v>1</v>
      </c>
      <c r="DB173" s="106">
        <f t="shared" si="155"/>
        <v>1</v>
      </c>
      <c r="DC173" s="62"/>
      <c r="DD173" s="134">
        <f t="shared" si="156"/>
        <v>1</v>
      </c>
      <c r="DE173" s="135">
        <f t="shared" si="129"/>
        <v>0</v>
      </c>
      <c r="DF173" s="135">
        <f t="shared" si="130"/>
        <v>0</v>
      </c>
      <c r="DG173" s="136"/>
      <c r="DH173" s="79"/>
      <c r="DI173" s="137"/>
      <c r="DJ173" s="81"/>
      <c r="DK173" s="107">
        <f t="shared" si="131"/>
        <v>0</v>
      </c>
      <c r="DL173" s="138">
        <f t="shared" si="157"/>
        <v>1</v>
      </c>
      <c r="DM173" s="73">
        <f t="shared" si="158"/>
        <v>1</v>
      </c>
      <c r="DN173" s="73">
        <f t="shared" si="159"/>
        <v>1</v>
      </c>
      <c r="DO173" s="73">
        <f t="shared" si="132"/>
        <v>1</v>
      </c>
      <c r="DP173" s="73">
        <f t="shared" si="133"/>
        <v>1</v>
      </c>
      <c r="DQ173" s="73">
        <f t="shared" si="163"/>
        <v>1</v>
      </c>
      <c r="DR173" s="73">
        <f t="shared" si="164"/>
        <v>1</v>
      </c>
      <c r="DS173" s="73">
        <f t="shared" si="165"/>
        <v>1</v>
      </c>
      <c r="DT173" s="73">
        <f t="shared" si="166"/>
        <v>1</v>
      </c>
      <c r="DU173" s="73">
        <f t="shared" si="167"/>
        <v>1</v>
      </c>
      <c r="DV173" s="73">
        <f t="shared" si="168"/>
        <v>1</v>
      </c>
      <c r="DW173" s="73">
        <f t="shared" si="169"/>
        <v>1</v>
      </c>
      <c r="DX173" s="73">
        <f t="shared" si="170"/>
        <v>1</v>
      </c>
      <c r="DY173" s="73">
        <f t="shared" si="171"/>
        <v>1</v>
      </c>
      <c r="DZ173" s="73">
        <f t="shared" si="172"/>
        <v>1</v>
      </c>
      <c r="EA173" s="92">
        <f t="shared" si="134"/>
        <v>1</v>
      </c>
      <c r="EB173" s="92">
        <f t="shared" si="160"/>
        <v>1</v>
      </c>
      <c r="EC173" s="139">
        <f t="shared" si="173"/>
        <v>1</v>
      </c>
      <c r="ED173" s="140">
        <f t="shared" si="135"/>
        <v>0</v>
      </c>
      <c r="EE173" s="141">
        <f t="shared" si="136"/>
        <v>0</v>
      </c>
      <c r="EF173" s="141">
        <f t="shared" si="137"/>
        <v>0</v>
      </c>
      <c r="EG173" s="142">
        <f t="shared" si="161"/>
        <v>0</v>
      </c>
      <c r="EH173" s="141"/>
      <c r="EI173" s="142"/>
      <c r="EJ173" s="82">
        <f t="shared" si="138"/>
        <v>0</v>
      </c>
      <c r="EK173" s="82"/>
      <c r="EL173" s="82"/>
      <c r="EM173" s="82"/>
      <c r="EN173" s="83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</row>
    <row r="174" spans="2:156" ht="27" customHeight="1">
      <c r="B174" s="365" t="str">
        <f t="shared" si="139"/>
        <v/>
      </c>
      <c r="C174" s="649" t="str">
        <f>IF(AU174=1,SUM(AU$10:AU174),"")</f>
        <v/>
      </c>
      <c r="D174" s="526"/>
      <c r="E174" s="524"/>
      <c r="F174" s="648"/>
      <c r="G174" s="464"/>
      <c r="H174" s="110"/>
      <c r="I174" s="648"/>
      <c r="J174" s="464"/>
      <c r="K174" s="110"/>
      <c r="L174" s="109"/>
      <c r="M174" s="517"/>
      <c r="N174" s="520"/>
      <c r="O174" s="520"/>
      <c r="P174" s="514"/>
      <c r="Q174" s="463"/>
      <c r="R174" s="463"/>
      <c r="S174" s="463"/>
      <c r="T174" s="463"/>
      <c r="U174" s="515"/>
      <c r="V174" s="112"/>
      <c r="W174" s="463"/>
      <c r="X174" s="463"/>
      <c r="Y174" s="463"/>
      <c r="Z174" s="463"/>
      <c r="AA174" s="463"/>
      <c r="AB174" s="691"/>
      <c r="AC174" s="691"/>
      <c r="AD174" s="691"/>
      <c r="AE174" s="682"/>
      <c r="AF174" s="683"/>
      <c r="AG174" s="112"/>
      <c r="AH174" s="463"/>
      <c r="AI174" s="495"/>
      <c r="AJ174" s="469"/>
      <c r="AK174" s="464"/>
      <c r="AL174" s="465"/>
      <c r="AM174" s="376"/>
      <c r="AN174" s="376"/>
      <c r="AO174" s="465"/>
      <c r="AP174" s="466"/>
      <c r="AQ174" s="113" t="str">
        <f t="shared" si="140"/>
        <v/>
      </c>
      <c r="AR174" s="114">
        <v>1</v>
      </c>
      <c r="AU174" s="115">
        <f t="shared" si="141"/>
        <v>0</v>
      </c>
      <c r="AV174" s="116" t="b">
        <f t="shared" si="118"/>
        <v>1</v>
      </c>
      <c r="AW174" s="73">
        <f t="shared" si="142"/>
        <v>0</v>
      </c>
      <c r="AX174" s="117">
        <f t="shared" si="119"/>
        <v>1</v>
      </c>
      <c r="AY174" s="118">
        <f t="shared" si="143"/>
        <v>0</v>
      </c>
      <c r="BD174" s="120">
        <f>ROUND(Import!F167,2)</f>
        <v>0</v>
      </c>
      <c r="BE174" s="120">
        <f>ROUND(Import!P167,2)</f>
        <v>0</v>
      </c>
      <c r="BG174" s="121">
        <f t="shared" si="144"/>
        <v>0</v>
      </c>
      <c r="BH174" s="122">
        <f t="shared" si="145"/>
        <v>0</v>
      </c>
      <c r="BI174" s="114">
        <f t="shared" si="146"/>
        <v>0</v>
      </c>
      <c r="BJ174" s="121">
        <f t="shared" si="147"/>
        <v>0</v>
      </c>
      <c r="BK174" s="122">
        <f t="shared" si="148"/>
        <v>0</v>
      </c>
      <c r="BL174" s="114">
        <f t="shared" si="149"/>
        <v>0</v>
      </c>
      <c r="BN174" s="123">
        <f t="shared" si="120"/>
        <v>0</v>
      </c>
      <c r="BO174" s="123">
        <f t="shared" si="121"/>
        <v>0</v>
      </c>
      <c r="BP174" s="123">
        <f t="shared" si="122"/>
        <v>0</v>
      </c>
      <c r="BQ174" s="123">
        <f t="shared" si="123"/>
        <v>0</v>
      </c>
      <c r="BR174" s="123">
        <f t="shared" si="124"/>
        <v>0</v>
      </c>
      <c r="BS174" s="123">
        <f t="shared" si="125"/>
        <v>0</v>
      </c>
      <c r="BT174" s="124">
        <f t="shared" si="150"/>
        <v>0</v>
      </c>
      <c r="CA174" s="62"/>
      <c r="CB174" s="126" t="str">
        <f t="shared" si="126"/>
        <v/>
      </c>
      <c r="CC174" s="127" t="str">
        <f t="shared" si="151"/>
        <v/>
      </c>
      <c r="CD174" s="128" t="str">
        <f t="shared" si="152"/>
        <v/>
      </c>
      <c r="CE174" s="146"/>
      <c r="CF174" s="147"/>
      <c r="CG174" s="147"/>
      <c r="CH174" s="147"/>
      <c r="CI174" s="145"/>
      <c r="CJ174" s="62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132" t="b">
        <f t="shared" si="127"/>
        <v>0</v>
      </c>
      <c r="CV174" s="133" t="b">
        <f t="shared" si="128"/>
        <v>1</v>
      </c>
      <c r="CW174" s="116" t="b">
        <f t="shared" si="174"/>
        <v>1</v>
      </c>
      <c r="CX174" s="73">
        <f t="shared" si="153"/>
        <v>0</v>
      </c>
      <c r="CY174" s="62"/>
      <c r="CZ174" s="73">
        <f t="shared" si="154"/>
        <v>0</v>
      </c>
      <c r="DA174" s="134">
        <f t="shared" si="162"/>
        <v>1</v>
      </c>
      <c r="DB174" s="106">
        <f t="shared" si="155"/>
        <v>1</v>
      </c>
      <c r="DC174" s="62"/>
      <c r="DD174" s="134">
        <f t="shared" si="156"/>
        <v>1</v>
      </c>
      <c r="DE174" s="135">
        <f t="shared" si="129"/>
        <v>0</v>
      </c>
      <c r="DF174" s="135">
        <f t="shared" si="130"/>
        <v>0</v>
      </c>
      <c r="DG174" s="136"/>
      <c r="DH174" s="79"/>
      <c r="DI174" s="137"/>
      <c r="DJ174" s="81"/>
      <c r="DK174" s="107">
        <f t="shared" si="131"/>
        <v>0</v>
      </c>
      <c r="DL174" s="138">
        <f t="shared" si="157"/>
        <v>1</v>
      </c>
      <c r="DM174" s="73">
        <f t="shared" si="158"/>
        <v>1</v>
      </c>
      <c r="DN174" s="73">
        <f t="shared" si="159"/>
        <v>1</v>
      </c>
      <c r="DO174" s="73">
        <f t="shared" si="132"/>
        <v>1</v>
      </c>
      <c r="DP174" s="73">
        <f t="shared" si="133"/>
        <v>1</v>
      </c>
      <c r="DQ174" s="73">
        <f t="shared" si="163"/>
        <v>1</v>
      </c>
      <c r="DR174" s="73">
        <f t="shared" si="164"/>
        <v>1</v>
      </c>
      <c r="DS174" s="73">
        <f t="shared" si="165"/>
        <v>1</v>
      </c>
      <c r="DT174" s="73">
        <f t="shared" si="166"/>
        <v>1</v>
      </c>
      <c r="DU174" s="73">
        <f t="shared" si="167"/>
        <v>1</v>
      </c>
      <c r="DV174" s="73">
        <f t="shared" si="168"/>
        <v>1</v>
      </c>
      <c r="DW174" s="73">
        <f t="shared" si="169"/>
        <v>1</v>
      </c>
      <c r="DX174" s="73">
        <f t="shared" si="170"/>
        <v>1</v>
      </c>
      <c r="DY174" s="73">
        <f t="shared" si="171"/>
        <v>1</v>
      </c>
      <c r="DZ174" s="73">
        <f t="shared" si="172"/>
        <v>1</v>
      </c>
      <c r="EA174" s="92">
        <f t="shared" si="134"/>
        <v>1</v>
      </c>
      <c r="EB174" s="92">
        <f t="shared" si="160"/>
        <v>1</v>
      </c>
      <c r="EC174" s="139">
        <f t="shared" si="173"/>
        <v>1</v>
      </c>
      <c r="ED174" s="140">
        <f t="shared" si="135"/>
        <v>0</v>
      </c>
      <c r="EE174" s="141">
        <f t="shared" si="136"/>
        <v>0</v>
      </c>
      <c r="EF174" s="141">
        <f t="shared" si="137"/>
        <v>0</v>
      </c>
      <c r="EG174" s="142">
        <f t="shared" si="161"/>
        <v>0</v>
      </c>
      <c r="EH174" s="141"/>
      <c r="EI174" s="142"/>
      <c r="EJ174" s="82">
        <f t="shared" si="138"/>
        <v>0</v>
      </c>
      <c r="EK174" s="82"/>
      <c r="EL174" s="82"/>
      <c r="EM174" s="82"/>
      <c r="EN174" s="83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</row>
    <row r="175" spans="2:156" ht="27" customHeight="1">
      <c r="B175" s="365" t="str">
        <f t="shared" si="139"/>
        <v/>
      </c>
      <c r="C175" s="649" t="str">
        <f>IF(AU175=1,SUM(AU$10:AU175),"")</f>
        <v/>
      </c>
      <c r="D175" s="526"/>
      <c r="E175" s="524"/>
      <c r="F175" s="648"/>
      <c r="G175" s="464"/>
      <c r="H175" s="110"/>
      <c r="I175" s="648"/>
      <c r="J175" s="464"/>
      <c r="K175" s="110"/>
      <c r="L175" s="109"/>
      <c r="M175" s="517"/>
      <c r="N175" s="520"/>
      <c r="O175" s="520"/>
      <c r="P175" s="514"/>
      <c r="Q175" s="463"/>
      <c r="R175" s="463"/>
      <c r="S175" s="463"/>
      <c r="T175" s="463"/>
      <c r="U175" s="515"/>
      <c r="V175" s="112"/>
      <c r="W175" s="463"/>
      <c r="X175" s="463"/>
      <c r="Y175" s="463"/>
      <c r="Z175" s="463"/>
      <c r="AA175" s="463"/>
      <c r="AB175" s="691"/>
      <c r="AC175" s="691"/>
      <c r="AD175" s="691"/>
      <c r="AE175" s="682"/>
      <c r="AF175" s="683"/>
      <c r="AG175" s="112"/>
      <c r="AH175" s="463"/>
      <c r="AI175" s="495"/>
      <c r="AJ175" s="469"/>
      <c r="AK175" s="464"/>
      <c r="AL175" s="465"/>
      <c r="AM175" s="376"/>
      <c r="AN175" s="376"/>
      <c r="AO175" s="465"/>
      <c r="AP175" s="466"/>
      <c r="AQ175" s="113" t="str">
        <f t="shared" si="140"/>
        <v/>
      </c>
      <c r="AR175" s="114">
        <v>1</v>
      </c>
      <c r="AU175" s="115">
        <f t="shared" si="141"/>
        <v>0</v>
      </c>
      <c r="AV175" s="116" t="b">
        <f t="shared" si="118"/>
        <v>1</v>
      </c>
      <c r="AW175" s="73">
        <f t="shared" si="142"/>
        <v>0</v>
      </c>
      <c r="AX175" s="117">
        <f t="shared" si="119"/>
        <v>1</v>
      </c>
      <c r="AY175" s="118">
        <f t="shared" si="143"/>
        <v>0</v>
      </c>
      <c r="BD175" s="120">
        <f>ROUND(Import!F168,2)</f>
        <v>0</v>
      </c>
      <c r="BE175" s="120">
        <f>ROUND(Import!P168,2)</f>
        <v>0</v>
      </c>
      <c r="BG175" s="121">
        <f t="shared" si="144"/>
        <v>0</v>
      </c>
      <c r="BH175" s="122">
        <f t="shared" si="145"/>
        <v>0</v>
      </c>
      <c r="BI175" s="114">
        <f t="shared" si="146"/>
        <v>0</v>
      </c>
      <c r="BJ175" s="121">
        <f t="shared" si="147"/>
        <v>0</v>
      </c>
      <c r="BK175" s="122">
        <f t="shared" si="148"/>
        <v>0</v>
      </c>
      <c r="BL175" s="114">
        <f t="shared" si="149"/>
        <v>0</v>
      </c>
      <c r="BN175" s="123">
        <f t="shared" si="120"/>
        <v>0</v>
      </c>
      <c r="BO175" s="123">
        <f t="shared" si="121"/>
        <v>0</v>
      </c>
      <c r="BP175" s="123">
        <f t="shared" si="122"/>
        <v>0</v>
      </c>
      <c r="BQ175" s="123">
        <f t="shared" si="123"/>
        <v>0</v>
      </c>
      <c r="BR175" s="123">
        <f t="shared" si="124"/>
        <v>0</v>
      </c>
      <c r="BS175" s="123">
        <f t="shared" si="125"/>
        <v>0</v>
      </c>
      <c r="BT175" s="124">
        <f t="shared" si="150"/>
        <v>0</v>
      </c>
      <c r="CA175" s="62"/>
      <c r="CB175" s="126" t="str">
        <f t="shared" si="126"/>
        <v/>
      </c>
      <c r="CC175" s="127" t="str">
        <f t="shared" si="151"/>
        <v/>
      </c>
      <c r="CD175" s="128" t="str">
        <f t="shared" si="152"/>
        <v/>
      </c>
      <c r="CE175" s="146"/>
      <c r="CF175" s="147"/>
      <c r="CG175" s="147"/>
      <c r="CH175" s="147"/>
      <c r="CI175" s="145"/>
      <c r="CJ175" s="62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132" t="b">
        <f t="shared" si="127"/>
        <v>0</v>
      </c>
      <c r="CV175" s="133" t="b">
        <f t="shared" si="128"/>
        <v>1</v>
      </c>
      <c r="CW175" s="116" t="b">
        <f t="shared" si="174"/>
        <v>1</v>
      </c>
      <c r="CX175" s="73">
        <f t="shared" si="153"/>
        <v>0</v>
      </c>
      <c r="CY175" s="62"/>
      <c r="CZ175" s="73">
        <f t="shared" si="154"/>
        <v>0</v>
      </c>
      <c r="DA175" s="134">
        <f t="shared" si="162"/>
        <v>1</v>
      </c>
      <c r="DB175" s="106">
        <f t="shared" si="155"/>
        <v>1</v>
      </c>
      <c r="DC175" s="62"/>
      <c r="DD175" s="134">
        <f t="shared" si="156"/>
        <v>1</v>
      </c>
      <c r="DE175" s="135">
        <f t="shared" si="129"/>
        <v>0</v>
      </c>
      <c r="DF175" s="135">
        <f t="shared" si="130"/>
        <v>0</v>
      </c>
      <c r="DG175" s="136"/>
      <c r="DH175" s="79"/>
      <c r="DI175" s="137"/>
      <c r="DJ175" s="81"/>
      <c r="DK175" s="107">
        <f t="shared" si="131"/>
        <v>0</v>
      </c>
      <c r="DL175" s="138">
        <f t="shared" si="157"/>
        <v>1</v>
      </c>
      <c r="DM175" s="73">
        <f t="shared" si="158"/>
        <v>1</v>
      </c>
      <c r="DN175" s="73">
        <f t="shared" si="159"/>
        <v>1</v>
      </c>
      <c r="DO175" s="73">
        <f t="shared" si="132"/>
        <v>1</v>
      </c>
      <c r="DP175" s="73">
        <f t="shared" si="133"/>
        <v>1</v>
      </c>
      <c r="DQ175" s="73">
        <f t="shared" si="163"/>
        <v>1</v>
      </c>
      <c r="DR175" s="73">
        <f t="shared" si="164"/>
        <v>1</v>
      </c>
      <c r="DS175" s="73">
        <f t="shared" si="165"/>
        <v>1</v>
      </c>
      <c r="DT175" s="73">
        <f t="shared" si="166"/>
        <v>1</v>
      </c>
      <c r="DU175" s="73">
        <f t="shared" si="167"/>
        <v>1</v>
      </c>
      <c r="DV175" s="73">
        <f t="shared" si="168"/>
        <v>1</v>
      </c>
      <c r="DW175" s="73">
        <f t="shared" si="169"/>
        <v>1</v>
      </c>
      <c r="DX175" s="73">
        <f t="shared" si="170"/>
        <v>1</v>
      </c>
      <c r="DY175" s="73">
        <f t="shared" si="171"/>
        <v>1</v>
      </c>
      <c r="DZ175" s="73">
        <f t="shared" si="172"/>
        <v>1</v>
      </c>
      <c r="EA175" s="92">
        <f t="shared" si="134"/>
        <v>1</v>
      </c>
      <c r="EB175" s="92">
        <f t="shared" si="160"/>
        <v>1</v>
      </c>
      <c r="EC175" s="139">
        <f t="shared" si="173"/>
        <v>1</v>
      </c>
      <c r="ED175" s="140">
        <f t="shared" si="135"/>
        <v>0</v>
      </c>
      <c r="EE175" s="141">
        <f t="shared" si="136"/>
        <v>0</v>
      </c>
      <c r="EF175" s="141">
        <f t="shared" si="137"/>
        <v>0</v>
      </c>
      <c r="EG175" s="142">
        <f t="shared" si="161"/>
        <v>0</v>
      </c>
      <c r="EH175" s="141"/>
      <c r="EI175" s="142"/>
      <c r="EJ175" s="82">
        <f t="shared" si="138"/>
        <v>0</v>
      </c>
      <c r="EK175" s="82"/>
      <c r="EL175" s="82"/>
      <c r="EM175" s="82"/>
      <c r="EN175" s="83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</row>
    <row r="176" spans="2:156" ht="27" customHeight="1">
      <c r="B176" s="365" t="str">
        <f t="shared" si="139"/>
        <v/>
      </c>
      <c r="C176" s="649" t="str">
        <f>IF(AU176=1,SUM(AU$10:AU176),"")</f>
        <v/>
      </c>
      <c r="D176" s="526"/>
      <c r="E176" s="524"/>
      <c r="F176" s="648"/>
      <c r="G176" s="464"/>
      <c r="H176" s="110"/>
      <c r="I176" s="648"/>
      <c r="J176" s="464"/>
      <c r="K176" s="110"/>
      <c r="L176" s="109"/>
      <c r="M176" s="517"/>
      <c r="N176" s="520"/>
      <c r="O176" s="520"/>
      <c r="P176" s="514"/>
      <c r="Q176" s="463"/>
      <c r="R176" s="463"/>
      <c r="S176" s="463"/>
      <c r="T176" s="463"/>
      <c r="U176" s="515"/>
      <c r="V176" s="112"/>
      <c r="W176" s="463"/>
      <c r="X176" s="463"/>
      <c r="Y176" s="463"/>
      <c r="Z176" s="463"/>
      <c r="AA176" s="463"/>
      <c r="AB176" s="691"/>
      <c r="AC176" s="691"/>
      <c r="AD176" s="691"/>
      <c r="AE176" s="682"/>
      <c r="AF176" s="683"/>
      <c r="AG176" s="112"/>
      <c r="AH176" s="463"/>
      <c r="AI176" s="495"/>
      <c r="AJ176" s="469"/>
      <c r="AK176" s="464"/>
      <c r="AL176" s="465"/>
      <c r="AM176" s="376"/>
      <c r="AN176" s="376"/>
      <c r="AO176" s="465"/>
      <c r="AP176" s="466"/>
      <c r="AQ176" s="113" t="str">
        <f t="shared" si="140"/>
        <v/>
      </c>
      <c r="AR176" s="114">
        <v>1</v>
      </c>
      <c r="AU176" s="115">
        <f t="shared" si="141"/>
        <v>0</v>
      </c>
      <c r="AV176" s="116" t="b">
        <f t="shared" si="118"/>
        <v>1</v>
      </c>
      <c r="AW176" s="73">
        <f t="shared" si="142"/>
        <v>0</v>
      </c>
      <c r="AX176" s="117">
        <f t="shared" si="119"/>
        <v>1</v>
      </c>
      <c r="AY176" s="118">
        <f t="shared" si="143"/>
        <v>0</v>
      </c>
      <c r="BD176" s="120">
        <f>ROUND(Import!F169,2)</f>
        <v>0</v>
      </c>
      <c r="BE176" s="120">
        <f>ROUND(Import!P169,2)</f>
        <v>0</v>
      </c>
      <c r="BG176" s="121">
        <f t="shared" si="144"/>
        <v>0</v>
      </c>
      <c r="BH176" s="122">
        <f t="shared" si="145"/>
        <v>0</v>
      </c>
      <c r="BI176" s="114">
        <f t="shared" si="146"/>
        <v>0</v>
      </c>
      <c r="BJ176" s="121">
        <f t="shared" si="147"/>
        <v>0</v>
      </c>
      <c r="BK176" s="122">
        <f t="shared" si="148"/>
        <v>0</v>
      </c>
      <c r="BL176" s="114">
        <f t="shared" si="149"/>
        <v>0</v>
      </c>
      <c r="BN176" s="123">
        <f t="shared" si="120"/>
        <v>0</v>
      </c>
      <c r="BO176" s="123">
        <f t="shared" si="121"/>
        <v>0</v>
      </c>
      <c r="BP176" s="123">
        <f t="shared" si="122"/>
        <v>0</v>
      </c>
      <c r="BQ176" s="123">
        <f t="shared" si="123"/>
        <v>0</v>
      </c>
      <c r="BR176" s="123">
        <f t="shared" si="124"/>
        <v>0</v>
      </c>
      <c r="BS176" s="123">
        <f t="shared" si="125"/>
        <v>0</v>
      </c>
      <c r="BT176" s="124">
        <f t="shared" si="150"/>
        <v>0</v>
      </c>
      <c r="CA176" s="62"/>
      <c r="CB176" s="126" t="str">
        <f t="shared" si="126"/>
        <v/>
      </c>
      <c r="CC176" s="127" t="str">
        <f t="shared" si="151"/>
        <v/>
      </c>
      <c r="CD176" s="128" t="str">
        <f t="shared" si="152"/>
        <v/>
      </c>
      <c r="CE176" s="146"/>
      <c r="CF176" s="147"/>
      <c r="CG176" s="147"/>
      <c r="CH176" s="147"/>
      <c r="CI176" s="145"/>
      <c r="CJ176" s="62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132" t="b">
        <f t="shared" si="127"/>
        <v>0</v>
      </c>
      <c r="CV176" s="133" t="b">
        <f t="shared" si="128"/>
        <v>1</v>
      </c>
      <c r="CW176" s="116" t="b">
        <f t="shared" si="174"/>
        <v>1</v>
      </c>
      <c r="CX176" s="73">
        <f t="shared" si="153"/>
        <v>0</v>
      </c>
      <c r="CY176" s="62"/>
      <c r="CZ176" s="73">
        <f t="shared" si="154"/>
        <v>0</v>
      </c>
      <c r="DA176" s="134">
        <f t="shared" si="162"/>
        <v>1</v>
      </c>
      <c r="DB176" s="106">
        <f t="shared" si="155"/>
        <v>1</v>
      </c>
      <c r="DC176" s="62"/>
      <c r="DD176" s="134">
        <f t="shared" si="156"/>
        <v>1</v>
      </c>
      <c r="DE176" s="135">
        <f t="shared" si="129"/>
        <v>0</v>
      </c>
      <c r="DF176" s="135">
        <f t="shared" si="130"/>
        <v>0</v>
      </c>
      <c r="DG176" s="136"/>
      <c r="DH176" s="79"/>
      <c r="DI176" s="137"/>
      <c r="DJ176" s="81"/>
      <c r="DK176" s="107">
        <f t="shared" si="131"/>
        <v>0</v>
      </c>
      <c r="DL176" s="138">
        <f t="shared" si="157"/>
        <v>1</v>
      </c>
      <c r="DM176" s="73">
        <f t="shared" si="158"/>
        <v>1</v>
      </c>
      <c r="DN176" s="73">
        <f t="shared" si="159"/>
        <v>1</v>
      </c>
      <c r="DO176" s="73">
        <f t="shared" si="132"/>
        <v>1</v>
      </c>
      <c r="DP176" s="73">
        <f t="shared" si="133"/>
        <v>1</v>
      </c>
      <c r="DQ176" s="73">
        <f t="shared" si="163"/>
        <v>1</v>
      </c>
      <c r="DR176" s="73">
        <f t="shared" si="164"/>
        <v>1</v>
      </c>
      <c r="DS176" s="73">
        <f t="shared" si="165"/>
        <v>1</v>
      </c>
      <c r="DT176" s="73">
        <f t="shared" si="166"/>
        <v>1</v>
      </c>
      <c r="DU176" s="73">
        <f t="shared" si="167"/>
        <v>1</v>
      </c>
      <c r="DV176" s="73">
        <f t="shared" si="168"/>
        <v>1</v>
      </c>
      <c r="DW176" s="73">
        <f t="shared" si="169"/>
        <v>1</v>
      </c>
      <c r="DX176" s="73">
        <f t="shared" si="170"/>
        <v>1</v>
      </c>
      <c r="DY176" s="73">
        <f t="shared" si="171"/>
        <v>1</v>
      </c>
      <c r="DZ176" s="73">
        <f t="shared" si="172"/>
        <v>1</v>
      </c>
      <c r="EA176" s="92">
        <f t="shared" si="134"/>
        <v>1</v>
      </c>
      <c r="EB176" s="92">
        <f t="shared" si="160"/>
        <v>1</v>
      </c>
      <c r="EC176" s="139">
        <f t="shared" si="173"/>
        <v>1</v>
      </c>
      <c r="ED176" s="140">
        <f t="shared" si="135"/>
        <v>0</v>
      </c>
      <c r="EE176" s="141">
        <f t="shared" si="136"/>
        <v>0</v>
      </c>
      <c r="EF176" s="141">
        <f t="shared" si="137"/>
        <v>0</v>
      </c>
      <c r="EG176" s="142">
        <f t="shared" si="161"/>
        <v>0</v>
      </c>
      <c r="EH176" s="141"/>
      <c r="EI176" s="142"/>
      <c r="EJ176" s="82">
        <f t="shared" si="138"/>
        <v>0</v>
      </c>
      <c r="EK176" s="82"/>
      <c r="EL176" s="82"/>
      <c r="EM176" s="82"/>
      <c r="EN176" s="83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</row>
    <row r="177" spans="2:156" ht="27" customHeight="1">
      <c r="B177" s="365" t="str">
        <f t="shared" si="139"/>
        <v/>
      </c>
      <c r="C177" s="649" t="str">
        <f>IF(AU177=1,SUM(AU$10:AU177),"")</f>
        <v/>
      </c>
      <c r="D177" s="526"/>
      <c r="E177" s="524"/>
      <c r="F177" s="648"/>
      <c r="G177" s="464"/>
      <c r="H177" s="110"/>
      <c r="I177" s="648"/>
      <c r="J177" s="464"/>
      <c r="K177" s="110"/>
      <c r="L177" s="109"/>
      <c r="M177" s="517"/>
      <c r="N177" s="520"/>
      <c r="O177" s="520"/>
      <c r="P177" s="514"/>
      <c r="Q177" s="463"/>
      <c r="R177" s="463"/>
      <c r="S177" s="463"/>
      <c r="T177" s="463"/>
      <c r="U177" s="515"/>
      <c r="V177" s="112"/>
      <c r="W177" s="463"/>
      <c r="X177" s="463"/>
      <c r="Y177" s="463"/>
      <c r="Z177" s="463"/>
      <c r="AA177" s="463"/>
      <c r="AB177" s="691"/>
      <c r="AC177" s="691"/>
      <c r="AD177" s="691"/>
      <c r="AE177" s="682"/>
      <c r="AF177" s="683"/>
      <c r="AG177" s="112"/>
      <c r="AH177" s="463"/>
      <c r="AI177" s="495"/>
      <c r="AJ177" s="469"/>
      <c r="AK177" s="464"/>
      <c r="AL177" s="465"/>
      <c r="AM177" s="376"/>
      <c r="AN177" s="376"/>
      <c r="AO177" s="465"/>
      <c r="AP177" s="466"/>
      <c r="AQ177" s="113" t="str">
        <f t="shared" si="140"/>
        <v/>
      </c>
      <c r="AR177" s="114">
        <v>1</v>
      </c>
      <c r="AU177" s="115">
        <f t="shared" si="141"/>
        <v>0</v>
      </c>
      <c r="AV177" s="116" t="b">
        <f t="shared" si="118"/>
        <v>1</v>
      </c>
      <c r="AW177" s="73">
        <f t="shared" si="142"/>
        <v>0</v>
      </c>
      <c r="AX177" s="117">
        <f t="shared" si="119"/>
        <v>1</v>
      </c>
      <c r="AY177" s="118">
        <f t="shared" si="143"/>
        <v>0</v>
      </c>
      <c r="BD177" s="120">
        <f>ROUND(Import!F170,2)</f>
        <v>0</v>
      </c>
      <c r="BE177" s="120">
        <f>ROUND(Import!P170,2)</f>
        <v>0</v>
      </c>
      <c r="BG177" s="121">
        <f t="shared" si="144"/>
        <v>0</v>
      </c>
      <c r="BH177" s="122">
        <f t="shared" si="145"/>
        <v>0</v>
      </c>
      <c r="BI177" s="114">
        <f t="shared" si="146"/>
        <v>0</v>
      </c>
      <c r="BJ177" s="121">
        <f t="shared" si="147"/>
        <v>0</v>
      </c>
      <c r="BK177" s="122">
        <f t="shared" si="148"/>
        <v>0</v>
      </c>
      <c r="BL177" s="114">
        <f t="shared" si="149"/>
        <v>0</v>
      </c>
      <c r="BN177" s="123">
        <f t="shared" si="120"/>
        <v>0</v>
      </c>
      <c r="BO177" s="123">
        <f t="shared" si="121"/>
        <v>0</v>
      </c>
      <c r="BP177" s="123">
        <f t="shared" si="122"/>
        <v>0</v>
      </c>
      <c r="BQ177" s="123">
        <f t="shared" si="123"/>
        <v>0</v>
      </c>
      <c r="BR177" s="123">
        <f t="shared" si="124"/>
        <v>0</v>
      </c>
      <c r="BS177" s="123">
        <f t="shared" si="125"/>
        <v>0</v>
      </c>
      <c r="BT177" s="124">
        <f t="shared" si="150"/>
        <v>0</v>
      </c>
      <c r="CA177" s="62"/>
      <c r="CB177" s="126" t="str">
        <f t="shared" si="126"/>
        <v/>
      </c>
      <c r="CC177" s="127" t="str">
        <f t="shared" si="151"/>
        <v/>
      </c>
      <c r="CD177" s="128" t="str">
        <f t="shared" si="152"/>
        <v/>
      </c>
      <c r="CE177" s="146"/>
      <c r="CF177" s="147"/>
      <c r="CG177" s="147"/>
      <c r="CH177" s="147"/>
      <c r="CI177" s="145"/>
      <c r="CJ177" s="62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132" t="b">
        <f t="shared" si="127"/>
        <v>0</v>
      </c>
      <c r="CV177" s="133" t="b">
        <f t="shared" si="128"/>
        <v>1</v>
      </c>
      <c r="CW177" s="116" t="b">
        <f t="shared" si="174"/>
        <v>1</v>
      </c>
      <c r="CX177" s="73">
        <f t="shared" si="153"/>
        <v>0</v>
      </c>
      <c r="CY177" s="62"/>
      <c r="CZ177" s="73">
        <f t="shared" si="154"/>
        <v>0</v>
      </c>
      <c r="DA177" s="134">
        <f t="shared" si="162"/>
        <v>1</v>
      </c>
      <c r="DB177" s="106">
        <f t="shared" si="155"/>
        <v>1</v>
      </c>
      <c r="DC177" s="62"/>
      <c r="DD177" s="134">
        <f t="shared" si="156"/>
        <v>1</v>
      </c>
      <c r="DE177" s="135">
        <f t="shared" si="129"/>
        <v>0</v>
      </c>
      <c r="DF177" s="135">
        <f t="shared" si="130"/>
        <v>0</v>
      </c>
      <c r="DG177" s="136"/>
      <c r="DH177" s="79"/>
      <c r="DI177" s="137"/>
      <c r="DJ177" s="81"/>
      <c r="DK177" s="107">
        <f t="shared" si="131"/>
        <v>0</v>
      </c>
      <c r="DL177" s="138">
        <f t="shared" si="157"/>
        <v>1</v>
      </c>
      <c r="DM177" s="73">
        <f t="shared" si="158"/>
        <v>1</v>
      </c>
      <c r="DN177" s="73">
        <f t="shared" si="159"/>
        <v>1</v>
      </c>
      <c r="DO177" s="73">
        <f t="shared" si="132"/>
        <v>1</v>
      </c>
      <c r="DP177" s="73">
        <f t="shared" si="133"/>
        <v>1</v>
      </c>
      <c r="DQ177" s="73">
        <f t="shared" si="163"/>
        <v>1</v>
      </c>
      <c r="DR177" s="73">
        <f t="shared" si="164"/>
        <v>1</v>
      </c>
      <c r="DS177" s="73">
        <f t="shared" si="165"/>
        <v>1</v>
      </c>
      <c r="DT177" s="73">
        <f t="shared" si="166"/>
        <v>1</v>
      </c>
      <c r="DU177" s="73">
        <f t="shared" si="167"/>
        <v>1</v>
      </c>
      <c r="DV177" s="73">
        <f t="shared" si="168"/>
        <v>1</v>
      </c>
      <c r="DW177" s="73">
        <f t="shared" si="169"/>
        <v>1</v>
      </c>
      <c r="DX177" s="73">
        <f t="shared" si="170"/>
        <v>1</v>
      </c>
      <c r="DY177" s="73">
        <f t="shared" si="171"/>
        <v>1</v>
      </c>
      <c r="DZ177" s="73">
        <f t="shared" si="172"/>
        <v>1</v>
      </c>
      <c r="EA177" s="92">
        <f t="shared" si="134"/>
        <v>1</v>
      </c>
      <c r="EB177" s="92">
        <f t="shared" si="160"/>
        <v>1</v>
      </c>
      <c r="EC177" s="139">
        <f t="shared" si="173"/>
        <v>1</v>
      </c>
      <c r="ED177" s="140">
        <f t="shared" si="135"/>
        <v>0</v>
      </c>
      <c r="EE177" s="141">
        <f t="shared" si="136"/>
        <v>0</v>
      </c>
      <c r="EF177" s="141">
        <f t="shared" si="137"/>
        <v>0</v>
      </c>
      <c r="EG177" s="142">
        <f t="shared" si="161"/>
        <v>0</v>
      </c>
      <c r="EH177" s="141"/>
      <c r="EI177" s="142"/>
      <c r="EJ177" s="82">
        <f t="shared" si="138"/>
        <v>0</v>
      </c>
      <c r="EK177" s="82"/>
      <c r="EL177" s="82"/>
      <c r="EM177" s="82"/>
      <c r="EN177" s="83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</row>
    <row r="178" spans="2:156" ht="27" customHeight="1">
      <c r="B178" s="365" t="str">
        <f t="shared" si="139"/>
        <v/>
      </c>
      <c r="C178" s="649" t="str">
        <f>IF(AU178=1,SUM(AU$10:AU178),"")</f>
        <v/>
      </c>
      <c r="D178" s="526"/>
      <c r="E178" s="524"/>
      <c r="F178" s="648"/>
      <c r="G178" s="464"/>
      <c r="H178" s="110"/>
      <c r="I178" s="648"/>
      <c r="J178" s="464"/>
      <c r="K178" s="110"/>
      <c r="L178" s="109"/>
      <c r="M178" s="517"/>
      <c r="N178" s="520"/>
      <c r="O178" s="520"/>
      <c r="P178" s="514"/>
      <c r="Q178" s="463"/>
      <c r="R178" s="463"/>
      <c r="S178" s="463"/>
      <c r="T178" s="463"/>
      <c r="U178" s="515"/>
      <c r="V178" s="112"/>
      <c r="W178" s="463"/>
      <c r="X178" s="463"/>
      <c r="Y178" s="463"/>
      <c r="Z178" s="463"/>
      <c r="AA178" s="463"/>
      <c r="AB178" s="691"/>
      <c r="AC178" s="691"/>
      <c r="AD178" s="691"/>
      <c r="AE178" s="682"/>
      <c r="AF178" s="683"/>
      <c r="AG178" s="112"/>
      <c r="AH178" s="463"/>
      <c r="AI178" s="495"/>
      <c r="AJ178" s="469"/>
      <c r="AK178" s="464"/>
      <c r="AL178" s="465"/>
      <c r="AM178" s="376"/>
      <c r="AN178" s="376"/>
      <c r="AO178" s="465"/>
      <c r="AP178" s="466"/>
      <c r="AQ178" s="113" t="str">
        <f t="shared" si="140"/>
        <v/>
      </c>
      <c r="AR178" s="114">
        <v>1</v>
      </c>
      <c r="AU178" s="115">
        <f t="shared" si="141"/>
        <v>0</v>
      </c>
      <c r="AV178" s="116" t="b">
        <f t="shared" si="118"/>
        <v>1</v>
      </c>
      <c r="AW178" s="73">
        <f t="shared" si="142"/>
        <v>0</v>
      </c>
      <c r="AX178" s="117">
        <f t="shared" si="119"/>
        <v>1</v>
      </c>
      <c r="AY178" s="118">
        <f t="shared" si="143"/>
        <v>0</v>
      </c>
      <c r="BD178" s="120">
        <f>ROUND(Import!F171,2)</f>
        <v>0</v>
      </c>
      <c r="BE178" s="120">
        <f>ROUND(Import!P171,2)</f>
        <v>0</v>
      </c>
      <c r="BG178" s="121">
        <f t="shared" si="144"/>
        <v>0</v>
      </c>
      <c r="BH178" s="122">
        <f t="shared" si="145"/>
        <v>0</v>
      </c>
      <c r="BI178" s="114">
        <f t="shared" si="146"/>
        <v>0</v>
      </c>
      <c r="BJ178" s="121">
        <f t="shared" si="147"/>
        <v>0</v>
      </c>
      <c r="BK178" s="122">
        <f t="shared" si="148"/>
        <v>0</v>
      </c>
      <c r="BL178" s="114">
        <f t="shared" si="149"/>
        <v>0</v>
      </c>
      <c r="BN178" s="123">
        <f t="shared" si="120"/>
        <v>0</v>
      </c>
      <c r="BO178" s="123">
        <f t="shared" si="121"/>
        <v>0</v>
      </c>
      <c r="BP178" s="123">
        <f t="shared" si="122"/>
        <v>0</v>
      </c>
      <c r="BQ178" s="123">
        <f t="shared" si="123"/>
        <v>0</v>
      </c>
      <c r="BR178" s="123">
        <f t="shared" si="124"/>
        <v>0</v>
      </c>
      <c r="BS178" s="123">
        <f t="shared" si="125"/>
        <v>0</v>
      </c>
      <c r="BT178" s="124">
        <f t="shared" si="150"/>
        <v>0</v>
      </c>
      <c r="CA178" s="62"/>
      <c r="CB178" s="126" t="str">
        <f t="shared" si="126"/>
        <v/>
      </c>
      <c r="CC178" s="127" t="str">
        <f t="shared" si="151"/>
        <v/>
      </c>
      <c r="CD178" s="128" t="str">
        <f t="shared" si="152"/>
        <v/>
      </c>
      <c r="CE178" s="146"/>
      <c r="CF178" s="147"/>
      <c r="CG178" s="147"/>
      <c r="CH178" s="147"/>
      <c r="CI178" s="145"/>
      <c r="CJ178" s="62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132" t="b">
        <f t="shared" si="127"/>
        <v>0</v>
      </c>
      <c r="CV178" s="133" t="b">
        <f t="shared" si="128"/>
        <v>1</v>
      </c>
      <c r="CW178" s="116" t="b">
        <f t="shared" si="174"/>
        <v>1</v>
      </c>
      <c r="CX178" s="73">
        <f t="shared" si="153"/>
        <v>0</v>
      </c>
      <c r="CZ178" s="73">
        <f t="shared" si="154"/>
        <v>0</v>
      </c>
      <c r="DA178" s="134">
        <f t="shared" si="162"/>
        <v>1</v>
      </c>
      <c r="DB178" s="106">
        <f t="shared" si="155"/>
        <v>1</v>
      </c>
      <c r="DC178" s="148"/>
      <c r="DD178" s="134">
        <f t="shared" si="156"/>
        <v>1</v>
      </c>
      <c r="DE178" s="135">
        <f t="shared" si="129"/>
        <v>0</v>
      </c>
      <c r="DF178" s="135">
        <f t="shared" si="130"/>
        <v>0</v>
      </c>
      <c r="DG178" s="136"/>
      <c r="DH178" s="79"/>
      <c r="DI178" s="137"/>
      <c r="DJ178" s="81"/>
      <c r="DK178" s="107">
        <f t="shared" si="131"/>
        <v>0</v>
      </c>
      <c r="DL178" s="138">
        <f t="shared" si="157"/>
        <v>1</v>
      </c>
      <c r="DM178" s="73">
        <f t="shared" si="158"/>
        <v>1</v>
      </c>
      <c r="DN178" s="73">
        <f t="shared" si="159"/>
        <v>1</v>
      </c>
      <c r="DO178" s="73">
        <f t="shared" si="132"/>
        <v>1</v>
      </c>
      <c r="DP178" s="73">
        <f t="shared" si="133"/>
        <v>1</v>
      </c>
      <c r="DQ178" s="73">
        <f t="shared" si="163"/>
        <v>1</v>
      </c>
      <c r="DR178" s="73">
        <f t="shared" si="164"/>
        <v>1</v>
      </c>
      <c r="DS178" s="73">
        <f t="shared" si="165"/>
        <v>1</v>
      </c>
      <c r="DT178" s="73">
        <f t="shared" si="166"/>
        <v>1</v>
      </c>
      <c r="DU178" s="73">
        <f t="shared" si="167"/>
        <v>1</v>
      </c>
      <c r="DV178" s="73">
        <f t="shared" si="168"/>
        <v>1</v>
      </c>
      <c r="DW178" s="73">
        <f t="shared" si="169"/>
        <v>1</v>
      </c>
      <c r="DX178" s="73">
        <f t="shared" si="170"/>
        <v>1</v>
      </c>
      <c r="DY178" s="73">
        <f t="shared" si="171"/>
        <v>1</v>
      </c>
      <c r="DZ178" s="73">
        <f t="shared" si="172"/>
        <v>1</v>
      </c>
      <c r="EA178" s="92">
        <f t="shared" si="134"/>
        <v>1</v>
      </c>
      <c r="EB178" s="92">
        <f t="shared" si="160"/>
        <v>1</v>
      </c>
      <c r="EC178" s="139">
        <f t="shared" si="173"/>
        <v>1</v>
      </c>
      <c r="ED178" s="140">
        <f t="shared" si="135"/>
        <v>0</v>
      </c>
      <c r="EE178" s="141">
        <f t="shared" si="136"/>
        <v>0</v>
      </c>
      <c r="EF178" s="141">
        <f t="shared" si="137"/>
        <v>0</v>
      </c>
      <c r="EG178" s="142">
        <f t="shared" si="161"/>
        <v>0</v>
      </c>
      <c r="EH178" s="141"/>
      <c r="EI178" s="142"/>
      <c r="EJ178" s="82">
        <f t="shared" si="138"/>
        <v>0</v>
      </c>
      <c r="EK178" s="82"/>
      <c r="EL178" s="82"/>
      <c r="EM178" s="82"/>
      <c r="EN178" s="83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</row>
    <row r="179" spans="2:156" ht="27" customHeight="1">
      <c r="B179" s="365" t="str">
        <f t="shared" si="139"/>
        <v/>
      </c>
      <c r="C179" s="649" t="str">
        <f>IF(AU179=1,SUM(AU$10:AU179),"")</f>
        <v/>
      </c>
      <c r="D179" s="526"/>
      <c r="E179" s="524"/>
      <c r="F179" s="648"/>
      <c r="G179" s="464"/>
      <c r="H179" s="110"/>
      <c r="I179" s="648"/>
      <c r="J179" s="464"/>
      <c r="K179" s="110"/>
      <c r="L179" s="109"/>
      <c r="M179" s="517"/>
      <c r="N179" s="520"/>
      <c r="O179" s="520"/>
      <c r="P179" s="514"/>
      <c r="Q179" s="463"/>
      <c r="R179" s="463"/>
      <c r="S179" s="463"/>
      <c r="T179" s="463"/>
      <c r="U179" s="515"/>
      <c r="V179" s="112"/>
      <c r="W179" s="463"/>
      <c r="X179" s="463"/>
      <c r="Y179" s="463"/>
      <c r="Z179" s="463"/>
      <c r="AA179" s="463"/>
      <c r="AB179" s="691"/>
      <c r="AC179" s="691"/>
      <c r="AD179" s="691"/>
      <c r="AE179" s="682"/>
      <c r="AF179" s="683"/>
      <c r="AG179" s="112"/>
      <c r="AH179" s="463"/>
      <c r="AI179" s="495"/>
      <c r="AJ179" s="469"/>
      <c r="AK179" s="464"/>
      <c r="AL179" s="465"/>
      <c r="AM179" s="376"/>
      <c r="AN179" s="376"/>
      <c r="AO179" s="465"/>
      <c r="AP179" s="466"/>
      <c r="AQ179" s="113" t="str">
        <f t="shared" si="140"/>
        <v/>
      </c>
      <c r="AR179" s="114">
        <v>1</v>
      </c>
      <c r="AU179" s="115">
        <f t="shared" si="141"/>
        <v>0</v>
      </c>
      <c r="AV179" s="116" t="b">
        <f t="shared" si="118"/>
        <v>1</v>
      </c>
      <c r="AW179" s="73">
        <f t="shared" si="142"/>
        <v>0</v>
      </c>
      <c r="AX179" s="117">
        <f t="shared" si="119"/>
        <v>1</v>
      </c>
      <c r="AY179" s="118">
        <f t="shared" si="143"/>
        <v>0</v>
      </c>
      <c r="BD179" s="120">
        <f>ROUND(Import!F172,2)</f>
        <v>0</v>
      </c>
      <c r="BE179" s="120">
        <f>ROUND(Import!P172,2)</f>
        <v>0</v>
      </c>
      <c r="BG179" s="121">
        <f t="shared" si="144"/>
        <v>0</v>
      </c>
      <c r="BH179" s="122">
        <f t="shared" si="145"/>
        <v>0</v>
      </c>
      <c r="BI179" s="114">
        <f t="shared" si="146"/>
        <v>0</v>
      </c>
      <c r="BJ179" s="121">
        <f t="shared" si="147"/>
        <v>0</v>
      </c>
      <c r="BK179" s="122">
        <f t="shared" si="148"/>
        <v>0</v>
      </c>
      <c r="BL179" s="114">
        <f t="shared" si="149"/>
        <v>0</v>
      </c>
      <c r="BN179" s="123">
        <f t="shared" si="120"/>
        <v>0</v>
      </c>
      <c r="BO179" s="123">
        <f t="shared" si="121"/>
        <v>0</v>
      </c>
      <c r="BP179" s="123">
        <f t="shared" si="122"/>
        <v>0</v>
      </c>
      <c r="BQ179" s="123">
        <f t="shared" si="123"/>
        <v>0</v>
      </c>
      <c r="BR179" s="123">
        <f t="shared" si="124"/>
        <v>0</v>
      </c>
      <c r="BS179" s="123">
        <f t="shared" si="125"/>
        <v>0</v>
      </c>
      <c r="BT179" s="124">
        <f t="shared" si="150"/>
        <v>0</v>
      </c>
      <c r="CA179" s="62"/>
      <c r="CB179" s="126" t="str">
        <f t="shared" si="126"/>
        <v/>
      </c>
      <c r="CC179" s="127" t="str">
        <f t="shared" si="151"/>
        <v/>
      </c>
      <c r="CD179" s="128" t="str">
        <f t="shared" si="152"/>
        <v/>
      </c>
      <c r="CE179" s="146"/>
      <c r="CF179" s="147"/>
      <c r="CG179" s="147"/>
      <c r="CH179" s="147"/>
      <c r="CI179" s="145"/>
      <c r="CJ179" s="62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132" t="b">
        <f t="shared" si="127"/>
        <v>0</v>
      </c>
      <c r="CV179" s="133" t="b">
        <f t="shared" si="128"/>
        <v>1</v>
      </c>
      <c r="CW179" s="116" t="b">
        <f t="shared" si="174"/>
        <v>1</v>
      </c>
      <c r="CX179" s="73">
        <f t="shared" si="153"/>
        <v>0</v>
      </c>
      <c r="CZ179" s="73">
        <f t="shared" si="154"/>
        <v>0</v>
      </c>
      <c r="DA179" s="134">
        <f t="shared" si="162"/>
        <v>1</v>
      </c>
      <c r="DB179" s="106">
        <f t="shared" si="155"/>
        <v>1</v>
      </c>
      <c r="DC179" s="148"/>
      <c r="DD179" s="134">
        <f t="shared" si="156"/>
        <v>1</v>
      </c>
      <c r="DE179" s="135">
        <f t="shared" si="129"/>
        <v>0</v>
      </c>
      <c r="DF179" s="135">
        <f t="shared" si="130"/>
        <v>0</v>
      </c>
      <c r="DG179" s="136"/>
      <c r="DH179" s="79"/>
      <c r="DI179" s="137"/>
      <c r="DJ179" s="81"/>
      <c r="DK179" s="107">
        <f t="shared" si="131"/>
        <v>0</v>
      </c>
      <c r="DL179" s="138">
        <f t="shared" si="157"/>
        <v>1</v>
      </c>
      <c r="DM179" s="73">
        <f t="shared" si="158"/>
        <v>1</v>
      </c>
      <c r="DN179" s="73">
        <f t="shared" si="159"/>
        <v>1</v>
      </c>
      <c r="DO179" s="73">
        <f t="shared" si="132"/>
        <v>1</v>
      </c>
      <c r="DP179" s="73">
        <f t="shared" si="133"/>
        <v>1</v>
      </c>
      <c r="DQ179" s="73">
        <f t="shared" si="163"/>
        <v>1</v>
      </c>
      <c r="DR179" s="73">
        <f t="shared" si="164"/>
        <v>1</v>
      </c>
      <c r="DS179" s="73">
        <f t="shared" si="165"/>
        <v>1</v>
      </c>
      <c r="DT179" s="73">
        <f t="shared" si="166"/>
        <v>1</v>
      </c>
      <c r="DU179" s="73">
        <f t="shared" si="167"/>
        <v>1</v>
      </c>
      <c r="DV179" s="73">
        <f t="shared" si="168"/>
        <v>1</v>
      </c>
      <c r="DW179" s="73">
        <f t="shared" si="169"/>
        <v>1</v>
      </c>
      <c r="DX179" s="73">
        <f t="shared" si="170"/>
        <v>1</v>
      </c>
      <c r="DY179" s="73">
        <f t="shared" si="171"/>
        <v>1</v>
      </c>
      <c r="DZ179" s="73">
        <f t="shared" si="172"/>
        <v>1</v>
      </c>
      <c r="EA179" s="92">
        <f t="shared" si="134"/>
        <v>1</v>
      </c>
      <c r="EB179" s="92">
        <f t="shared" si="160"/>
        <v>1</v>
      </c>
      <c r="EC179" s="139">
        <f t="shared" si="173"/>
        <v>1</v>
      </c>
      <c r="ED179" s="140">
        <f t="shared" si="135"/>
        <v>0</v>
      </c>
      <c r="EE179" s="141">
        <f t="shared" si="136"/>
        <v>0</v>
      </c>
      <c r="EF179" s="141">
        <f t="shared" si="137"/>
        <v>0</v>
      </c>
      <c r="EG179" s="142">
        <f t="shared" si="161"/>
        <v>0</v>
      </c>
      <c r="EH179" s="141"/>
      <c r="EI179" s="142"/>
      <c r="EJ179" s="82">
        <f t="shared" si="138"/>
        <v>0</v>
      </c>
      <c r="EK179" s="82"/>
      <c r="EL179" s="82"/>
      <c r="EM179" s="82"/>
      <c r="EN179" s="83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</row>
    <row r="180" spans="2:156" ht="27" customHeight="1">
      <c r="B180" s="365" t="str">
        <f t="shared" si="139"/>
        <v/>
      </c>
      <c r="C180" s="649" t="str">
        <f>IF(AU180=1,SUM(AU$10:AU180),"")</f>
        <v/>
      </c>
      <c r="D180" s="526"/>
      <c r="E180" s="524"/>
      <c r="F180" s="648"/>
      <c r="G180" s="464"/>
      <c r="H180" s="110"/>
      <c r="I180" s="648"/>
      <c r="J180" s="464"/>
      <c r="K180" s="110"/>
      <c r="L180" s="109"/>
      <c r="M180" s="517"/>
      <c r="N180" s="520"/>
      <c r="O180" s="520"/>
      <c r="P180" s="514"/>
      <c r="Q180" s="463"/>
      <c r="R180" s="463"/>
      <c r="S180" s="463"/>
      <c r="T180" s="463"/>
      <c r="U180" s="515"/>
      <c r="V180" s="112"/>
      <c r="W180" s="463"/>
      <c r="X180" s="463"/>
      <c r="Y180" s="463"/>
      <c r="Z180" s="463"/>
      <c r="AA180" s="463"/>
      <c r="AB180" s="691"/>
      <c r="AC180" s="691"/>
      <c r="AD180" s="691"/>
      <c r="AE180" s="682"/>
      <c r="AF180" s="683"/>
      <c r="AG180" s="112"/>
      <c r="AH180" s="463"/>
      <c r="AI180" s="495"/>
      <c r="AJ180" s="469"/>
      <c r="AK180" s="464"/>
      <c r="AL180" s="465"/>
      <c r="AM180" s="376"/>
      <c r="AN180" s="376"/>
      <c r="AO180" s="465"/>
      <c r="AP180" s="466"/>
      <c r="AQ180" s="113" t="str">
        <f t="shared" si="140"/>
        <v/>
      </c>
      <c r="AR180" s="114">
        <v>1</v>
      </c>
      <c r="AU180" s="115">
        <f t="shared" si="141"/>
        <v>0</v>
      </c>
      <c r="AV180" s="116" t="b">
        <f t="shared" si="118"/>
        <v>1</v>
      </c>
      <c r="AW180" s="73">
        <f t="shared" si="142"/>
        <v>0</v>
      </c>
      <c r="AX180" s="117">
        <f t="shared" si="119"/>
        <v>1</v>
      </c>
      <c r="AY180" s="118">
        <f t="shared" si="143"/>
        <v>0</v>
      </c>
      <c r="BD180" s="120">
        <f>ROUND(Import!F173,2)</f>
        <v>0</v>
      </c>
      <c r="BE180" s="120">
        <f>ROUND(Import!P173,2)</f>
        <v>0</v>
      </c>
      <c r="BG180" s="121">
        <f t="shared" si="144"/>
        <v>0</v>
      </c>
      <c r="BH180" s="122">
        <f t="shared" si="145"/>
        <v>0</v>
      </c>
      <c r="BI180" s="114">
        <f t="shared" si="146"/>
        <v>0</v>
      </c>
      <c r="BJ180" s="121">
        <f t="shared" si="147"/>
        <v>0</v>
      </c>
      <c r="BK180" s="122">
        <f t="shared" si="148"/>
        <v>0</v>
      </c>
      <c r="BL180" s="114">
        <f t="shared" si="149"/>
        <v>0</v>
      </c>
      <c r="BN180" s="123">
        <f t="shared" si="120"/>
        <v>0</v>
      </c>
      <c r="BO180" s="123">
        <f t="shared" si="121"/>
        <v>0</v>
      </c>
      <c r="BP180" s="123">
        <f t="shared" si="122"/>
        <v>0</v>
      </c>
      <c r="BQ180" s="123">
        <f t="shared" si="123"/>
        <v>0</v>
      </c>
      <c r="BR180" s="123">
        <f t="shared" si="124"/>
        <v>0</v>
      </c>
      <c r="BS180" s="123">
        <f t="shared" si="125"/>
        <v>0</v>
      </c>
      <c r="BT180" s="124">
        <f t="shared" si="150"/>
        <v>0</v>
      </c>
      <c r="CA180" s="62"/>
      <c r="CB180" s="126" t="str">
        <f t="shared" si="126"/>
        <v/>
      </c>
      <c r="CC180" s="127" t="str">
        <f t="shared" si="151"/>
        <v/>
      </c>
      <c r="CD180" s="128" t="str">
        <f t="shared" si="152"/>
        <v/>
      </c>
      <c r="CE180" s="146"/>
      <c r="CF180" s="147"/>
      <c r="CG180" s="147"/>
      <c r="CH180" s="147"/>
      <c r="CI180" s="145"/>
      <c r="CJ180" s="62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132" t="b">
        <f t="shared" si="127"/>
        <v>0</v>
      </c>
      <c r="CV180" s="133" t="b">
        <f t="shared" si="128"/>
        <v>1</v>
      </c>
      <c r="CW180" s="116" t="b">
        <f t="shared" si="174"/>
        <v>1</v>
      </c>
      <c r="CX180" s="73">
        <f t="shared" si="153"/>
        <v>0</v>
      </c>
      <c r="CZ180" s="73">
        <f t="shared" si="154"/>
        <v>0</v>
      </c>
      <c r="DA180" s="134">
        <f t="shared" si="162"/>
        <v>1</v>
      </c>
      <c r="DB180" s="106">
        <f t="shared" si="155"/>
        <v>1</v>
      </c>
      <c r="DC180" s="148"/>
      <c r="DD180" s="134">
        <f t="shared" si="156"/>
        <v>1</v>
      </c>
      <c r="DE180" s="135">
        <f t="shared" si="129"/>
        <v>0</v>
      </c>
      <c r="DF180" s="135">
        <f t="shared" si="130"/>
        <v>0</v>
      </c>
      <c r="DG180" s="136"/>
      <c r="DH180" s="79"/>
      <c r="DI180" s="137"/>
      <c r="DJ180" s="81"/>
      <c r="DK180" s="107">
        <f t="shared" si="131"/>
        <v>0</v>
      </c>
      <c r="DL180" s="138">
        <f t="shared" si="157"/>
        <v>1</v>
      </c>
      <c r="DM180" s="73">
        <f t="shared" si="158"/>
        <v>1</v>
      </c>
      <c r="DN180" s="73">
        <f t="shared" si="159"/>
        <v>1</v>
      </c>
      <c r="DO180" s="73">
        <f t="shared" si="132"/>
        <v>1</v>
      </c>
      <c r="DP180" s="73">
        <f t="shared" si="133"/>
        <v>1</v>
      </c>
      <c r="DQ180" s="73">
        <f t="shared" si="163"/>
        <v>1</v>
      </c>
      <c r="DR180" s="73">
        <f t="shared" si="164"/>
        <v>1</v>
      </c>
      <c r="DS180" s="73">
        <f t="shared" si="165"/>
        <v>1</v>
      </c>
      <c r="DT180" s="73">
        <f t="shared" si="166"/>
        <v>1</v>
      </c>
      <c r="DU180" s="73">
        <f t="shared" si="167"/>
        <v>1</v>
      </c>
      <c r="DV180" s="73">
        <f t="shared" si="168"/>
        <v>1</v>
      </c>
      <c r="DW180" s="73">
        <f t="shared" si="169"/>
        <v>1</v>
      </c>
      <c r="DX180" s="73">
        <f t="shared" si="170"/>
        <v>1</v>
      </c>
      <c r="DY180" s="73">
        <f t="shared" si="171"/>
        <v>1</v>
      </c>
      <c r="DZ180" s="73">
        <f t="shared" si="172"/>
        <v>1</v>
      </c>
      <c r="EA180" s="92">
        <f t="shared" si="134"/>
        <v>1</v>
      </c>
      <c r="EB180" s="92">
        <f t="shared" si="160"/>
        <v>1</v>
      </c>
      <c r="EC180" s="139">
        <f t="shared" si="173"/>
        <v>1</v>
      </c>
      <c r="ED180" s="140">
        <f t="shared" si="135"/>
        <v>0</v>
      </c>
      <c r="EE180" s="141">
        <f t="shared" si="136"/>
        <v>0</v>
      </c>
      <c r="EF180" s="141">
        <f t="shared" si="137"/>
        <v>0</v>
      </c>
      <c r="EG180" s="142">
        <f t="shared" si="161"/>
        <v>0</v>
      </c>
      <c r="EH180" s="141"/>
      <c r="EI180" s="142"/>
      <c r="EJ180" s="82">
        <f t="shared" si="138"/>
        <v>0</v>
      </c>
      <c r="EK180" s="82"/>
      <c r="EL180" s="82"/>
      <c r="EM180" s="82"/>
      <c r="EN180" s="83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</row>
    <row r="181" spans="2:156" ht="27" customHeight="1">
      <c r="B181" s="365" t="str">
        <f t="shared" si="139"/>
        <v/>
      </c>
      <c r="C181" s="649" t="str">
        <f>IF(AU181=1,SUM(AU$10:AU181),"")</f>
        <v/>
      </c>
      <c r="D181" s="526"/>
      <c r="E181" s="524"/>
      <c r="F181" s="648"/>
      <c r="G181" s="464"/>
      <c r="H181" s="110"/>
      <c r="I181" s="648"/>
      <c r="J181" s="464"/>
      <c r="K181" s="110"/>
      <c r="L181" s="109"/>
      <c r="M181" s="517"/>
      <c r="N181" s="520"/>
      <c r="O181" s="520"/>
      <c r="P181" s="514"/>
      <c r="Q181" s="463"/>
      <c r="R181" s="463"/>
      <c r="S181" s="463"/>
      <c r="T181" s="463"/>
      <c r="U181" s="515"/>
      <c r="V181" s="112"/>
      <c r="W181" s="463"/>
      <c r="X181" s="463"/>
      <c r="Y181" s="463"/>
      <c r="Z181" s="463"/>
      <c r="AA181" s="463"/>
      <c r="AB181" s="691"/>
      <c r="AC181" s="691"/>
      <c r="AD181" s="691"/>
      <c r="AE181" s="682"/>
      <c r="AF181" s="683"/>
      <c r="AG181" s="112"/>
      <c r="AH181" s="463"/>
      <c r="AI181" s="495"/>
      <c r="AJ181" s="469"/>
      <c r="AK181" s="464"/>
      <c r="AL181" s="465"/>
      <c r="AM181" s="376"/>
      <c r="AN181" s="376"/>
      <c r="AO181" s="465"/>
      <c r="AP181" s="466"/>
      <c r="AQ181" s="113" t="str">
        <f t="shared" si="140"/>
        <v/>
      </c>
      <c r="AR181" s="114">
        <v>1</v>
      </c>
      <c r="AU181" s="115">
        <f t="shared" si="141"/>
        <v>0</v>
      </c>
      <c r="AV181" s="116" t="b">
        <f t="shared" si="118"/>
        <v>1</v>
      </c>
      <c r="AW181" s="73">
        <f t="shared" si="142"/>
        <v>0</v>
      </c>
      <c r="AX181" s="117">
        <f t="shared" si="119"/>
        <v>1</v>
      </c>
      <c r="AY181" s="118">
        <f t="shared" si="143"/>
        <v>0</v>
      </c>
      <c r="BD181" s="120">
        <f>ROUND(Import!F174,2)</f>
        <v>0</v>
      </c>
      <c r="BE181" s="120">
        <f>ROUND(Import!P174,2)</f>
        <v>0</v>
      </c>
      <c r="BG181" s="121">
        <f t="shared" si="144"/>
        <v>0</v>
      </c>
      <c r="BH181" s="122">
        <f t="shared" si="145"/>
        <v>0</v>
      </c>
      <c r="BI181" s="114">
        <f t="shared" si="146"/>
        <v>0</v>
      </c>
      <c r="BJ181" s="121">
        <f t="shared" si="147"/>
        <v>0</v>
      </c>
      <c r="BK181" s="122">
        <f t="shared" si="148"/>
        <v>0</v>
      </c>
      <c r="BL181" s="114">
        <f t="shared" si="149"/>
        <v>0</v>
      </c>
      <c r="BN181" s="123">
        <f t="shared" si="120"/>
        <v>0</v>
      </c>
      <c r="BO181" s="123">
        <f t="shared" si="121"/>
        <v>0</v>
      </c>
      <c r="BP181" s="123">
        <f t="shared" si="122"/>
        <v>0</v>
      </c>
      <c r="BQ181" s="123">
        <f t="shared" si="123"/>
        <v>0</v>
      </c>
      <c r="BR181" s="123">
        <f t="shared" si="124"/>
        <v>0</v>
      </c>
      <c r="BS181" s="123">
        <f t="shared" si="125"/>
        <v>0</v>
      </c>
      <c r="BT181" s="124">
        <f t="shared" si="150"/>
        <v>0</v>
      </c>
      <c r="CA181" s="62"/>
      <c r="CB181" s="126" t="str">
        <f t="shared" si="126"/>
        <v/>
      </c>
      <c r="CC181" s="127" t="str">
        <f t="shared" si="151"/>
        <v/>
      </c>
      <c r="CD181" s="128" t="str">
        <f t="shared" si="152"/>
        <v/>
      </c>
      <c r="CE181" s="146"/>
      <c r="CF181" s="147"/>
      <c r="CG181" s="147"/>
      <c r="CH181" s="147"/>
      <c r="CI181" s="145"/>
      <c r="CJ181" s="62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132" t="b">
        <f t="shared" si="127"/>
        <v>0</v>
      </c>
      <c r="CV181" s="133" t="b">
        <f t="shared" si="128"/>
        <v>1</v>
      </c>
      <c r="CW181" s="116" t="b">
        <f t="shared" si="174"/>
        <v>1</v>
      </c>
      <c r="CX181" s="73">
        <f t="shared" si="153"/>
        <v>0</v>
      </c>
      <c r="CZ181" s="73">
        <f t="shared" si="154"/>
        <v>0</v>
      </c>
      <c r="DA181" s="134">
        <f t="shared" si="162"/>
        <v>1</v>
      </c>
      <c r="DB181" s="106">
        <f t="shared" si="155"/>
        <v>1</v>
      </c>
      <c r="DC181" s="148"/>
      <c r="DD181" s="134">
        <f t="shared" si="156"/>
        <v>1</v>
      </c>
      <c r="DE181" s="135">
        <f t="shared" si="129"/>
        <v>0</v>
      </c>
      <c r="DF181" s="135">
        <f t="shared" si="130"/>
        <v>0</v>
      </c>
      <c r="DG181" s="136"/>
      <c r="DH181" s="79"/>
      <c r="DI181" s="137"/>
      <c r="DJ181" s="81"/>
      <c r="DK181" s="107">
        <f t="shared" si="131"/>
        <v>0</v>
      </c>
      <c r="DL181" s="138">
        <f t="shared" si="157"/>
        <v>1</v>
      </c>
      <c r="DM181" s="73">
        <f t="shared" si="158"/>
        <v>1</v>
      </c>
      <c r="DN181" s="73">
        <f t="shared" si="159"/>
        <v>1</v>
      </c>
      <c r="DO181" s="73">
        <f t="shared" si="132"/>
        <v>1</v>
      </c>
      <c r="DP181" s="73">
        <f t="shared" si="133"/>
        <v>1</v>
      </c>
      <c r="DQ181" s="73">
        <f t="shared" si="163"/>
        <v>1</v>
      </c>
      <c r="DR181" s="73">
        <f t="shared" si="164"/>
        <v>1</v>
      </c>
      <c r="DS181" s="73">
        <f t="shared" si="165"/>
        <v>1</v>
      </c>
      <c r="DT181" s="73">
        <f t="shared" si="166"/>
        <v>1</v>
      </c>
      <c r="DU181" s="73">
        <f t="shared" si="167"/>
        <v>1</v>
      </c>
      <c r="DV181" s="73">
        <f t="shared" si="168"/>
        <v>1</v>
      </c>
      <c r="DW181" s="73">
        <f t="shared" si="169"/>
        <v>1</v>
      </c>
      <c r="DX181" s="73">
        <f t="shared" si="170"/>
        <v>1</v>
      </c>
      <c r="DY181" s="73">
        <f t="shared" si="171"/>
        <v>1</v>
      </c>
      <c r="DZ181" s="73">
        <f t="shared" si="172"/>
        <v>1</v>
      </c>
      <c r="EA181" s="92">
        <f t="shared" si="134"/>
        <v>1</v>
      </c>
      <c r="EB181" s="92">
        <f t="shared" si="160"/>
        <v>1</v>
      </c>
      <c r="EC181" s="139">
        <f t="shared" si="173"/>
        <v>1</v>
      </c>
      <c r="ED181" s="140">
        <f t="shared" si="135"/>
        <v>0</v>
      </c>
      <c r="EE181" s="141">
        <f t="shared" si="136"/>
        <v>0</v>
      </c>
      <c r="EF181" s="141">
        <f t="shared" si="137"/>
        <v>0</v>
      </c>
      <c r="EG181" s="142">
        <f t="shared" si="161"/>
        <v>0</v>
      </c>
      <c r="EH181" s="141"/>
      <c r="EI181" s="142"/>
      <c r="EJ181" s="82">
        <f t="shared" si="138"/>
        <v>0</v>
      </c>
      <c r="EK181" s="82"/>
      <c r="EL181" s="82"/>
      <c r="EM181" s="82"/>
      <c r="EN181" s="83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</row>
    <row r="182" spans="2:156" ht="27" customHeight="1">
      <c r="B182" s="365" t="str">
        <f t="shared" si="139"/>
        <v/>
      </c>
      <c r="C182" s="649" t="str">
        <f>IF(AU182=1,SUM(AU$10:AU182),"")</f>
        <v/>
      </c>
      <c r="D182" s="526"/>
      <c r="E182" s="524"/>
      <c r="F182" s="648"/>
      <c r="G182" s="464"/>
      <c r="H182" s="110"/>
      <c r="I182" s="648"/>
      <c r="J182" s="464"/>
      <c r="K182" s="110"/>
      <c r="L182" s="109"/>
      <c r="M182" s="517"/>
      <c r="N182" s="520"/>
      <c r="O182" s="520"/>
      <c r="P182" s="514"/>
      <c r="Q182" s="463"/>
      <c r="R182" s="463"/>
      <c r="S182" s="463"/>
      <c r="T182" s="463"/>
      <c r="U182" s="515"/>
      <c r="V182" s="112"/>
      <c r="W182" s="463"/>
      <c r="X182" s="463"/>
      <c r="Y182" s="463"/>
      <c r="Z182" s="463"/>
      <c r="AA182" s="463"/>
      <c r="AB182" s="691"/>
      <c r="AC182" s="691"/>
      <c r="AD182" s="691"/>
      <c r="AE182" s="682"/>
      <c r="AF182" s="683"/>
      <c r="AG182" s="112"/>
      <c r="AH182" s="463"/>
      <c r="AI182" s="495"/>
      <c r="AJ182" s="469"/>
      <c r="AK182" s="464"/>
      <c r="AL182" s="465"/>
      <c r="AM182" s="376"/>
      <c r="AN182" s="376"/>
      <c r="AO182" s="465"/>
      <c r="AP182" s="466"/>
      <c r="AQ182" s="113" t="str">
        <f t="shared" si="140"/>
        <v/>
      </c>
      <c r="AR182" s="114">
        <v>1</v>
      </c>
      <c r="AU182" s="115">
        <f t="shared" si="141"/>
        <v>0</v>
      </c>
      <c r="AV182" s="116" t="b">
        <f t="shared" si="118"/>
        <v>1</v>
      </c>
      <c r="AW182" s="73">
        <f t="shared" si="142"/>
        <v>0</v>
      </c>
      <c r="AX182" s="117">
        <f t="shared" si="119"/>
        <v>1</v>
      </c>
      <c r="AY182" s="118">
        <f t="shared" si="143"/>
        <v>0</v>
      </c>
      <c r="BD182" s="120">
        <f>ROUND(Import!F175,2)</f>
        <v>0</v>
      </c>
      <c r="BE182" s="120">
        <f>ROUND(Import!P175,2)</f>
        <v>0</v>
      </c>
      <c r="BG182" s="121">
        <f t="shared" si="144"/>
        <v>0</v>
      </c>
      <c r="BH182" s="122">
        <f t="shared" si="145"/>
        <v>0</v>
      </c>
      <c r="BI182" s="114">
        <f t="shared" si="146"/>
        <v>0</v>
      </c>
      <c r="BJ182" s="121">
        <f t="shared" si="147"/>
        <v>0</v>
      </c>
      <c r="BK182" s="122">
        <f t="shared" si="148"/>
        <v>0</v>
      </c>
      <c r="BL182" s="114">
        <f t="shared" si="149"/>
        <v>0</v>
      </c>
      <c r="BN182" s="123">
        <f t="shared" si="120"/>
        <v>0</v>
      </c>
      <c r="BO182" s="123">
        <f t="shared" si="121"/>
        <v>0</v>
      </c>
      <c r="BP182" s="123">
        <f t="shared" si="122"/>
        <v>0</v>
      </c>
      <c r="BQ182" s="123">
        <f t="shared" si="123"/>
        <v>0</v>
      </c>
      <c r="BR182" s="123">
        <f t="shared" si="124"/>
        <v>0</v>
      </c>
      <c r="BS182" s="123">
        <f t="shared" si="125"/>
        <v>0</v>
      </c>
      <c r="BT182" s="124">
        <f t="shared" si="150"/>
        <v>0</v>
      </c>
      <c r="CA182" s="62"/>
      <c r="CB182" s="126" t="str">
        <f t="shared" si="126"/>
        <v/>
      </c>
      <c r="CC182" s="127" t="str">
        <f t="shared" si="151"/>
        <v/>
      </c>
      <c r="CD182" s="128" t="str">
        <f t="shared" si="152"/>
        <v/>
      </c>
      <c r="CE182" s="146"/>
      <c r="CF182" s="147"/>
      <c r="CG182" s="147"/>
      <c r="CH182" s="147"/>
      <c r="CI182" s="145"/>
      <c r="CJ182" s="62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132" t="b">
        <f t="shared" si="127"/>
        <v>0</v>
      </c>
      <c r="CV182" s="133" t="b">
        <f t="shared" si="128"/>
        <v>1</v>
      </c>
      <c r="CW182" s="116" t="b">
        <f t="shared" si="174"/>
        <v>1</v>
      </c>
      <c r="CX182" s="73">
        <f t="shared" si="153"/>
        <v>0</v>
      </c>
      <c r="CZ182" s="73">
        <f t="shared" si="154"/>
        <v>0</v>
      </c>
      <c r="DA182" s="134">
        <f t="shared" si="162"/>
        <v>1</v>
      </c>
      <c r="DB182" s="106">
        <f t="shared" si="155"/>
        <v>1</v>
      </c>
      <c r="DC182" s="148"/>
      <c r="DD182" s="134">
        <f t="shared" si="156"/>
        <v>1</v>
      </c>
      <c r="DE182" s="135">
        <f t="shared" si="129"/>
        <v>0</v>
      </c>
      <c r="DF182" s="135">
        <f t="shared" si="130"/>
        <v>0</v>
      </c>
      <c r="DG182" s="136"/>
      <c r="DH182" s="79"/>
      <c r="DI182" s="137"/>
      <c r="DJ182" s="81"/>
      <c r="DK182" s="107">
        <f t="shared" si="131"/>
        <v>0</v>
      </c>
      <c r="DL182" s="138">
        <f t="shared" si="157"/>
        <v>1</v>
      </c>
      <c r="DM182" s="73">
        <f t="shared" si="158"/>
        <v>1</v>
      </c>
      <c r="DN182" s="73">
        <f t="shared" si="159"/>
        <v>1</v>
      </c>
      <c r="DO182" s="73">
        <f t="shared" si="132"/>
        <v>1</v>
      </c>
      <c r="DP182" s="73">
        <f t="shared" si="133"/>
        <v>1</v>
      </c>
      <c r="DQ182" s="73">
        <f t="shared" si="163"/>
        <v>1</v>
      </c>
      <c r="DR182" s="73">
        <f t="shared" si="164"/>
        <v>1</v>
      </c>
      <c r="DS182" s="73">
        <f t="shared" si="165"/>
        <v>1</v>
      </c>
      <c r="DT182" s="73">
        <f t="shared" si="166"/>
        <v>1</v>
      </c>
      <c r="DU182" s="73">
        <f t="shared" si="167"/>
        <v>1</v>
      </c>
      <c r="DV182" s="73">
        <f t="shared" si="168"/>
        <v>1</v>
      </c>
      <c r="DW182" s="73">
        <f t="shared" si="169"/>
        <v>1</v>
      </c>
      <c r="DX182" s="73">
        <f t="shared" si="170"/>
        <v>1</v>
      </c>
      <c r="DY182" s="73">
        <f t="shared" si="171"/>
        <v>1</v>
      </c>
      <c r="DZ182" s="73">
        <f t="shared" si="172"/>
        <v>1</v>
      </c>
      <c r="EA182" s="92">
        <f t="shared" si="134"/>
        <v>1</v>
      </c>
      <c r="EB182" s="92">
        <f t="shared" si="160"/>
        <v>1</v>
      </c>
      <c r="EC182" s="139">
        <f t="shared" si="173"/>
        <v>1</v>
      </c>
      <c r="ED182" s="140">
        <f t="shared" si="135"/>
        <v>0</v>
      </c>
      <c r="EE182" s="141">
        <f t="shared" si="136"/>
        <v>0</v>
      </c>
      <c r="EF182" s="141">
        <f t="shared" si="137"/>
        <v>0</v>
      </c>
      <c r="EG182" s="142">
        <f t="shared" si="161"/>
        <v>0</v>
      </c>
      <c r="EH182" s="141"/>
      <c r="EI182" s="142"/>
      <c r="EJ182" s="82">
        <f t="shared" si="138"/>
        <v>0</v>
      </c>
      <c r="EK182" s="82"/>
      <c r="EL182" s="82"/>
      <c r="EM182" s="82"/>
      <c r="EN182" s="83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</row>
    <row r="183" spans="2:156" ht="27" customHeight="1">
      <c r="B183" s="365" t="str">
        <f t="shared" si="139"/>
        <v/>
      </c>
      <c r="C183" s="649" t="str">
        <f>IF(AU183=1,SUM(AU$10:AU183),"")</f>
        <v/>
      </c>
      <c r="D183" s="526"/>
      <c r="E183" s="524"/>
      <c r="F183" s="648"/>
      <c r="G183" s="464"/>
      <c r="H183" s="110"/>
      <c r="I183" s="648"/>
      <c r="J183" s="464"/>
      <c r="K183" s="110"/>
      <c r="L183" s="109"/>
      <c r="M183" s="517"/>
      <c r="N183" s="520"/>
      <c r="O183" s="520"/>
      <c r="P183" s="514"/>
      <c r="Q183" s="463"/>
      <c r="R183" s="463"/>
      <c r="S183" s="463"/>
      <c r="T183" s="463"/>
      <c r="U183" s="515"/>
      <c r="V183" s="112"/>
      <c r="W183" s="463"/>
      <c r="X183" s="463"/>
      <c r="Y183" s="463"/>
      <c r="Z183" s="463"/>
      <c r="AA183" s="463"/>
      <c r="AB183" s="691"/>
      <c r="AC183" s="691"/>
      <c r="AD183" s="691"/>
      <c r="AE183" s="682"/>
      <c r="AF183" s="683"/>
      <c r="AG183" s="112"/>
      <c r="AH183" s="463"/>
      <c r="AI183" s="495"/>
      <c r="AJ183" s="469"/>
      <c r="AK183" s="464"/>
      <c r="AL183" s="465"/>
      <c r="AM183" s="376"/>
      <c r="AN183" s="376"/>
      <c r="AO183" s="465"/>
      <c r="AP183" s="466"/>
      <c r="AQ183" s="113" t="str">
        <f t="shared" si="140"/>
        <v/>
      </c>
      <c r="AR183" s="114">
        <v>1</v>
      </c>
      <c r="AU183" s="115">
        <f t="shared" si="141"/>
        <v>0</v>
      </c>
      <c r="AV183" s="116" t="b">
        <f t="shared" si="118"/>
        <v>1</v>
      </c>
      <c r="AW183" s="73">
        <f t="shared" si="142"/>
        <v>0</v>
      </c>
      <c r="AX183" s="117">
        <f t="shared" si="119"/>
        <v>1</v>
      </c>
      <c r="AY183" s="118">
        <f t="shared" si="143"/>
        <v>0</v>
      </c>
      <c r="BD183" s="120">
        <f>ROUND(Import!F176,2)</f>
        <v>0</v>
      </c>
      <c r="BE183" s="120">
        <f>ROUND(Import!P176,2)</f>
        <v>0</v>
      </c>
      <c r="BG183" s="121">
        <f t="shared" si="144"/>
        <v>0</v>
      </c>
      <c r="BH183" s="122">
        <f t="shared" si="145"/>
        <v>0</v>
      </c>
      <c r="BI183" s="114">
        <f t="shared" si="146"/>
        <v>0</v>
      </c>
      <c r="BJ183" s="121">
        <f t="shared" si="147"/>
        <v>0</v>
      </c>
      <c r="BK183" s="122">
        <f t="shared" si="148"/>
        <v>0</v>
      </c>
      <c r="BL183" s="114">
        <f t="shared" si="149"/>
        <v>0</v>
      </c>
      <c r="BN183" s="123">
        <f t="shared" si="120"/>
        <v>0</v>
      </c>
      <c r="BO183" s="123">
        <f t="shared" si="121"/>
        <v>0</v>
      </c>
      <c r="BP183" s="123">
        <f t="shared" si="122"/>
        <v>0</v>
      </c>
      <c r="BQ183" s="123">
        <f t="shared" si="123"/>
        <v>0</v>
      </c>
      <c r="BR183" s="123">
        <f t="shared" si="124"/>
        <v>0</v>
      </c>
      <c r="BS183" s="123">
        <f t="shared" si="125"/>
        <v>0</v>
      </c>
      <c r="BT183" s="124">
        <f t="shared" si="150"/>
        <v>0</v>
      </c>
      <c r="CA183" s="62"/>
      <c r="CB183" s="126" t="str">
        <f t="shared" si="126"/>
        <v/>
      </c>
      <c r="CC183" s="127" t="str">
        <f t="shared" si="151"/>
        <v/>
      </c>
      <c r="CD183" s="128" t="str">
        <f t="shared" si="152"/>
        <v/>
      </c>
      <c r="CE183" s="146"/>
      <c r="CF183" s="147"/>
      <c r="CG183" s="147"/>
      <c r="CH183" s="147"/>
      <c r="CI183" s="145"/>
      <c r="CJ183" s="62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132" t="b">
        <f t="shared" si="127"/>
        <v>0</v>
      </c>
      <c r="CV183" s="133" t="b">
        <f t="shared" si="128"/>
        <v>1</v>
      </c>
      <c r="CW183" s="116" t="b">
        <f t="shared" si="174"/>
        <v>1</v>
      </c>
      <c r="CX183" s="73">
        <f t="shared" si="153"/>
        <v>0</v>
      </c>
      <c r="CZ183" s="73">
        <f t="shared" si="154"/>
        <v>0</v>
      </c>
      <c r="DA183" s="134">
        <f t="shared" si="162"/>
        <v>1</v>
      </c>
      <c r="DB183" s="106">
        <f t="shared" si="155"/>
        <v>1</v>
      </c>
      <c r="DC183" s="148"/>
      <c r="DD183" s="134">
        <f t="shared" si="156"/>
        <v>1</v>
      </c>
      <c r="DE183" s="135">
        <f t="shared" si="129"/>
        <v>0</v>
      </c>
      <c r="DF183" s="135">
        <f t="shared" si="130"/>
        <v>0</v>
      </c>
      <c r="DG183" s="136"/>
      <c r="DH183" s="79"/>
      <c r="DI183" s="137"/>
      <c r="DJ183" s="81"/>
      <c r="DK183" s="107">
        <f t="shared" si="131"/>
        <v>0</v>
      </c>
      <c r="DL183" s="138">
        <f t="shared" si="157"/>
        <v>1</v>
      </c>
      <c r="DM183" s="73">
        <f t="shared" si="158"/>
        <v>1</v>
      </c>
      <c r="DN183" s="73">
        <f t="shared" si="159"/>
        <v>1</v>
      </c>
      <c r="DO183" s="73">
        <f t="shared" si="132"/>
        <v>1</v>
      </c>
      <c r="DP183" s="73">
        <f t="shared" si="133"/>
        <v>1</v>
      </c>
      <c r="DQ183" s="73">
        <f t="shared" si="163"/>
        <v>1</v>
      </c>
      <c r="DR183" s="73">
        <f t="shared" si="164"/>
        <v>1</v>
      </c>
      <c r="DS183" s="73">
        <f t="shared" si="165"/>
        <v>1</v>
      </c>
      <c r="DT183" s="73">
        <f t="shared" si="166"/>
        <v>1</v>
      </c>
      <c r="DU183" s="73">
        <f t="shared" si="167"/>
        <v>1</v>
      </c>
      <c r="DV183" s="73">
        <f t="shared" si="168"/>
        <v>1</v>
      </c>
      <c r="DW183" s="73">
        <f t="shared" si="169"/>
        <v>1</v>
      </c>
      <c r="DX183" s="73">
        <f t="shared" si="170"/>
        <v>1</v>
      </c>
      <c r="DY183" s="73">
        <f t="shared" si="171"/>
        <v>1</v>
      </c>
      <c r="DZ183" s="73">
        <f t="shared" si="172"/>
        <v>1</v>
      </c>
      <c r="EA183" s="92">
        <f t="shared" si="134"/>
        <v>1</v>
      </c>
      <c r="EB183" s="92">
        <f t="shared" si="160"/>
        <v>1</v>
      </c>
      <c r="EC183" s="139">
        <f t="shared" si="173"/>
        <v>1</v>
      </c>
      <c r="ED183" s="140">
        <f t="shared" si="135"/>
        <v>0</v>
      </c>
      <c r="EE183" s="141">
        <f t="shared" si="136"/>
        <v>0</v>
      </c>
      <c r="EF183" s="141">
        <f t="shared" si="137"/>
        <v>0</v>
      </c>
      <c r="EG183" s="142">
        <f t="shared" si="161"/>
        <v>0</v>
      </c>
      <c r="EH183" s="141"/>
      <c r="EI183" s="142"/>
      <c r="EJ183" s="82">
        <f t="shared" si="138"/>
        <v>0</v>
      </c>
      <c r="EK183" s="82"/>
      <c r="EL183" s="82"/>
      <c r="EM183" s="82"/>
      <c r="EN183" s="83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</row>
    <row r="184" spans="2:156" ht="27" customHeight="1">
      <c r="B184" s="365" t="str">
        <f t="shared" si="139"/>
        <v/>
      </c>
      <c r="C184" s="649" t="str">
        <f>IF(AU184=1,SUM(AU$10:AU184),"")</f>
        <v/>
      </c>
      <c r="D184" s="526"/>
      <c r="E184" s="524"/>
      <c r="F184" s="648"/>
      <c r="G184" s="464"/>
      <c r="H184" s="110"/>
      <c r="I184" s="648"/>
      <c r="J184" s="464"/>
      <c r="K184" s="110"/>
      <c r="L184" s="109"/>
      <c r="M184" s="517"/>
      <c r="N184" s="520"/>
      <c r="O184" s="520"/>
      <c r="P184" s="514"/>
      <c r="Q184" s="463"/>
      <c r="R184" s="463"/>
      <c r="S184" s="463"/>
      <c r="T184" s="463"/>
      <c r="U184" s="515"/>
      <c r="V184" s="112"/>
      <c r="W184" s="463"/>
      <c r="X184" s="463"/>
      <c r="Y184" s="463"/>
      <c r="Z184" s="463"/>
      <c r="AA184" s="463"/>
      <c r="AB184" s="691"/>
      <c r="AC184" s="691"/>
      <c r="AD184" s="691"/>
      <c r="AE184" s="682"/>
      <c r="AF184" s="683"/>
      <c r="AG184" s="112"/>
      <c r="AH184" s="463"/>
      <c r="AI184" s="495"/>
      <c r="AJ184" s="469"/>
      <c r="AK184" s="464"/>
      <c r="AL184" s="465"/>
      <c r="AM184" s="376"/>
      <c r="AN184" s="376"/>
      <c r="AO184" s="465"/>
      <c r="AP184" s="466"/>
      <c r="AQ184" s="113" t="str">
        <f t="shared" si="140"/>
        <v/>
      </c>
      <c r="AR184" s="114">
        <v>1</v>
      </c>
      <c r="AU184" s="115">
        <f t="shared" si="141"/>
        <v>0</v>
      </c>
      <c r="AV184" s="116" t="b">
        <f t="shared" si="118"/>
        <v>1</v>
      </c>
      <c r="AW184" s="73">
        <f t="shared" si="142"/>
        <v>0</v>
      </c>
      <c r="AX184" s="117">
        <f t="shared" si="119"/>
        <v>1</v>
      </c>
      <c r="AY184" s="118">
        <f t="shared" si="143"/>
        <v>0</v>
      </c>
      <c r="BD184" s="120">
        <f>ROUND(Import!F177,2)</f>
        <v>0</v>
      </c>
      <c r="BE184" s="120">
        <f>ROUND(Import!P177,2)</f>
        <v>0</v>
      </c>
      <c r="BG184" s="121">
        <f t="shared" si="144"/>
        <v>0</v>
      </c>
      <c r="BH184" s="122">
        <f t="shared" si="145"/>
        <v>0</v>
      </c>
      <c r="BI184" s="114">
        <f t="shared" si="146"/>
        <v>0</v>
      </c>
      <c r="BJ184" s="121">
        <f t="shared" si="147"/>
        <v>0</v>
      </c>
      <c r="BK184" s="122">
        <f t="shared" si="148"/>
        <v>0</v>
      </c>
      <c r="BL184" s="114">
        <f t="shared" si="149"/>
        <v>0</v>
      </c>
      <c r="BN184" s="123">
        <f t="shared" si="120"/>
        <v>0</v>
      </c>
      <c r="BO184" s="123">
        <f t="shared" si="121"/>
        <v>0</v>
      </c>
      <c r="BP184" s="123">
        <f t="shared" si="122"/>
        <v>0</v>
      </c>
      <c r="BQ184" s="123">
        <f t="shared" si="123"/>
        <v>0</v>
      </c>
      <c r="BR184" s="123">
        <f t="shared" si="124"/>
        <v>0</v>
      </c>
      <c r="BS184" s="123">
        <f t="shared" si="125"/>
        <v>0</v>
      </c>
      <c r="BT184" s="124">
        <f t="shared" si="150"/>
        <v>0</v>
      </c>
      <c r="CA184" s="62"/>
      <c r="CB184" s="126" t="str">
        <f t="shared" si="126"/>
        <v/>
      </c>
      <c r="CC184" s="127" t="str">
        <f t="shared" si="151"/>
        <v/>
      </c>
      <c r="CD184" s="128" t="str">
        <f t="shared" si="152"/>
        <v/>
      </c>
      <c r="CE184" s="146"/>
      <c r="CF184" s="147"/>
      <c r="CG184" s="147"/>
      <c r="CH184" s="147"/>
      <c r="CI184" s="145"/>
      <c r="CJ184" s="62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132" t="b">
        <f t="shared" si="127"/>
        <v>0</v>
      </c>
      <c r="CV184" s="133" t="b">
        <f t="shared" si="128"/>
        <v>1</v>
      </c>
      <c r="CW184" s="116" t="b">
        <f t="shared" si="174"/>
        <v>1</v>
      </c>
      <c r="CX184" s="73">
        <f t="shared" si="153"/>
        <v>0</v>
      </c>
      <c r="CZ184" s="73">
        <f t="shared" si="154"/>
        <v>0</v>
      </c>
      <c r="DA184" s="134">
        <f t="shared" si="162"/>
        <v>1</v>
      </c>
      <c r="DB184" s="106">
        <f t="shared" si="155"/>
        <v>1</v>
      </c>
      <c r="DC184" s="148"/>
      <c r="DD184" s="134">
        <f t="shared" si="156"/>
        <v>1</v>
      </c>
      <c r="DE184" s="135">
        <f t="shared" si="129"/>
        <v>0</v>
      </c>
      <c r="DF184" s="135">
        <f t="shared" si="130"/>
        <v>0</v>
      </c>
      <c r="DG184" s="136"/>
      <c r="DH184" s="79"/>
      <c r="DI184" s="137"/>
      <c r="DJ184" s="81"/>
      <c r="DK184" s="107">
        <f t="shared" si="131"/>
        <v>0</v>
      </c>
      <c r="DL184" s="138">
        <f t="shared" si="157"/>
        <v>1</v>
      </c>
      <c r="DM184" s="73">
        <f t="shared" si="158"/>
        <v>1</v>
      </c>
      <c r="DN184" s="73">
        <f t="shared" si="159"/>
        <v>1</v>
      </c>
      <c r="DO184" s="73">
        <f t="shared" si="132"/>
        <v>1</v>
      </c>
      <c r="DP184" s="73">
        <f t="shared" si="133"/>
        <v>1</v>
      </c>
      <c r="DQ184" s="73">
        <f t="shared" si="163"/>
        <v>1</v>
      </c>
      <c r="DR184" s="73">
        <f t="shared" si="164"/>
        <v>1</v>
      </c>
      <c r="DS184" s="73">
        <f t="shared" si="165"/>
        <v>1</v>
      </c>
      <c r="DT184" s="73">
        <f t="shared" si="166"/>
        <v>1</v>
      </c>
      <c r="DU184" s="73">
        <f t="shared" si="167"/>
        <v>1</v>
      </c>
      <c r="DV184" s="73">
        <f t="shared" si="168"/>
        <v>1</v>
      </c>
      <c r="DW184" s="73">
        <f t="shared" si="169"/>
        <v>1</v>
      </c>
      <c r="DX184" s="73">
        <f t="shared" si="170"/>
        <v>1</v>
      </c>
      <c r="DY184" s="73">
        <f t="shared" si="171"/>
        <v>1</v>
      </c>
      <c r="DZ184" s="73">
        <f t="shared" si="172"/>
        <v>1</v>
      </c>
      <c r="EA184" s="92">
        <f t="shared" si="134"/>
        <v>1</v>
      </c>
      <c r="EB184" s="92">
        <f t="shared" si="160"/>
        <v>1</v>
      </c>
      <c r="EC184" s="139">
        <f t="shared" si="173"/>
        <v>1</v>
      </c>
      <c r="ED184" s="140">
        <f t="shared" si="135"/>
        <v>0</v>
      </c>
      <c r="EE184" s="141">
        <f t="shared" si="136"/>
        <v>0</v>
      </c>
      <c r="EF184" s="141">
        <f t="shared" si="137"/>
        <v>0</v>
      </c>
      <c r="EG184" s="142">
        <f t="shared" si="161"/>
        <v>0</v>
      </c>
      <c r="EH184" s="141"/>
      <c r="EI184" s="142"/>
      <c r="EJ184" s="82">
        <f t="shared" si="138"/>
        <v>0</v>
      </c>
      <c r="EK184" s="82"/>
      <c r="EL184" s="82"/>
      <c r="EM184" s="82"/>
      <c r="EN184" s="83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</row>
    <row r="185" spans="2:156" ht="27" customHeight="1">
      <c r="B185" s="365" t="str">
        <f t="shared" si="139"/>
        <v/>
      </c>
      <c r="C185" s="649" t="str">
        <f>IF(AU185=1,SUM(AU$10:AU185),"")</f>
        <v/>
      </c>
      <c r="D185" s="526"/>
      <c r="E185" s="524"/>
      <c r="F185" s="648"/>
      <c r="G185" s="464"/>
      <c r="H185" s="110"/>
      <c r="I185" s="648"/>
      <c r="J185" s="464"/>
      <c r="K185" s="110"/>
      <c r="L185" s="109"/>
      <c r="M185" s="517"/>
      <c r="N185" s="520"/>
      <c r="O185" s="520"/>
      <c r="P185" s="514"/>
      <c r="Q185" s="463"/>
      <c r="R185" s="463"/>
      <c r="S185" s="463"/>
      <c r="T185" s="463"/>
      <c r="U185" s="515"/>
      <c r="V185" s="112"/>
      <c r="W185" s="463"/>
      <c r="X185" s="463"/>
      <c r="Y185" s="463"/>
      <c r="Z185" s="463"/>
      <c r="AA185" s="463"/>
      <c r="AB185" s="691"/>
      <c r="AC185" s="691"/>
      <c r="AD185" s="691"/>
      <c r="AE185" s="682"/>
      <c r="AF185" s="683"/>
      <c r="AG185" s="112"/>
      <c r="AH185" s="463"/>
      <c r="AI185" s="495"/>
      <c r="AJ185" s="469"/>
      <c r="AK185" s="464"/>
      <c r="AL185" s="465"/>
      <c r="AM185" s="376"/>
      <c r="AN185" s="376"/>
      <c r="AO185" s="465"/>
      <c r="AP185" s="466"/>
      <c r="AQ185" s="113" t="str">
        <f t="shared" si="140"/>
        <v/>
      </c>
      <c r="AR185" s="114">
        <v>1</v>
      </c>
      <c r="AU185" s="115">
        <f t="shared" si="141"/>
        <v>0</v>
      </c>
      <c r="AV185" s="116" t="b">
        <f t="shared" si="118"/>
        <v>1</v>
      </c>
      <c r="AW185" s="73">
        <f t="shared" si="142"/>
        <v>0</v>
      </c>
      <c r="AX185" s="117">
        <f t="shared" si="119"/>
        <v>1</v>
      </c>
      <c r="AY185" s="118">
        <f t="shared" si="143"/>
        <v>0</v>
      </c>
      <c r="BD185" s="120">
        <f>ROUND(Import!F178,2)</f>
        <v>0</v>
      </c>
      <c r="BE185" s="120">
        <f>ROUND(Import!P178,2)</f>
        <v>0</v>
      </c>
      <c r="BG185" s="121">
        <f t="shared" si="144"/>
        <v>0</v>
      </c>
      <c r="BH185" s="122">
        <f t="shared" si="145"/>
        <v>0</v>
      </c>
      <c r="BI185" s="114">
        <f t="shared" si="146"/>
        <v>0</v>
      </c>
      <c r="BJ185" s="121">
        <f t="shared" si="147"/>
        <v>0</v>
      </c>
      <c r="BK185" s="122">
        <f t="shared" si="148"/>
        <v>0</v>
      </c>
      <c r="BL185" s="114">
        <f t="shared" si="149"/>
        <v>0</v>
      </c>
      <c r="BN185" s="123">
        <f t="shared" si="120"/>
        <v>0</v>
      </c>
      <c r="BO185" s="123">
        <f t="shared" si="121"/>
        <v>0</v>
      </c>
      <c r="BP185" s="123">
        <f t="shared" si="122"/>
        <v>0</v>
      </c>
      <c r="BQ185" s="123">
        <f t="shared" si="123"/>
        <v>0</v>
      </c>
      <c r="BR185" s="123">
        <f t="shared" si="124"/>
        <v>0</v>
      </c>
      <c r="BS185" s="123">
        <f t="shared" si="125"/>
        <v>0</v>
      </c>
      <c r="BT185" s="124">
        <f t="shared" si="150"/>
        <v>0</v>
      </c>
      <c r="CA185" s="62"/>
      <c r="CB185" s="126" t="str">
        <f t="shared" si="126"/>
        <v/>
      </c>
      <c r="CC185" s="127" t="str">
        <f t="shared" si="151"/>
        <v/>
      </c>
      <c r="CD185" s="128" t="str">
        <f t="shared" si="152"/>
        <v/>
      </c>
      <c r="CE185" s="146"/>
      <c r="CF185" s="147"/>
      <c r="CG185" s="147"/>
      <c r="CH185" s="147"/>
      <c r="CI185" s="145"/>
      <c r="CJ185" s="62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132" t="b">
        <f t="shared" si="127"/>
        <v>0</v>
      </c>
      <c r="CV185" s="133" t="b">
        <f t="shared" si="128"/>
        <v>1</v>
      </c>
      <c r="CW185" s="116" t="b">
        <f t="shared" si="174"/>
        <v>1</v>
      </c>
      <c r="CX185" s="73">
        <f t="shared" si="153"/>
        <v>0</v>
      </c>
      <c r="CZ185" s="73">
        <f t="shared" si="154"/>
        <v>0</v>
      </c>
      <c r="DA185" s="134">
        <f t="shared" si="162"/>
        <v>1</v>
      </c>
      <c r="DB185" s="106">
        <f t="shared" si="155"/>
        <v>1</v>
      </c>
      <c r="DC185" s="148"/>
      <c r="DD185" s="134">
        <f t="shared" si="156"/>
        <v>1</v>
      </c>
      <c r="DE185" s="135">
        <f t="shared" si="129"/>
        <v>0</v>
      </c>
      <c r="DF185" s="135">
        <f t="shared" si="130"/>
        <v>0</v>
      </c>
      <c r="DG185" s="136"/>
      <c r="DH185" s="79"/>
      <c r="DI185" s="137"/>
      <c r="DJ185" s="81"/>
      <c r="DK185" s="107">
        <f t="shared" si="131"/>
        <v>0</v>
      </c>
      <c r="DL185" s="138">
        <f t="shared" si="157"/>
        <v>1</v>
      </c>
      <c r="DM185" s="73">
        <f t="shared" si="158"/>
        <v>1</v>
      </c>
      <c r="DN185" s="73">
        <f t="shared" si="159"/>
        <v>1</v>
      </c>
      <c r="DO185" s="73">
        <f t="shared" si="132"/>
        <v>1</v>
      </c>
      <c r="DP185" s="73">
        <f t="shared" si="133"/>
        <v>1</v>
      </c>
      <c r="DQ185" s="73">
        <f t="shared" si="163"/>
        <v>1</v>
      </c>
      <c r="DR185" s="73">
        <f t="shared" si="164"/>
        <v>1</v>
      </c>
      <c r="DS185" s="73">
        <f t="shared" si="165"/>
        <v>1</v>
      </c>
      <c r="DT185" s="73">
        <f t="shared" si="166"/>
        <v>1</v>
      </c>
      <c r="DU185" s="73">
        <f t="shared" si="167"/>
        <v>1</v>
      </c>
      <c r="DV185" s="73">
        <f t="shared" si="168"/>
        <v>1</v>
      </c>
      <c r="DW185" s="73">
        <f t="shared" si="169"/>
        <v>1</v>
      </c>
      <c r="DX185" s="73">
        <f t="shared" si="170"/>
        <v>1</v>
      </c>
      <c r="DY185" s="73">
        <f t="shared" si="171"/>
        <v>1</v>
      </c>
      <c r="DZ185" s="73">
        <f t="shared" si="172"/>
        <v>1</v>
      </c>
      <c r="EA185" s="92">
        <f t="shared" si="134"/>
        <v>1</v>
      </c>
      <c r="EB185" s="92">
        <f t="shared" si="160"/>
        <v>1</v>
      </c>
      <c r="EC185" s="139">
        <f t="shared" si="173"/>
        <v>1</v>
      </c>
      <c r="ED185" s="140">
        <f t="shared" si="135"/>
        <v>0</v>
      </c>
      <c r="EE185" s="141">
        <f t="shared" si="136"/>
        <v>0</v>
      </c>
      <c r="EF185" s="141">
        <f t="shared" si="137"/>
        <v>0</v>
      </c>
      <c r="EG185" s="142">
        <f t="shared" si="161"/>
        <v>0</v>
      </c>
      <c r="EH185" s="141"/>
      <c r="EI185" s="142"/>
      <c r="EJ185" s="82">
        <f t="shared" si="138"/>
        <v>0</v>
      </c>
      <c r="EK185" s="82"/>
      <c r="EL185" s="82"/>
      <c r="EM185" s="82"/>
      <c r="EN185" s="83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</row>
    <row r="186" spans="2:156" ht="27" customHeight="1">
      <c r="B186" s="365" t="str">
        <f t="shared" si="139"/>
        <v/>
      </c>
      <c r="C186" s="649" t="str">
        <f>IF(AU186=1,SUM(AU$10:AU186),"")</f>
        <v/>
      </c>
      <c r="D186" s="526"/>
      <c r="E186" s="524"/>
      <c r="F186" s="648"/>
      <c r="G186" s="464"/>
      <c r="H186" s="110"/>
      <c r="I186" s="648"/>
      <c r="J186" s="464"/>
      <c r="K186" s="110"/>
      <c r="L186" s="109"/>
      <c r="M186" s="517"/>
      <c r="N186" s="520"/>
      <c r="O186" s="520"/>
      <c r="P186" s="514"/>
      <c r="Q186" s="463"/>
      <c r="R186" s="463"/>
      <c r="S186" s="463"/>
      <c r="T186" s="463"/>
      <c r="U186" s="515"/>
      <c r="V186" s="112"/>
      <c r="W186" s="463"/>
      <c r="X186" s="463"/>
      <c r="Y186" s="463"/>
      <c r="Z186" s="463"/>
      <c r="AA186" s="463"/>
      <c r="AB186" s="691"/>
      <c r="AC186" s="691"/>
      <c r="AD186" s="691"/>
      <c r="AE186" s="682"/>
      <c r="AF186" s="683"/>
      <c r="AG186" s="112"/>
      <c r="AH186" s="463"/>
      <c r="AI186" s="495"/>
      <c r="AJ186" s="469"/>
      <c r="AK186" s="464"/>
      <c r="AL186" s="465"/>
      <c r="AM186" s="376"/>
      <c r="AN186" s="376"/>
      <c r="AO186" s="465"/>
      <c r="AP186" s="466"/>
      <c r="AQ186" s="113" t="str">
        <f t="shared" si="140"/>
        <v/>
      </c>
      <c r="AR186" s="114">
        <v>1</v>
      </c>
      <c r="AU186" s="115">
        <f t="shared" si="141"/>
        <v>0</v>
      </c>
      <c r="AV186" s="116" t="b">
        <f t="shared" si="118"/>
        <v>1</v>
      </c>
      <c r="AW186" s="73">
        <f t="shared" si="142"/>
        <v>0</v>
      </c>
      <c r="AX186" s="117">
        <f t="shared" si="119"/>
        <v>1</v>
      </c>
      <c r="AY186" s="118">
        <f t="shared" si="143"/>
        <v>0</v>
      </c>
      <c r="BD186" s="120">
        <f>ROUND(Import!F179,2)</f>
        <v>0</v>
      </c>
      <c r="BE186" s="120">
        <f>ROUND(Import!P179,2)</f>
        <v>0</v>
      </c>
      <c r="BG186" s="121">
        <f t="shared" si="144"/>
        <v>0</v>
      </c>
      <c r="BH186" s="122">
        <f t="shared" si="145"/>
        <v>0</v>
      </c>
      <c r="BI186" s="114">
        <f t="shared" si="146"/>
        <v>0</v>
      </c>
      <c r="BJ186" s="121">
        <f t="shared" si="147"/>
        <v>0</v>
      </c>
      <c r="BK186" s="122">
        <f t="shared" si="148"/>
        <v>0</v>
      </c>
      <c r="BL186" s="114">
        <f t="shared" si="149"/>
        <v>0</v>
      </c>
      <c r="BN186" s="123">
        <f t="shared" si="120"/>
        <v>0</v>
      </c>
      <c r="BO186" s="123">
        <f t="shared" si="121"/>
        <v>0</v>
      </c>
      <c r="BP186" s="123">
        <f t="shared" si="122"/>
        <v>0</v>
      </c>
      <c r="BQ186" s="123">
        <f t="shared" si="123"/>
        <v>0</v>
      </c>
      <c r="BR186" s="123">
        <f t="shared" si="124"/>
        <v>0</v>
      </c>
      <c r="BS186" s="123">
        <f t="shared" si="125"/>
        <v>0</v>
      </c>
      <c r="BT186" s="124">
        <f t="shared" si="150"/>
        <v>0</v>
      </c>
      <c r="CA186" s="62"/>
      <c r="CB186" s="126" t="str">
        <f t="shared" si="126"/>
        <v/>
      </c>
      <c r="CC186" s="127" t="str">
        <f t="shared" si="151"/>
        <v/>
      </c>
      <c r="CD186" s="128" t="str">
        <f t="shared" si="152"/>
        <v/>
      </c>
      <c r="CE186" s="146"/>
      <c r="CF186" s="147"/>
      <c r="CG186" s="147"/>
      <c r="CH186" s="147"/>
      <c r="CI186" s="145"/>
      <c r="CJ186" s="62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132" t="b">
        <f t="shared" si="127"/>
        <v>0</v>
      </c>
      <c r="CV186" s="133" t="b">
        <f t="shared" si="128"/>
        <v>1</v>
      </c>
      <c r="CW186" s="116" t="b">
        <f t="shared" si="174"/>
        <v>1</v>
      </c>
      <c r="CX186" s="73">
        <f t="shared" si="153"/>
        <v>0</v>
      </c>
      <c r="CZ186" s="73">
        <f t="shared" si="154"/>
        <v>0</v>
      </c>
      <c r="DA186" s="134">
        <f t="shared" si="162"/>
        <v>1</v>
      </c>
      <c r="DB186" s="106">
        <f t="shared" si="155"/>
        <v>1</v>
      </c>
      <c r="DC186" s="148"/>
      <c r="DD186" s="134">
        <f t="shared" si="156"/>
        <v>1</v>
      </c>
      <c r="DE186" s="135">
        <f t="shared" si="129"/>
        <v>0</v>
      </c>
      <c r="DF186" s="135">
        <f t="shared" si="130"/>
        <v>0</v>
      </c>
      <c r="DG186" s="136"/>
      <c r="DH186" s="79"/>
      <c r="DI186" s="137"/>
      <c r="DJ186" s="81"/>
      <c r="DK186" s="107">
        <f t="shared" si="131"/>
        <v>0</v>
      </c>
      <c r="DL186" s="138">
        <f t="shared" si="157"/>
        <v>1</v>
      </c>
      <c r="DM186" s="73">
        <f t="shared" si="158"/>
        <v>1</v>
      </c>
      <c r="DN186" s="73">
        <f t="shared" si="159"/>
        <v>1</v>
      </c>
      <c r="DO186" s="73">
        <f t="shared" si="132"/>
        <v>1</v>
      </c>
      <c r="DP186" s="73">
        <f t="shared" si="133"/>
        <v>1</v>
      </c>
      <c r="DQ186" s="73">
        <f t="shared" si="163"/>
        <v>1</v>
      </c>
      <c r="DR186" s="73">
        <f t="shared" si="164"/>
        <v>1</v>
      </c>
      <c r="DS186" s="73">
        <f t="shared" si="165"/>
        <v>1</v>
      </c>
      <c r="DT186" s="73">
        <f t="shared" si="166"/>
        <v>1</v>
      </c>
      <c r="DU186" s="73">
        <f t="shared" si="167"/>
        <v>1</v>
      </c>
      <c r="DV186" s="73">
        <f t="shared" si="168"/>
        <v>1</v>
      </c>
      <c r="DW186" s="73">
        <f t="shared" si="169"/>
        <v>1</v>
      </c>
      <c r="DX186" s="73">
        <f t="shared" si="170"/>
        <v>1</v>
      </c>
      <c r="DY186" s="73">
        <f t="shared" si="171"/>
        <v>1</v>
      </c>
      <c r="DZ186" s="73">
        <f t="shared" si="172"/>
        <v>1</v>
      </c>
      <c r="EA186" s="92">
        <f t="shared" si="134"/>
        <v>1</v>
      </c>
      <c r="EB186" s="92">
        <f t="shared" si="160"/>
        <v>1</v>
      </c>
      <c r="EC186" s="139">
        <f t="shared" si="173"/>
        <v>1</v>
      </c>
      <c r="ED186" s="140">
        <f t="shared" si="135"/>
        <v>0</v>
      </c>
      <c r="EE186" s="141">
        <f t="shared" si="136"/>
        <v>0</v>
      </c>
      <c r="EF186" s="141">
        <f t="shared" si="137"/>
        <v>0</v>
      </c>
      <c r="EG186" s="142">
        <f t="shared" si="161"/>
        <v>0</v>
      </c>
      <c r="EH186" s="141"/>
      <c r="EI186" s="142"/>
      <c r="EJ186" s="82">
        <f t="shared" si="138"/>
        <v>0</v>
      </c>
      <c r="EK186" s="82"/>
      <c r="EL186" s="82"/>
      <c r="EM186" s="82"/>
      <c r="EN186" s="83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</row>
    <row r="187" spans="2:156" ht="27" customHeight="1">
      <c r="B187" s="365" t="str">
        <f t="shared" si="139"/>
        <v/>
      </c>
      <c r="C187" s="649" t="str">
        <f>IF(AU187=1,SUM(AU$10:AU187),"")</f>
        <v/>
      </c>
      <c r="D187" s="526"/>
      <c r="E187" s="524"/>
      <c r="F187" s="648"/>
      <c r="G187" s="464"/>
      <c r="H187" s="110"/>
      <c r="I187" s="648"/>
      <c r="J187" s="464"/>
      <c r="K187" s="110"/>
      <c r="L187" s="109"/>
      <c r="M187" s="517"/>
      <c r="N187" s="520"/>
      <c r="O187" s="520"/>
      <c r="P187" s="514"/>
      <c r="Q187" s="463"/>
      <c r="R187" s="463"/>
      <c r="S187" s="463"/>
      <c r="T187" s="463"/>
      <c r="U187" s="515"/>
      <c r="V187" s="112"/>
      <c r="W187" s="463"/>
      <c r="X187" s="463"/>
      <c r="Y187" s="463"/>
      <c r="Z187" s="463"/>
      <c r="AA187" s="463"/>
      <c r="AB187" s="691"/>
      <c r="AC187" s="691"/>
      <c r="AD187" s="691"/>
      <c r="AE187" s="682"/>
      <c r="AF187" s="683"/>
      <c r="AG187" s="112"/>
      <c r="AH187" s="463"/>
      <c r="AI187" s="495"/>
      <c r="AJ187" s="469"/>
      <c r="AK187" s="464"/>
      <c r="AL187" s="465"/>
      <c r="AM187" s="376"/>
      <c r="AN187" s="376"/>
      <c r="AO187" s="465"/>
      <c r="AP187" s="466"/>
      <c r="AQ187" s="113" t="str">
        <f t="shared" si="140"/>
        <v/>
      </c>
      <c r="AR187" s="114">
        <v>1</v>
      </c>
      <c r="AU187" s="115">
        <f t="shared" si="141"/>
        <v>0</v>
      </c>
      <c r="AV187" s="116" t="b">
        <f t="shared" si="118"/>
        <v>1</v>
      </c>
      <c r="AW187" s="73">
        <f t="shared" si="142"/>
        <v>0</v>
      </c>
      <c r="AX187" s="117">
        <f t="shared" si="119"/>
        <v>1</v>
      </c>
      <c r="AY187" s="118">
        <f t="shared" si="143"/>
        <v>0</v>
      </c>
      <c r="BD187" s="120">
        <f>ROUND(Import!F180,2)</f>
        <v>0</v>
      </c>
      <c r="BE187" s="120">
        <f>ROUND(Import!P180,2)</f>
        <v>0</v>
      </c>
      <c r="BG187" s="121">
        <f t="shared" si="144"/>
        <v>0</v>
      </c>
      <c r="BH187" s="122">
        <f t="shared" si="145"/>
        <v>0</v>
      </c>
      <c r="BI187" s="114">
        <f t="shared" si="146"/>
        <v>0</v>
      </c>
      <c r="BJ187" s="121">
        <f t="shared" si="147"/>
        <v>0</v>
      </c>
      <c r="BK187" s="122">
        <f t="shared" si="148"/>
        <v>0</v>
      </c>
      <c r="BL187" s="114">
        <f t="shared" si="149"/>
        <v>0</v>
      </c>
      <c r="BN187" s="123">
        <f t="shared" si="120"/>
        <v>0</v>
      </c>
      <c r="BO187" s="123">
        <f t="shared" si="121"/>
        <v>0</v>
      </c>
      <c r="BP187" s="123">
        <f t="shared" si="122"/>
        <v>0</v>
      </c>
      <c r="BQ187" s="123">
        <f t="shared" si="123"/>
        <v>0</v>
      </c>
      <c r="BR187" s="123">
        <f t="shared" si="124"/>
        <v>0</v>
      </c>
      <c r="BS187" s="123">
        <f t="shared" si="125"/>
        <v>0</v>
      </c>
      <c r="BT187" s="124">
        <f t="shared" si="150"/>
        <v>0</v>
      </c>
      <c r="CA187" s="62"/>
      <c r="CB187" s="126" t="str">
        <f t="shared" si="126"/>
        <v/>
      </c>
      <c r="CC187" s="127" t="str">
        <f t="shared" si="151"/>
        <v/>
      </c>
      <c r="CD187" s="128" t="str">
        <f t="shared" si="152"/>
        <v/>
      </c>
      <c r="CE187" s="146"/>
      <c r="CF187" s="147"/>
      <c r="CG187" s="147"/>
      <c r="CH187" s="147"/>
      <c r="CI187" s="145"/>
      <c r="CJ187" s="62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132" t="b">
        <f t="shared" si="127"/>
        <v>0</v>
      </c>
      <c r="CV187" s="133" t="b">
        <f t="shared" si="128"/>
        <v>1</v>
      </c>
      <c r="CW187" s="116" t="b">
        <f t="shared" si="174"/>
        <v>1</v>
      </c>
      <c r="CX187" s="73">
        <f t="shared" si="153"/>
        <v>0</v>
      </c>
      <c r="CZ187" s="73">
        <f t="shared" si="154"/>
        <v>0</v>
      </c>
      <c r="DA187" s="134">
        <f t="shared" si="162"/>
        <v>1</v>
      </c>
      <c r="DB187" s="106">
        <f t="shared" si="155"/>
        <v>1</v>
      </c>
      <c r="DC187" s="148"/>
      <c r="DD187" s="134">
        <f t="shared" si="156"/>
        <v>1</v>
      </c>
      <c r="DE187" s="135">
        <f t="shared" si="129"/>
        <v>0</v>
      </c>
      <c r="DF187" s="135">
        <f t="shared" si="130"/>
        <v>0</v>
      </c>
      <c r="DG187" s="136"/>
      <c r="DH187" s="79"/>
      <c r="DI187" s="137"/>
      <c r="DJ187" s="81"/>
      <c r="DK187" s="107">
        <f t="shared" si="131"/>
        <v>0</v>
      </c>
      <c r="DL187" s="138">
        <f t="shared" si="157"/>
        <v>1</v>
      </c>
      <c r="DM187" s="73">
        <f t="shared" si="158"/>
        <v>1</v>
      </c>
      <c r="DN187" s="73">
        <f t="shared" si="159"/>
        <v>1</v>
      </c>
      <c r="DO187" s="73">
        <f t="shared" si="132"/>
        <v>1</v>
      </c>
      <c r="DP187" s="73">
        <f t="shared" si="133"/>
        <v>1</v>
      </c>
      <c r="DQ187" s="73">
        <f t="shared" si="163"/>
        <v>1</v>
      </c>
      <c r="DR187" s="73">
        <f t="shared" si="164"/>
        <v>1</v>
      </c>
      <c r="DS187" s="73">
        <f t="shared" si="165"/>
        <v>1</v>
      </c>
      <c r="DT187" s="73">
        <f t="shared" si="166"/>
        <v>1</v>
      </c>
      <c r="DU187" s="73">
        <f t="shared" si="167"/>
        <v>1</v>
      </c>
      <c r="DV187" s="73">
        <f t="shared" si="168"/>
        <v>1</v>
      </c>
      <c r="DW187" s="73">
        <f t="shared" si="169"/>
        <v>1</v>
      </c>
      <c r="DX187" s="73">
        <f t="shared" si="170"/>
        <v>1</v>
      </c>
      <c r="DY187" s="73">
        <f t="shared" si="171"/>
        <v>1</v>
      </c>
      <c r="DZ187" s="73">
        <f t="shared" si="172"/>
        <v>1</v>
      </c>
      <c r="EA187" s="92">
        <f t="shared" si="134"/>
        <v>1</v>
      </c>
      <c r="EB187" s="92">
        <f t="shared" si="160"/>
        <v>1</v>
      </c>
      <c r="EC187" s="139">
        <f t="shared" si="173"/>
        <v>1</v>
      </c>
      <c r="ED187" s="140">
        <f t="shared" si="135"/>
        <v>0</v>
      </c>
      <c r="EE187" s="141">
        <f t="shared" si="136"/>
        <v>0</v>
      </c>
      <c r="EF187" s="141">
        <f t="shared" si="137"/>
        <v>0</v>
      </c>
      <c r="EG187" s="142">
        <f t="shared" si="161"/>
        <v>0</v>
      </c>
      <c r="EH187" s="141"/>
      <c r="EI187" s="142"/>
      <c r="EJ187" s="82">
        <f t="shared" si="138"/>
        <v>0</v>
      </c>
      <c r="EK187" s="82"/>
      <c r="EL187" s="82"/>
      <c r="EM187" s="82"/>
      <c r="EN187" s="83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</row>
    <row r="188" spans="2:156" ht="27" customHeight="1">
      <c r="B188" s="365" t="str">
        <f t="shared" si="139"/>
        <v/>
      </c>
      <c r="C188" s="649" t="str">
        <f>IF(AU188=1,SUM(AU$10:AU188),"")</f>
        <v/>
      </c>
      <c r="D188" s="526"/>
      <c r="E188" s="524"/>
      <c r="F188" s="648"/>
      <c r="G188" s="464"/>
      <c r="H188" s="110"/>
      <c r="I188" s="648"/>
      <c r="J188" s="464"/>
      <c r="K188" s="110"/>
      <c r="L188" s="109"/>
      <c r="M188" s="517"/>
      <c r="N188" s="520"/>
      <c r="O188" s="520"/>
      <c r="P188" s="514"/>
      <c r="Q188" s="463"/>
      <c r="R188" s="463"/>
      <c r="S188" s="463"/>
      <c r="T188" s="463"/>
      <c r="U188" s="515"/>
      <c r="V188" s="112"/>
      <c r="W188" s="463"/>
      <c r="X188" s="463"/>
      <c r="Y188" s="463"/>
      <c r="Z188" s="463"/>
      <c r="AA188" s="463"/>
      <c r="AB188" s="691"/>
      <c r="AC188" s="691"/>
      <c r="AD188" s="691"/>
      <c r="AE188" s="682"/>
      <c r="AF188" s="683"/>
      <c r="AG188" s="112"/>
      <c r="AH188" s="463"/>
      <c r="AI188" s="495"/>
      <c r="AJ188" s="469"/>
      <c r="AK188" s="464"/>
      <c r="AL188" s="465"/>
      <c r="AM188" s="376"/>
      <c r="AN188" s="376"/>
      <c r="AO188" s="465"/>
      <c r="AP188" s="466"/>
      <c r="AQ188" s="113" t="str">
        <f t="shared" si="140"/>
        <v/>
      </c>
      <c r="AR188" s="114">
        <v>1</v>
      </c>
      <c r="AU188" s="115">
        <f t="shared" si="141"/>
        <v>0</v>
      </c>
      <c r="AV188" s="116" t="b">
        <f t="shared" si="118"/>
        <v>1</v>
      </c>
      <c r="AW188" s="73">
        <f t="shared" si="142"/>
        <v>0</v>
      </c>
      <c r="AX188" s="117">
        <f t="shared" si="119"/>
        <v>1</v>
      </c>
      <c r="AY188" s="118">
        <f t="shared" si="143"/>
        <v>0</v>
      </c>
      <c r="BD188" s="120">
        <f>ROUND(Import!F181,2)</f>
        <v>0</v>
      </c>
      <c r="BE188" s="120">
        <f>ROUND(Import!P181,2)</f>
        <v>0</v>
      </c>
      <c r="BG188" s="121">
        <f t="shared" si="144"/>
        <v>0</v>
      </c>
      <c r="BH188" s="122">
        <f t="shared" si="145"/>
        <v>0</v>
      </c>
      <c r="BI188" s="114">
        <f t="shared" si="146"/>
        <v>0</v>
      </c>
      <c r="BJ188" s="121">
        <f t="shared" si="147"/>
        <v>0</v>
      </c>
      <c r="BK188" s="122">
        <f t="shared" si="148"/>
        <v>0</v>
      </c>
      <c r="BL188" s="114">
        <f t="shared" si="149"/>
        <v>0</v>
      </c>
      <c r="BN188" s="123">
        <f t="shared" si="120"/>
        <v>0</v>
      </c>
      <c r="BO188" s="123">
        <f t="shared" si="121"/>
        <v>0</v>
      </c>
      <c r="BP188" s="123">
        <f t="shared" si="122"/>
        <v>0</v>
      </c>
      <c r="BQ188" s="123">
        <f t="shared" si="123"/>
        <v>0</v>
      </c>
      <c r="BR188" s="123">
        <f t="shared" si="124"/>
        <v>0</v>
      </c>
      <c r="BS188" s="123">
        <f t="shared" si="125"/>
        <v>0</v>
      </c>
      <c r="BT188" s="124">
        <f t="shared" si="150"/>
        <v>0</v>
      </c>
      <c r="CA188" s="62"/>
      <c r="CB188" s="126" t="str">
        <f t="shared" si="126"/>
        <v/>
      </c>
      <c r="CC188" s="127" t="str">
        <f t="shared" si="151"/>
        <v/>
      </c>
      <c r="CD188" s="128" t="str">
        <f t="shared" si="152"/>
        <v/>
      </c>
      <c r="CE188" s="146"/>
      <c r="CF188" s="147"/>
      <c r="CG188" s="147"/>
      <c r="CH188" s="147"/>
      <c r="CI188" s="145"/>
      <c r="CJ188" s="62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132" t="b">
        <f t="shared" si="127"/>
        <v>0</v>
      </c>
      <c r="CV188" s="133" t="b">
        <f t="shared" si="128"/>
        <v>1</v>
      </c>
      <c r="CW188" s="116" t="b">
        <f t="shared" si="174"/>
        <v>1</v>
      </c>
      <c r="CX188" s="73">
        <f t="shared" si="153"/>
        <v>0</v>
      </c>
      <c r="CZ188" s="73">
        <f t="shared" si="154"/>
        <v>0</v>
      </c>
      <c r="DA188" s="134">
        <f t="shared" si="162"/>
        <v>1</v>
      </c>
      <c r="DB188" s="106">
        <f t="shared" si="155"/>
        <v>1</v>
      </c>
      <c r="DC188" s="148"/>
      <c r="DD188" s="134">
        <f t="shared" si="156"/>
        <v>1</v>
      </c>
      <c r="DE188" s="135">
        <f t="shared" si="129"/>
        <v>0</v>
      </c>
      <c r="DF188" s="135">
        <f t="shared" si="130"/>
        <v>0</v>
      </c>
      <c r="DG188" s="136"/>
      <c r="DH188" s="79"/>
      <c r="DI188" s="137"/>
      <c r="DJ188" s="81"/>
      <c r="DK188" s="107">
        <f t="shared" si="131"/>
        <v>0</v>
      </c>
      <c r="DL188" s="138">
        <f t="shared" si="157"/>
        <v>1</v>
      </c>
      <c r="DM188" s="73">
        <f t="shared" si="158"/>
        <v>1</v>
      </c>
      <c r="DN188" s="73">
        <f t="shared" si="159"/>
        <v>1</v>
      </c>
      <c r="DO188" s="73">
        <f t="shared" si="132"/>
        <v>1</v>
      </c>
      <c r="DP188" s="73">
        <f t="shared" si="133"/>
        <v>1</v>
      </c>
      <c r="DQ188" s="73">
        <f t="shared" si="163"/>
        <v>1</v>
      </c>
      <c r="DR188" s="73">
        <f t="shared" si="164"/>
        <v>1</v>
      </c>
      <c r="DS188" s="73">
        <f t="shared" si="165"/>
        <v>1</v>
      </c>
      <c r="DT188" s="73">
        <f t="shared" si="166"/>
        <v>1</v>
      </c>
      <c r="DU188" s="73">
        <f t="shared" si="167"/>
        <v>1</v>
      </c>
      <c r="DV188" s="73">
        <f t="shared" si="168"/>
        <v>1</v>
      </c>
      <c r="DW188" s="73">
        <f t="shared" si="169"/>
        <v>1</v>
      </c>
      <c r="DX188" s="73">
        <f t="shared" si="170"/>
        <v>1</v>
      </c>
      <c r="DY188" s="73">
        <f t="shared" si="171"/>
        <v>1</v>
      </c>
      <c r="DZ188" s="73">
        <f t="shared" si="172"/>
        <v>1</v>
      </c>
      <c r="EA188" s="92">
        <f t="shared" si="134"/>
        <v>1</v>
      </c>
      <c r="EB188" s="92">
        <f t="shared" si="160"/>
        <v>1</v>
      </c>
      <c r="EC188" s="139">
        <f t="shared" si="173"/>
        <v>1</v>
      </c>
      <c r="ED188" s="140">
        <f t="shared" si="135"/>
        <v>0</v>
      </c>
      <c r="EE188" s="141">
        <f t="shared" si="136"/>
        <v>0</v>
      </c>
      <c r="EF188" s="141">
        <f t="shared" si="137"/>
        <v>0</v>
      </c>
      <c r="EG188" s="142">
        <f t="shared" si="161"/>
        <v>0</v>
      </c>
      <c r="EH188" s="141"/>
      <c r="EI188" s="142"/>
      <c r="EJ188" s="82">
        <f t="shared" si="138"/>
        <v>0</v>
      </c>
      <c r="EK188" s="82"/>
      <c r="EL188" s="82"/>
      <c r="EM188" s="82"/>
      <c r="EN188" s="83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</row>
    <row r="189" spans="2:156" ht="27" customHeight="1">
      <c r="B189" s="365" t="str">
        <f t="shared" si="139"/>
        <v/>
      </c>
      <c r="C189" s="649" t="str">
        <f>IF(AU189=1,SUM(AU$10:AU189),"")</f>
        <v/>
      </c>
      <c r="D189" s="526"/>
      <c r="E189" s="524"/>
      <c r="F189" s="648"/>
      <c r="G189" s="464"/>
      <c r="H189" s="110"/>
      <c r="I189" s="648"/>
      <c r="J189" s="464"/>
      <c r="K189" s="110"/>
      <c r="L189" s="109"/>
      <c r="M189" s="517"/>
      <c r="N189" s="520"/>
      <c r="O189" s="520"/>
      <c r="P189" s="514"/>
      <c r="Q189" s="463"/>
      <c r="R189" s="463"/>
      <c r="S189" s="463"/>
      <c r="T189" s="463"/>
      <c r="U189" s="515"/>
      <c r="V189" s="112"/>
      <c r="W189" s="463"/>
      <c r="X189" s="463"/>
      <c r="Y189" s="463"/>
      <c r="Z189" s="463"/>
      <c r="AA189" s="463"/>
      <c r="AB189" s="691"/>
      <c r="AC189" s="691"/>
      <c r="AD189" s="691"/>
      <c r="AE189" s="682"/>
      <c r="AF189" s="683"/>
      <c r="AG189" s="112"/>
      <c r="AH189" s="463"/>
      <c r="AI189" s="495"/>
      <c r="AJ189" s="469"/>
      <c r="AK189" s="464"/>
      <c r="AL189" s="465"/>
      <c r="AM189" s="376"/>
      <c r="AN189" s="376"/>
      <c r="AO189" s="465"/>
      <c r="AP189" s="466"/>
      <c r="AQ189" s="113" t="str">
        <f t="shared" si="140"/>
        <v/>
      </c>
      <c r="AR189" s="114">
        <v>1</v>
      </c>
      <c r="AU189" s="115">
        <f t="shared" si="141"/>
        <v>0</v>
      </c>
      <c r="AV189" s="116" t="b">
        <f t="shared" si="118"/>
        <v>1</v>
      </c>
      <c r="AW189" s="73">
        <f t="shared" si="142"/>
        <v>0</v>
      </c>
      <c r="AX189" s="117">
        <f t="shared" si="119"/>
        <v>1</v>
      </c>
      <c r="AY189" s="118">
        <f t="shared" si="143"/>
        <v>0</v>
      </c>
      <c r="BD189" s="120">
        <f>ROUND(Import!F182,2)</f>
        <v>0</v>
      </c>
      <c r="BE189" s="120">
        <f>ROUND(Import!P182,2)</f>
        <v>0</v>
      </c>
      <c r="BG189" s="121">
        <f t="shared" si="144"/>
        <v>0</v>
      </c>
      <c r="BH189" s="122">
        <f t="shared" si="145"/>
        <v>0</v>
      </c>
      <c r="BI189" s="114">
        <f t="shared" si="146"/>
        <v>0</v>
      </c>
      <c r="BJ189" s="121">
        <f t="shared" si="147"/>
        <v>0</v>
      </c>
      <c r="BK189" s="122">
        <f t="shared" si="148"/>
        <v>0</v>
      </c>
      <c r="BL189" s="114">
        <f t="shared" si="149"/>
        <v>0</v>
      </c>
      <c r="BN189" s="123">
        <f t="shared" si="120"/>
        <v>0</v>
      </c>
      <c r="BO189" s="123">
        <f t="shared" si="121"/>
        <v>0</v>
      </c>
      <c r="BP189" s="123">
        <f t="shared" si="122"/>
        <v>0</v>
      </c>
      <c r="BQ189" s="123">
        <f t="shared" si="123"/>
        <v>0</v>
      </c>
      <c r="BR189" s="123">
        <f t="shared" si="124"/>
        <v>0</v>
      </c>
      <c r="BS189" s="123">
        <f t="shared" si="125"/>
        <v>0</v>
      </c>
      <c r="BT189" s="124">
        <f t="shared" si="150"/>
        <v>0</v>
      </c>
      <c r="CA189" s="62"/>
      <c r="CB189" s="126" t="str">
        <f t="shared" si="126"/>
        <v/>
      </c>
      <c r="CC189" s="127" t="str">
        <f t="shared" si="151"/>
        <v/>
      </c>
      <c r="CD189" s="128" t="str">
        <f t="shared" si="152"/>
        <v/>
      </c>
      <c r="CE189" s="146"/>
      <c r="CF189" s="147"/>
      <c r="CG189" s="147"/>
      <c r="CH189" s="147"/>
      <c r="CI189" s="145"/>
      <c r="CJ189" s="62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132" t="b">
        <f t="shared" si="127"/>
        <v>0</v>
      </c>
      <c r="CV189" s="133" t="b">
        <f t="shared" si="128"/>
        <v>1</v>
      </c>
      <c r="CW189" s="116" t="b">
        <f t="shared" si="174"/>
        <v>1</v>
      </c>
      <c r="CX189" s="73">
        <f t="shared" si="153"/>
        <v>0</v>
      </c>
      <c r="CZ189" s="73">
        <f t="shared" si="154"/>
        <v>0</v>
      </c>
      <c r="DA189" s="134">
        <f t="shared" si="162"/>
        <v>1</v>
      </c>
      <c r="DB189" s="106">
        <f t="shared" si="155"/>
        <v>1</v>
      </c>
      <c r="DC189" s="148"/>
      <c r="DD189" s="134">
        <f t="shared" si="156"/>
        <v>1</v>
      </c>
      <c r="DE189" s="135">
        <f t="shared" si="129"/>
        <v>0</v>
      </c>
      <c r="DF189" s="135">
        <f t="shared" si="130"/>
        <v>0</v>
      </c>
      <c r="DG189" s="136"/>
      <c r="DH189" s="79"/>
      <c r="DI189" s="137"/>
      <c r="DJ189" s="81"/>
      <c r="DK189" s="107">
        <f t="shared" si="131"/>
        <v>0</v>
      </c>
      <c r="DL189" s="138">
        <f t="shared" si="157"/>
        <v>1</v>
      </c>
      <c r="DM189" s="73">
        <f t="shared" si="158"/>
        <v>1</v>
      </c>
      <c r="DN189" s="73">
        <f t="shared" si="159"/>
        <v>1</v>
      </c>
      <c r="DO189" s="73">
        <f t="shared" si="132"/>
        <v>1</v>
      </c>
      <c r="DP189" s="73">
        <f t="shared" si="133"/>
        <v>1</v>
      </c>
      <c r="DQ189" s="73">
        <f t="shared" si="163"/>
        <v>1</v>
      </c>
      <c r="DR189" s="73">
        <f t="shared" si="164"/>
        <v>1</v>
      </c>
      <c r="DS189" s="73">
        <f t="shared" si="165"/>
        <v>1</v>
      </c>
      <c r="DT189" s="73">
        <f t="shared" si="166"/>
        <v>1</v>
      </c>
      <c r="DU189" s="73">
        <f t="shared" si="167"/>
        <v>1</v>
      </c>
      <c r="DV189" s="73">
        <f t="shared" si="168"/>
        <v>1</v>
      </c>
      <c r="DW189" s="73">
        <f t="shared" si="169"/>
        <v>1</v>
      </c>
      <c r="DX189" s="73">
        <f t="shared" si="170"/>
        <v>1</v>
      </c>
      <c r="DY189" s="73">
        <f t="shared" si="171"/>
        <v>1</v>
      </c>
      <c r="DZ189" s="73">
        <f t="shared" si="172"/>
        <v>1</v>
      </c>
      <c r="EA189" s="92">
        <f t="shared" si="134"/>
        <v>1</v>
      </c>
      <c r="EB189" s="92">
        <f t="shared" si="160"/>
        <v>1</v>
      </c>
      <c r="EC189" s="139">
        <f t="shared" si="173"/>
        <v>1</v>
      </c>
      <c r="ED189" s="140">
        <f t="shared" si="135"/>
        <v>0</v>
      </c>
      <c r="EE189" s="141">
        <f t="shared" si="136"/>
        <v>0</v>
      </c>
      <c r="EF189" s="141">
        <f t="shared" si="137"/>
        <v>0</v>
      </c>
      <c r="EG189" s="142">
        <f t="shared" si="161"/>
        <v>0</v>
      </c>
      <c r="EH189" s="141"/>
      <c r="EI189" s="142"/>
      <c r="EJ189" s="82">
        <f t="shared" si="138"/>
        <v>0</v>
      </c>
      <c r="EK189" s="82"/>
      <c r="EL189" s="82"/>
      <c r="EM189" s="82"/>
      <c r="EN189" s="83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</row>
    <row r="190" spans="2:156" ht="27" customHeight="1">
      <c r="B190" s="365" t="str">
        <f t="shared" si="139"/>
        <v/>
      </c>
      <c r="C190" s="649" t="str">
        <f>IF(AU190=1,SUM(AU$10:AU190),"")</f>
        <v/>
      </c>
      <c r="D190" s="526"/>
      <c r="E190" s="524"/>
      <c r="F190" s="648"/>
      <c r="G190" s="464"/>
      <c r="H190" s="110"/>
      <c r="I190" s="648"/>
      <c r="J190" s="464"/>
      <c r="K190" s="110"/>
      <c r="L190" s="109"/>
      <c r="M190" s="517"/>
      <c r="N190" s="520"/>
      <c r="O190" s="520"/>
      <c r="P190" s="514"/>
      <c r="Q190" s="463"/>
      <c r="R190" s="463"/>
      <c r="S190" s="463"/>
      <c r="T190" s="463"/>
      <c r="U190" s="515"/>
      <c r="V190" s="112"/>
      <c r="W190" s="463"/>
      <c r="X190" s="463"/>
      <c r="Y190" s="463"/>
      <c r="Z190" s="463"/>
      <c r="AA190" s="463"/>
      <c r="AB190" s="691"/>
      <c r="AC190" s="691"/>
      <c r="AD190" s="691"/>
      <c r="AE190" s="682"/>
      <c r="AF190" s="683"/>
      <c r="AG190" s="112"/>
      <c r="AH190" s="463"/>
      <c r="AI190" s="495"/>
      <c r="AJ190" s="469"/>
      <c r="AK190" s="464"/>
      <c r="AL190" s="465"/>
      <c r="AM190" s="376"/>
      <c r="AN190" s="376"/>
      <c r="AO190" s="465"/>
      <c r="AP190" s="466"/>
      <c r="AQ190" s="113" t="str">
        <f t="shared" si="140"/>
        <v/>
      </c>
      <c r="AR190" s="114">
        <v>1</v>
      </c>
      <c r="AU190" s="115">
        <f t="shared" si="141"/>
        <v>0</v>
      </c>
      <c r="AV190" s="116" t="b">
        <f t="shared" si="118"/>
        <v>1</v>
      </c>
      <c r="AW190" s="73">
        <f t="shared" si="142"/>
        <v>0</v>
      </c>
      <c r="AX190" s="117">
        <f t="shared" si="119"/>
        <v>1</v>
      </c>
      <c r="AY190" s="118">
        <f t="shared" si="143"/>
        <v>0</v>
      </c>
      <c r="BD190" s="120">
        <f>ROUND(Import!F183,2)</f>
        <v>0</v>
      </c>
      <c r="BE190" s="120">
        <f>ROUND(Import!P183,2)</f>
        <v>0</v>
      </c>
      <c r="BG190" s="121">
        <f t="shared" si="144"/>
        <v>0</v>
      </c>
      <c r="BH190" s="122">
        <f t="shared" si="145"/>
        <v>0</v>
      </c>
      <c r="BI190" s="114">
        <f t="shared" si="146"/>
        <v>0</v>
      </c>
      <c r="BJ190" s="121">
        <f t="shared" si="147"/>
        <v>0</v>
      </c>
      <c r="BK190" s="122">
        <f t="shared" si="148"/>
        <v>0</v>
      </c>
      <c r="BL190" s="114">
        <f t="shared" si="149"/>
        <v>0</v>
      </c>
      <c r="BN190" s="123">
        <f t="shared" si="120"/>
        <v>0</v>
      </c>
      <c r="BO190" s="123">
        <f t="shared" si="121"/>
        <v>0</v>
      </c>
      <c r="BP190" s="123">
        <f t="shared" si="122"/>
        <v>0</v>
      </c>
      <c r="BQ190" s="123">
        <f t="shared" si="123"/>
        <v>0</v>
      </c>
      <c r="BR190" s="123">
        <f t="shared" si="124"/>
        <v>0</v>
      </c>
      <c r="BS190" s="123">
        <f t="shared" si="125"/>
        <v>0</v>
      </c>
      <c r="BT190" s="124">
        <f t="shared" si="150"/>
        <v>0</v>
      </c>
      <c r="CA190" s="62"/>
      <c r="CB190" s="126" t="str">
        <f t="shared" si="126"/>
        <v/>
      </c>
      <c r="CC190" s="127" t="str">
        <f t="shared" si="151"/>
        <v/>
      </c>
      <c r="CD190" s="128" t="str">
        <f t="shared" si="152"/>
        <v/>
      </c>
      <c r="CE190" s="146"/>
      <c r="CF190" s="147"/>
      <c r="CG190" s="147"/>
      <c r="CH190" s="147"/>
      <c r="CI190" s="145"/>
      <c r="CJ190" s="62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132" t="b">
        <f t="shared" si="127"/>
        <v>0</v>
      </c>
      <c r="CV190" s="133" t="b">
        <f t="shared" si="128"/>
        <v>1</v>
      </c>
      <c r="CW190" s="116" t="b">
        <f t="shared" si="174"/>
        <v>1</v>
      </c>
      <c r="CX190" s="73">
        <f t="shared" si="153"/>
        <v>0</v>
      </c>
      <c r="CZ190" s="73">
        <f t="shared" si="154"/>
        <v>0</v>
      </c>
      <c r="DA190" s="134">
        <f t="shared" si="162"/>
        <v>1</v>
      </c>
      <c r="DB190" s="106">
        <f t="shared" si="155"/>
        <v>1</v>
      </c>
      <c r="DC190" s="148"/>
      <c r="DD190" s="134">
        <f t="shared" si="156"/>
        <v>1</v>
      </c>
      <c r="DE190" s="135">
        <f t="shared" si="129"/>
        <v>0</v>
      </c>
      <c r="DF190" s="135">
        <f t="shared" si="130"/>
        <v>0</v>
      </c>
      <c r="DG190" s="136"/>
      <c r="DH190" s="79"/>
      <c r="DI190" s="137"/>
      <c r="DJ190" s="81"/>
      <c r="DK190" s="107">
        <f t="shared" si="131"/>
        <v>0</v>
      </c>
      <c r="DL190" s="138">
        <f t="shared" si="157"/>
        <v>1</v>
      </c>
      <c r="DM190" s="73">
        <f t="shared" si="158"/>
        <v>1</v>
      </c>
      <c r="DN190" s="73">
        <f t="shared" si="159"/>
        <v>1</v>
      </c>
      <c r="DO190" s="73">
        <f t="shared" si="132"/>
        <v>1</v>
      </c>
      <c r="DP190" s="73">
        <f t="shared" si="133"/>
        <v>1</v>
      </c>
      <c r="DQ190" s="73">
        <f t="shared" si="163"/>
        <v>1</v>
      </c>
      <c r="DR190" s="73">
        <f t="shared" si="164"/>
        <v>1</v>
      </c>
      <c r="DS190" s="73">
        <f t="shared" si="165"/>
        <v>1</v>
      </c>
      <c r="DT190" s="73">
        <f t="shared" si="166"/>
        <v>1</v>
      </c>
      <c r="DU190" s="73">
        <f t="shared" si="167"/>
        <v>1</v>
      </c>
      <c r="DV190" s="73">
        <f t="shared" si="168"/>
        <v>1</v>
      </c>
      <c r="DW190" s="73">
        <f t="shared" si="169"/>
        <v>1</v>
      </c>
      <c r="DX190" s="73">
        <f t="shared" si="170"/>
        <v>1</v>
      </c>
      <c r="DY190" s="73">
        <f t="shared" si="171"/>
        <v>1</v>
      </c>
      <c r="DZ190" s="73">
        <f t="shared" si="172"/>
        <v>1</v>
      </c>
      <c r="EA190" s="92">
        <f t="shared" si="134"/>
        <v>1</v>
      </c>
      <c r="EB190" s="92">
        <f t="shared" si="160"/>
        <v>1</v>
      </c>
      <c r="EC190" s="139">
        <f t="shared" si="173"/>
        <v>1</v>
      </c>
      <c r="ED190" s="140">
        <f t="shared" si="135"/>
        <v>0</v>
      </c>
      <c r="EE190" s="141">
        <f t="shared" si="136"/>
        <v>0</v>
      </c>
      <c r="EF190" s="141">
        <f t="shared" si="137"/>
        <v>0</v>
      </c>
      <c r="EG190" s="142">
        <f t="shared" si="161"/>
        <v>0</v>
      </c>
      <c r="EH190" s="141"/>
      <c r="EI190" s="142"/>
      <c r="EJ190" s="82">
        <f t="shared" si="138"/>
        <v>0</v>
      </c>
      <c r="EK190" s="82"/>
      <c r="EL190" s="82"/>
      <c r="EM190" s="82"/>
      <c r="EN190" s="83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</row>
    <row r="191" spans="2:156" ht="27" customHeight="1">
      <c r="B191" s="365" t="str">
        <f t="shared" si="139"/>
        <v/>
      </c>
      <c r="C191" s="649" t="str">
        <f>IF(AU191=1,SUM(AU$10:AU191),"")</f>
        <v/>
      </c>
      <c r="D191" s="526"/>
      <c r="E191" s="524"/>
      <c r="F191" s="648"/>
      <c r="G191" s="464"/>
      <c r="H191" s="110"/>
      <c r="I191" s="648"/>
      <c r="J191" s="464"/>
      <c r="K191" s="110"/>
      <c r="L191" s="109"/>
      <c r="M191" s="517"/>
      <c r="N191" s="520"/>
      <c r="O191" s="520"/>
      <c r="P191" s="514"/>
      <c r="Q191" s="463"/>
      <c r="R191" s="463"/>
      <c r="S191" s="463"/>
      <c r="T191" s="463"/>
      <c r="U191" s="515"/>
      <c r="V191" s="112"/>
      <c r="W191" s="463"/>
      <c r="X191" s="463"/>
      <c r="Y191" s="463"/>
      <c r="Z191" s="463"/>
      <c r="AA191" s="463"/>
      <c r="AB191" s="691"/>
      <c r="AC191" s="691"/>
      <c r="AD191" s="691"/>
      <c r="AE191" s="682"/>
      <c r="AF191" s="683"/>
      <c r="AG191" s="112"/>
      <c r="AH191" s="463"/>
      <c r="AI191" s="495"/>
      <c r="AJ191" s="469"/>
      <c r="AK191" s="464"/>
      <c r="AL191" s="465"/>
      <c r="AM191" s="376"/>
      <c r="AN191" s="376"/>
      <c r="AO191" s="465"/>
      <c r="AP191" s="466"/>
      <c r="AQ191" s="113" t="str">
        <f t="shared" si="140"/>
        <v/>
      </c>
      <c r="AR191" s="114">
        <v>1</v>
      </c>
      <c r="AU191" s="115">
        <f t="shared" si="141"/>
        <v>0</v>
      </c>
      <c r="AV191" s="116" t="b">
        <f t="shared" si="118"/>
        <v>1</v>
      </c>
      <c r="AW191" s="73">
        <f t="shared" si="142"/>
        <v>0</v>
      </c>
      <c r="AX191" s="117">
        <f t="shared" si="119"/>
        <v>1</v>
      </c>
      <c r="AY191" s="118">
        <f t="shared" si="143"/>
        <v>0</v>
      </c>
      <c r="BD191" s="120">
        <f>ROUND(Import!F184,2)</f>
        <v>0</v>
      </c>
      <c r="BE191" s="120">
        <f>ROUND(Import!P184,2)</f>
        <v>0</v>
      </c>
      <c r="BG191" s="121">
        <f t="shared" si="144"/>
        <v>0</v>
      </c>
      <c r="BH191" s="122">
        <f t="shared" si="145"/>
        <v>0</v>
      </c>
      <c r="BI191" s="114">
        <f t="shared" si="146"/>
        <v>0</v>
      </c>
      <c r="BJ191" s="121">
        <f t="shared" si="147"/>
        <v>0</v>
      </c>
      <c r="BK191" s="122">
        <f t="shared" si="148"/>
        <v>0</v>
      </c>
      <c r="BL191" s="114">
        <f t="shared" si="149"/>
        <v>0</v>
      </c>
      <c r="BN191" s="123">
        <f t="shared" si="120"/>
        <v>0</v>
      </c>
      <c r="BO191" s="123">
        <f t="shared" si="121"/>
        <v>0</v>
      </c>
      <c r="BP191" s="123">
        <f t="shared" si="122"/>
        <v>0</v>
      </c>
      <c r="BQ191" s="123">
        <f t="shared" si="123"/>
        <v>0</v>
      </c>
      <c r="BR191" s="123">
        <f t="shared" si="124"/>
        <v>0</v>
      </c>
      <c r="BS191" s="123">
        <f t="shared" si="125"/>
        <v>0</v>
      </c>
      <c r="BT191" s="124">
        <f t="shared" si="150"/>
        <v>0</v>
      </c>
      <c r="CA191" s="62"/>
      <c r="CB191" s="126" t="str">
        <f t="shared" si="126"/>
        <v/>
      </c>
      <c r="CC191" s="127" t="str">
        <f t="shared" si="151"/>
        <v/>
      </c>
      <c r="CD191" s="128" t="str">
        <f t="shared" si="152"/>
        <v/>
      </c>
      <c r="CE191" s="146"/>
      <c r="CF191" s="147"/>
      <c r="CG191" s="147"/>
      <c r="CH191" s="147"/>
      <c r="CI191" s="145"/>
      <c r="CJ191" s="62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132" t="b">
        <f t="shared" si="127"/>
        <v>0</v>
      </c>
      <c r="CV191" s="133" t="b">
        <f t="shared" si="128"/>
        <v>1</v>
      </c>
      <c r="CW191" s="116" t="b">
        <f t="shared" si="174"/>
        <v>1</v>
      </c>
      <c r="CX191" s="73">
        <f t="shared" si="153"/>
        <v>0</v>
      </c>
      <c r="CZ191" s="73">
        <f t="shared" si="154"/>
        <v>0</v>
      </c>
      <c r="DA191" s="134">
        <f t="shared" si="162"/>
        <v>1</v>
      </c>
      <c r="DB191" s="106">
        <f t="shared" si="155"/>
        <v>1</v>
      </c>
      <c r="DC191" s="148"/>
      <c r="DD191" s="134">
        <f t="shared" si="156"/>
        <v>1</v>
      </c>
      <c r="DE191" s="135">
        <f t="shared" si="129"/>
        <v>0</v>
      </c>
      <c r="DF191" s="135">
        <f t="shared" si="130"/>
        <v>0</v>
      </c>
      <c r="DG191" s="136"/>
      <c r="DH191" s="79"/>
      <c r="DI191" s="137"/>
      <c r="DJ191" s="81"/>
      <c r="DK191" s="107">
        <f t="shared" si="131"/>
        <v>0</v>
      </c>
      <c r="DL191" s="138">
        <f t="shared" si="157"/>
        <v>1</v>
      </c>
      <c r="DM191" s="73">
        <f t="shared" si="158"/>
        <v>1</v>
      </c>
      <c r="DN191" s="73">
        <f t="shared" si="159"/>
        <v>1</v>
      </c>
      <c r="DO191" s="73">
        <f t="shared" si="132"/>
        <v>1</v>
      </c>
      <c r="DP191" s="73">
        <f t="shared" si="133"/>
        <v>1</v>
      </c>
      <c r="DQ191" s="73">
        <f t="shared" si="163"/>
        <v>1</v>
      </c>
      <c r="DR191" s="73">
        <f t="shared" si="164"/>
        <v>1</v>
      </c>
      <c r="DS191" s="73">
        <f t="shared" si="165"/>
        <v>1</v>
      </c>
      <c r="DT191" s="73">
        <f t="shared" si="166"/>
        <v>1</v>
      </c>
      <c r="DU191" s="73">
        <f t="shared" si="167"/>
        <v>1</v>
      </c>
      <c r="DV191" s="73">
        <f t="shared" si="168"/>
        <v>1</v>
      </c>
      <c r="DW191" s="73">
        <f t="shared" si="169"/>
        <v>1</v>
      </c>
      <c r="DX191" s="73">
        <f t="shared" si="170"/>
        <v>1</v>
      </c>
      <c r="DY191" s="73">
        <f t="shared" si="171"/>
        <v>1</v>
      </c>
      <c r="DZ191" s="73">
        <f t="shared" si="172"/>
        <v>1</v>
      </c>
      <c r="EA191" s="92">
        <f t="shared" si="134"/>
        <v>1</v>
      </c>
      <c r="EB191" s="92">
        <f t="shared" si="160"/>
        <v>1</v>
      </c>
      <c r="EC191" s="139">
        <f t="shared" si="173"/>
        <v>1</v>
      </c>
      <c r="ED191" s="140">
        <f t="shared" si="135"/>
        <v>0</v>
      </c>
      <c r="EE191" s="141">
        <f t="shared" si="136"/>
        <v>0</v>
      </c>
      <c r="EF191" s="141">
        <f t="shared" si="137"/>
        <v>0</v>
      </c>
      <c r="EG191" s="142">
        <f t="shared" si="161"/>
        <v>0</v>
      </c>
      <c r="EH191" s="141"/>
      <c r="EI191" s="142"/>
      <c r="EJ191" s="82">
        <f t="shared" si="138"/>
        <v>0</v>
      </c>
      <c r="EK191" s="82"/>
      <c r="EL191" s="82"/>
      <c r="EM191" s="82"/>
      <c r="EN191" s="83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</row>
    <row r="192" spans="2:156" ht="27" customHeight="1">
      <c r="B192" s="365" t="str">
        <f t="shared" si="139"/>
        <v/>
      </c>
      <c r="C192" s="649" t="str">
        <f>IF(AU192=1,SUM(AU$10:AU192),"")</f>
        <v/>
      </c>
      <c r="D192" s="526"/>
      <c r="E192" s="524"/>
      <c r="F192" s="648"/>
      <c r="G192" s="464"/>
      <c r="H192" s="110"/>
      <c r="I192" s="648"/>
      <c r="J192" s="464"/>
      <c r="K192" s="110"/>
      <c r="L192" s="109"/>
      <c r="M192" s="517"/>
      <c r="N192" s="520"/>
      <c r="O192" s="520"/>
      <c r="P192" s="514"/>
      <c r="Q192" s="463"/>
      <c r="R192" s="463"/>
      <c r="S192" s="463"/>
      <c r="T192" s="463"/>
      <c r="U192" s="515"/>
      <c r="V192" s="112"/>
      <c r="W192" s="463"/>
      <c r="X192" s="463"/>
      <c r="Y192" s="463"/>
      <c r="Z192" s="463"/>
      <c r="AA192" s="463"/>
      <c r="AB192" s="691"/>
      <c r="AC192" s="691"/>
      <c r="AD192" s="691"/>
      <c r="AE192" s="682"/>
      <c r="AF192" s="683"/>
      <c r="AG192" s="112"/>
      <c r="AH192" s="463"/>
      <c r="AI192" s="495"/>
      <c r="AJ192" s="469"/>
      <c r="AK192" s="464"/>
      <c r="AL192" s="465"/>
      <c r="AM192" s="376"/>
      <c r="AN192" s="376"/>
      <c r="AO192" s="465"/>
      <c r="AP192" s="466"/>
      <c r="AQ192" s="113" t="str">
        <f t="shared" si="140"/>
        <v/>
      </c>
      <c r="AR192" s="114">
        <v>1</v>
      </c>
      <c r="AU192" s="115">
        <f t="shared" si="141"/>
        <v>0</v>
      </c>
      <c r="AV192" s="116" t="b">
        <f t="shared" si="118"/>
        <v>1</v>
      </c>
      <c r="AW192" s="73">
        <f t="shared" si="142"/>
        <v>0</v>
      </c>
      <c r="AX192" s="117">
        <f t="shared" si="119"/>
        <v>1</v>
      </c>
      <c r="AY192" s="118">
        <f t="shared" si="143"/>
        <v>0</v>
      </c>
      <c r="BD192" s="120">
        <f>ROUND(Import!F185,2)</f>
        <v>0</v>
      </c>
      <c r="BE192" s="120">
        <f>ROUND(Import!P185,2)</f>
        <v>0</v>
      </c>
      <c r="BG192" s="121">
        <f t="shared" si="144"/>
        <v>0</v>
      </c>
      <c r="BH192" s="122">
        <f t="shared" si="145"/>
        <v>0</v>
      </c>
      <c r="BI192" s="114">
        <f t="shared" si="146"/>
        <v>0</v>
      </c>
      <c r="BJ192" s="121">
        <f t="shared" si="147"/>
        <v>0</v>
      </c>
      <c r="BK192" s="122">
        <f t="shared" si="148"/>
        <v>0</v>
      </c>
      <c r="BL192" s="114">
        <f t="shared" si="149"/>
        <v>0</v>
      </c>
      <c r="BN192" s="123">
        <f t="shared" si="120"/>
        <v>0</v>
      </c>
      <c r="BO192" s="123">
        <f t="shared" si="121"/>
        <v>0</v>
      </c>
      <c r="BP192" s="123">
        <f t="shared" si="122"/>
        <v>0</v>
      </c>
      <c r="BQ192" s="123">
        <f t="shared" si="123"/>
        <v>0</v>
      </c>
      <c r="BR192" s="123">
        <f t="shared" si="124"/>
        <v>0</v>
      </c>
      <c r="BS192" s="123">
        <f t="shared" si="125"/>
        <v>0</v>
      </c>
      <c r="BT192" s="124">
        <f t="shared" si="150"/>
        <v>0</v>
      </c>
      <c r="CA192" s="62"/>
      <c r="CB192" s="126" t="str">
        <f t="shared" si="126"/>
        <v/>
      </c>
      <c r="CC192" s="127" t="str">
        <f t="shared" si="151"/>
        <v/>
      </c>
      <c r="CD192" s="128" t="str">
        <f t="shared" si="152"/>
        <v/>
      </c>
      <c r="CE192" s="146"/>
      <c r="CF192" s="147"/>
      <c r="CG192" s="147"/>
      <c r="CH192" s="147"/>
      <c r="CI192" s="145"/>
      <c r="CJ192" s="62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132" t="b">
        <f t="shared" si="127"/>
        <v>0</v>
      </c>
      <c r="CV192" s="133" t="b">
        <f t="shared" si="128"/>
        <v>1</v>
      </c>
      <c r="CW192" s="116" t="b">
        <f t="shared" si="174"/>
        <v>1</v>
      </c>
      <c r="CX192" s="73">
        <f t="shared" si="153"/>
        <v>0</v>
      </c>
      <c r="CZ192" s="73">
        <f t="shared" si="154"/>
        <v>0</v>
      </c>
      <c r="DA192" s="134">
        <f t="shared" si="162"/>
        <v>1</v>
      </c>
      <c r="DB192" s="106">
        <f t="shared" si="155"/>
        <v>1</v>
      </c>
      <c r="DC192" s="148"/>
      <c r="DD192" s="134">
        <f t="shared" si="156"/>
        <v>1</v>
      </c>
      <c r="DE192" s="135">
        <f t="shared" si="129"/>
        <v>0</v>
      </c>
      <c r="DF192" s="135">
        <f t="shared" si="130"/>
        <v>0</v>
      </c>
      <c r="DG192" s="136"/>
      <c r="DH192" s="79"/>
      <c r="DI192" s="137"/>
      <c r="DJ192" s="81"/>
      <c r="DK192" s="107">
        <f t="shared" si="131"/>
        <v>0</v>
      </c>
      <c r="DL192" s="138">
        <f t="shared" si="157"/>
        <v>1</v>
      </c>
      <c r="DM192" s="73">
        <f t="shared" si="158"/>
        <v>1</v>
      </c>
      <c r="DN192" s="73">
        <f t="shared" si="159"/>
        <v>1</v>
      </c>
      <c r="DO192" s="73">
        <f t="shared" si="132"/>
        <v>1</v>
      </c>
      <c r="DP192" s="73">
        <f t="shared" si="133"/>
        <v>1</v>
      </c>
      <c r="DQ192" s="73">
        <f t="shared" si="163"/>
        <v>1</v>
      </c>
      <c r="DR192" s="73">
        <f t="shared" si="164"/>
        <v>1</v>
      </c>
      <c r="DS192" s="73">
        <f t="shared" si="165"/>
        <v>1</v>
      </c>
      <c r="DT192" s="73">
        <f t="shared" si="166"/>
        <v>1</v>
      </c>
      <c r="DU192" s="73">
        <f t="shared" si="167"/>
        <v>1</v>
      </c>
      <c r="DV192" s="73">
        <f t="shared" si="168"/>
        <v>1</v>
      </c>
      <c r="DW192" s="73">
        <f t="shared" si="169"/>
        <v>1</v>
      </c>
      <c r="DX192" s="73">
        <f t="shared" si="170"/>
        <v>1</v>
      </c>
      <c r="DY192" s="73">
        <f t="shared" si="171"/>
        <v>1</v>
      </c>
      <c r="DZ192" s="73">
        <f t="shared" si="172"/>
        <v>1</v>
      </c>
      <c r="EA192" s="92">
        <f t="shared" si="134"/>
        <v>1</v>
      </c>
      <c r="EB192" s="92">
        <f t="shared" si="160"/>
        <v>1</v>
      </c>
      <c r="EC192" s="139">
        <f t="shared" si="173"/>
        <v>1</v>
      </c>
      <c r="ED192" s="140">
        <f t="shared" si="135"/>
        <v>0</v>
      </c>
      <c r="EE192" s="141">
        <f t="shared" si="136"/>
        <v>0</v>
      </c>
      <c r="EF192" s="141">
        <f t="shared" si="137"/>
        <v>0</v>
      </c>
      <c r="EG192" s="142">
        <f t="shared" si="161"/>
        <v>0</v>
      </c>
      <c r="EH192" s="141"/>
      <c r="EI192" s="142"/>
      <c r="EJ192" s="82">
        <f t="shared" si="138"/>
        <v>0</v>
      </c>
      <c r="EK192" s="82"/>
      <c r="EL192" s="82"/>
      <c r="EM192" s="82"/>
      <c r="EN192" s="83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</row>
    <row r="193" spans="2:156" ht="27" customHeight="1">
      <c r="B193" s="365" t="str">
        <f t="shared" si="139"/>
        <v/>
      </c>
      <c r="C193" s="649" t="str">
        <f>IF(AU193=1,SUM(AU$10:AU193),"")</f>
        <v/>
      </c>
      <c r="D193" s="526"/>
      <c r="E193" s="524"/>
      <c r="F193" s="648"/>
      <c r="G193" s="464"/>
      <c r="H193" s="110"/>
      <c r="I193" s="648"/>
      <c r="J193" s="464"/>
      <c r="K193" s="110"/>
      <c r="L193" s="109"/>
      <c r="M193" s="517"/>
      <c r="N193" s="520"/>
      <c r="O193" s="520"/>
      <c r="P193" s="514"/>
      <c r="Q193" s="463"/>
      <c r="R193" s="463"/>
      <c r="S193" s="463"/>
      <c r="T193" s="463"/>
      <c r="U193" s="515"/>
      <c r="V193" s="112"/>
      <c r="W193" s="463"/>
      <c r="X193" s="463"/>
      <c r="Y193" s="463"/>
      <c r="Z193" s="463"/>
      <c r="AA193" s="463"/>
      <c r="AB193" s="691"/>
      <c r="AC193" s="691"/>
      <c r="AD193" s="691"/>
      <c r="AE193" s="682"/>
      <c r="AF193" s="683"/>
      <c r="AG193" s="112"/>
      <c r="AH193" s="463"/>
      <c r="AI193" s="495"/>
      <c r="AJ193" s="469"/>
      <c r="AK193" s="464"/>
      <c r="AL193" s="465"/>
      <c r="AM193" s="376"/>
      <c r="AN193" s="376"/>
      <c r="AO193" s="465"/>
      <c r="AP193" s="466"/>
      <c r="AQ193" s="113" t="str">
        <f t="shared" si="140"/>
        <v/>
      </c>
      <c r="AR193" s="114">
        <v>1</v>
      </c>
      <c r="AU193" s="115">
        <f t="shared" si="141"/>
        <v>0</v>
      </c>
      <c r="AV193" s="116" t="b">
        <f t="shared" si="118"/>
        <v>1</v>
      </c>
      <c r="AW193" s="73">
        <f t="shared" si="142"/>
        <v>0</v>
      </c>
      <c r="AX193" s="117">
        <f t="shared" si="119"/>
        <v>1</v>
      </c>
      <c r="AY193" s="118">
        <f t="shared" si="143"/>
        <v>0</v>
      </c>
      <c r="BD193" s="120">
        <f>ROUND(Import!F186,2)</f>
        <v>0</v>
      </c>
      <c r="BE193" s="120">
        <f>ROUND(Import!P186,2)</f>
        <v>0</v>
      </c>
      <c r="BG193" s="121">
        <f t="shared" si="144"/>
        <v>0</v>
      </c>
      <c r="BH193" s="122">
        <f t="shared" si="145"/>
        <v>0</v>
      </c>
      <c r="BI193" s="114">
        <f t="shared" si="146"/>
        <v>0</v>
      </c>
      <c r="BJ193" s="121">
        <f t="shared" si="147"/>
        <v>0</v>
      </c>
      <c r="BK193" s="122">
        <f t="shared" si="148"/>
        <v>0</v>
      </c>
      <c r="BL193" s="114">
        <f t="shared" si="149"/>
        <v>0</v>
      </c>
      <c r="BN193" s="123">
        <f t="shared" si="120"/>
        <v>0</v>
      </c>
      <c r="BO193" s="123">
        <f t="shared" si="121"/>
        <v>0</v>
      </c>
      <c r="BP193" s="123">
        <f t="shared" si="122"/>
        <v>0</v>
      </c>
      <c r="BQ193" s="123">
        <f t="shared" si="123"/>
        <v>0</v>
      </c>
      <c r="BR193" s="123">
        <f t="shared" si="124"/>
        <v>0</v>
      </c>
      <c r="BS193" s="123">
        <f t="shared" si="125"/>
        <v>0</v>
      </c>
      <c r="BT193" s="124">
        <f t="shared" si="150"/>
        <v>0</v>
      </c>
      <c r="CA193" s="62"/>
      <c r="CB193" s="126" t="str">
        <f t="shared" si="126"/>
        <v/>
      </c>
      <c r="CC193" s="127" t="str">
        <f t="shared" si="151"/>
        <v/>
      </c>
      <c r="CD193" s="128" t="str">
        <f t="shared" si="152"/>
        <v/>
      </c>
      <c r="CE193" s="146"/>
      <c r="CF193" s="147"/>
      <c r="CG193" s="147"/>
      <c r="CH193" s="147"/>
      <c r="CI193" s="145"/>
      <c r="CJ193" s="62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132" t="b">
        <f t="shared" si="127"/>
        <v>0</v>
      </c>
      <c r="CV193" s="133" t="b">
        <f t="shared" si="128"/>
        <v>1</v>
      </c>
      <c r="CW193" s="116" t="b">
        <f t="shared" si="174"/>
        <v>1</v>
      </c>
      <c r="CX193" s="73">
        <f t="shared" si="153"/>
        <v>0</v>
      </c>
      <c r="CZ193" s="73">
        <f t="shared" si="154"/>
        <v>0</v>
      </c>
      <c r="DA193" s="134">
        <f t="shared" si="162"/>
        <v>1</v>
      </c>
      <c r="DB193" s="106">
        <f t="shared" si="155"/>
        <v>1</v>
      </c>
      <c r="DC193" s="148"/>
      <c r="DD193" s="134">
        <f t="shared" si="156"/>
        <v>1</v>
      </c>
      <c r="DE193" s="135">
        <f t="shared" si="129"/>
        <v>0</v>
      </c>
      <c r="DF193" s="135">
        <f t="shared" si="130"/>
        <v>0</v>
      </c>
      <c r="DG193" s="136"/>
      <c r="DH193" s="79"/>
      <c r="DI193" s="137"/>
      <c r="DJ193" s="81"/>
      <c r="DK193" s="107">
        <f t="shared" si="131"/>
        <v>0</v>
      </c>
      <c r="DL193" s="138">
        <f t="shared" si="157"/>
        <v>1</v>
      </c>
      <c r="DM193" s="73">
        <f t="shared" si="158"/>
        <v>1</v>
      </c>
      <c r="DN193" s="73">
        <f t="shared" si="159"/>
        <v>1</v>
      </c>
      <c r="DO193" s="73">
        <f t="shared" si="132"/>
        <v>1</v>
      </c>
      <c r="DP193" s="73">
        <f t="shared" si="133"/>
        <v>1</v>
      </c>
      <c r="DQ193" s="73">
        <f t="shared" si="163"/>
        <v>1</v>
      </c>
      <c r="DR193" s="73">
        <f t="shared" si="164"/>
        <v>1</v>
      </c>
      <c r="DS193" s="73">
        <f t="shared" si="165"/>
        <v>1</v>
      </c>
      <c r="DT193" s="73">
        <f t="shared" si="166"/>
        <v>1</v>
      </c>
      <c r="DU193" s="73">
        <f t="shared" si="167"/>
        <v>1</v>
      </c>
      <c r="DV193" s="73">
        <f t="shared" si="168"/>
        <v>1</v>
      </c>
      <c r="DW193" s="73">
        <f t="shared" si="169"/>
        <v>1</v>
      </c>
      <c r="DX193" s="73">
        <f t="shared" si="170"/>
        <v>1</v>
      </c>
      <c r="DY193" s="73">
        <f t="shared" si="171"/>
        <v>1</v>
      </c>
      <c r="DZ193" s="73">
        <f t="shared" si="172"/>
        <v>1</v>
      </c>
      <c r="EA193" s="92">
        <f t="shared" si="134"/>
        <v>1</v>
      </c>
      <c r="EB193" s="92">
        <f t="shared" si="160"/>
        <v>1</v>
      </c>
      <c r="EC193" s="139">
        <f t="shared" si="173"/>
        <v>1</v>
      </c>
      <c r="ED193" s="140">
        <f t="shared" si="135"/>
        <v>0</v>
      </c>
      <c r="EE193" s="141">
        <f t="shared" si="136"/>
        <v>0</v>
      </c>
      <c r="EF193" s="141">
        <f t="shared" si="137"/>
        <v>0</v>
      </c>
      <c r="EG193" s="142">
        <f t="shared" si="161"/>
        <v>0</v>
      </c>
      <c r="EH193" s="141"/>
      <c r="EI193" s="142"/>
      <c r="EJ193" s="82">
        <f t="shared" si="138"/>
        <v>0</v>
      </c>
      <c r="EK193" s="82"/>
      <c r="EL193" s="82"/>
      <c r="EM193" s="82"/>
      <c r="EN193" s="83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</row>
    <row r="194" spans="2:156" ht="27" customHeight="1">
      <c r="B194" s="365" t="str">
        <f t="shared" si="139"/>
        <v/>
      </c>
      <c r="C194" s="649" t="str">
        <f>IF(AU194=1,SUM(AU$10:AU194),"")</f>
        <v/>
      </c>
      <c r="D194" s="526"/>
      <c r="E194" s="524"/>
      <c r="F194" s="648"/>
      <c r="G194" s="464"/>
      <c r="H194" s="110"/>
      <c r="I194" s="648"/>
      <c r="J194" s="464"/>
      <c r="K194" s="110"/>
      <c r="L194" s="109"/>
      <c r="M194" s="517"/>
      <c r="N194" s="520"/>
      <c r="O194" s="520"/>
      <c r="P194" s="514"/>
      <c r="Q194" s="463"/>
      <c r="R194" s="463"/>
      <c r="S194" s="463"/>
      <c r="T194" s="463"/>
      <c r="U194" s="515"/>
      <c r="V194" s="112"/>
      <c r="W194" s="463"/>
      <c r="X194" s="463"/>
      <c r="Y194" s="463"/>
      <c r="Z194" s="463"/>
      <c r="AA194" s="463"/>
      <c r="AB194" s="691"/>
      <c r="AC194" s="691"/>
      <c r="AD194" s="691"/>
      <c r="AE194" s="682"/>
      <c r="AF194" s="683"/>
      <c r="AG194" s="112"/>
      <c r="AH194" s="463"/>
      <c r="AI194" s="495"/>
      <c r="AJ194" s="469"/>
      <c r="AK194" s="464"/>
      <c r="AL194" s="465"/>
      <c r="AM194" s="376"/>
      <c r="AN194" s="376"/>
      <c r="AO194" s="465"/>
      <c r="AP194" s="466"/>
      <c r="AQ194" s="113" t="str">
        <f t="shared" si="140"/>
        <v/>
      </c>
      <c r="AR194" s="114">
        <v>1</v>
      </c>
      <c r="AU194" s="115">
        <f t="shared" si="141"/>
        <v>0</v>
      </c>
      <c r="AV194" s="116" t="b">
        <f t="shared" si="118"/>
        <v>1</v>
      </c>
      <c r="AW194" s="73">
        <f t="shared" si="142"/>
        <v>0</v>
      </c>
      <c r="AX194" s="117">
        <f t="shared" si="119"/>
        <v>1</v>
      </c>
      <c r="AY194" s="118">
        <f t="shared" si="143"/>
        <v>0</v>
      </c>
      <c r="BD194" s="120">
        <f>ROUND(Import!F187,2)</f>
        <v>0</v>
      </c>
      <c r="BE194" s="120">
        <f>ROUND(Import!P187,2)</f>
        <v>0</v>
      </c>
      <c r="BG194" s="121">
        <f t="shared" si="144"/>
        <v>0</v>
      </c>
      <c r="BH194" s="122">
        <f t="shared" si="145"/>
        <v>0</v>
      </c>
      <c r="BI194" s="114">
        <f t="shared" si="146"/>
        <v>0</v>
      </c>
      <c r="BJ194" s="121">
        <f t="shared" si="147"/>
        <v>0</v>
      </c>
      <c r="BK194" s="122">
        <f t="shared" si="148"/>
        <v>0</v>
      </c>
      <c r="BL194" s="114">
        <f t="shared" si="149"/>
        <v>0</v>
      </c>
      <c r="BN194" s="123">
        <f t="shared" si="120"/>
        <v>0</v>
      </c>
      <c r="BO194" s="123">
        <f t="shared" si="121"/>
        <v>0</v>
      </c>
      <c r="BP194" s="123">
        <f t="shared" si="122"/>
        <v>0</v>
      </c>
      <c r="BQ194" s="123">
        <f t="shared" si="123"/>
        <v>0</v>
      </c>
      <c r="BR194" s="123">
        <f t="shared" si="124"/>
        <v>0</v>
      </c>
      <c r="BS194" s="123">
        <f t="shared" si="125"/>
        <v>0</v>
      </c>
      <c r="BT194" s="124">
        <f t="shared" si="150"/>
        <v>0</v>
      </c>
      <c r="CA194" s="62"/>
      <c r="CB194" s="126" t="str">
        <f t="shared" si="126"/>
        <v/>
      </c>
      <c r="CC194" s="127" t="str">
        <f t="shared" si="151"/>
        <v/>
      </c>
      <c r="CD194" s="128" t="str">
        <f t="shared" si="152"/>
        <v/>
      </c>
      <c r="CE194" s="146"/>
      <c r="CF194" s="147"/>
      <c r="CG194" s="147"/>
      <c r="CH194" s="147"/>
      <c r="CI194" s="145"/>
      <c r="CJ194" s="62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132" t="b">
        <f t="shared" si="127"/>
        <v>0</v>
      </c>
      <c r="CV194" s="133" t="b">
        <f t="shared" si="128"/>
        <v>1</v>
      </c>
      <c r="CW194" s="116" t="b">
        <f t="shared" si="174"/>
        <v>1</v>
      </c>
      <c r="CX194" s="73">
        <f t="shared" si="153"/>
        <v>0</v>
      </c>
      <c r="CZ194" s="73">
        <f t="shared" si="154"/>
        <v>0</v>
      </c>
      <c r="DA194" s="134">
        <f t="shared" si="162"/>
        <v>1</v>
      </c>
      <c r="DB194" s="106">
        <f t="shared" si="155"/>
        <v>1</v>
      </c>
      <c r="DC194" s="148"/>
      <c r="DD194" s="134">
        <f t="shared" si="156"/>
        <v>1</v>
      </c>
      <c r="DE194" s="135">
        <f t="shared" si="129"/>
        <v>0</v>
      </c>
      <c r="DF194" s="135">
        <f t="shared" si="130"/>
        <v>0</v>
      </c>
      <c r="DG194" s="136"/>
      <c r="DH194" s="79"/>
      <c r="DI194" s="137"/>
      <c r="DJ194" s="81"/>
      <c r="DK194" s="107">
        <f t="shared" si="131"/>
        <v>0</v>
      </c>
      <c r="DL194" s="138">
        <f t="shared" si="157"/>
        <v>1</v>
      </c>
      <c r="DM194" s="73">
        <f t="shared" si="158"/>
        <v>1</v>
      </c>
      <c r="DN194" s="73">
        <f t="shared" si="159"/>
        <v>1</v>
      </c>
      <c r="DO194" s="73">
        <f t="shared" si="132"/>
        <v>1</v>
      </c>
      <c r="DP194" s="73">
        <f t="shared" si="133"/>
        <v>1</v>
      </c>
      <c r="DQ194" s="73">
        <f t="shared" si="163"/>
        <v>1</v>
      </c>
      <c r="DR194" s="73">
        <f t="shared" si="164"/>
        <v>1</v>
      </c>
      <c r="DS194" s="73">
        <f t="shared" si="165"/>
        <v>1</v>
      </c>
      <c r="DT194" s="73">
        <f t="shared" si="166"/>
        <v>1</v>
      </c>
      <c r="DU194" s="73">
        <f t="shared" si="167"/>
        <v>1</v>
      </c>
      <c r="DV194" s="73">
        <f t="shared" si="168"/>
        <v>1</v>
      </c>
      <c r="DW194" s="73">
        <f t="shared" si="169"/>
        <v>1</v>
      </c>
      <c r="DX194" s="73">
        <f t="shared" si="170"/>
        <v>1</v>
      </c>
      <c r="DY194" s="73">
        <f t="shared" si="171"/>
        <v>1</v>
      </c>
      <c r="DZ194" s="73">
        <f t="shared" si="172"/>
        <v>1</v>
      </c>
      <c r="EA194" s="92">
        <f t="shared" si="134"/>
        <v>1</v>
      </c>
      <c r="EB194" s="92">
        <f t="shared" si="160"/>
        <v>1</v>
      </c>
      <c r="EC194" s="139">
        <f t="shared" si="173"/>
        <v>1</v>
      </c>
      <c r="ED194" s="140">
        <f t="shared" si="135"/>
        <v>0</v>
      </c>
      <c r="EE194" s="141">
        <f t="shared" si="136"/>
        <v>0</v>
      </c>
      <c r="EF194" s="141">
        <f t="shared" si="137"/>
        <v>0</v>
      </c>
      <c r="EG194" s="142">
        <f t="shared" si="161"/>
        <v>0</v>
      </c>
      <c r="EH194" s="141"/>
      <c r="EI194" s="142"/>
      <c r="EJ194" s="82">
        <f t="shared" si="138"/>
        <v>0</v>
      </c>
      <c r="EK194" s="82"/>
      <c r="EL194" s="82"/>
      <c r="EM194" s="82"/>
      <c r="EN194" s="83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</row>
    <row r="195" spans="2:156" ht="27" customHeight="1">
      <c r="B195" s="365" t="str">
        <f t="shared" si="139"/>
        <v/>
      </c>
      <c r="C195" s="649" t="str">
        <f>IF(AU195=1,SUM(AU$10:AU195),"")</f>
        <v/>
      </c>
      <c r="D195" s="526"/>
      <c r="E195" s="524"/>
      <c r="F195" s="648"/>
      <c r="G195" s="464"/>
      <c r="H195" s="110"/>
      <c r="I195" s="648"/>
      <c r="J195" s="464"/>
      <c r="K195" s="110"/>
      <c r="L195" s="109"/>
      <c r="M195" s="517"/>
      <c r="N195" s="520"/>
      <c r="O195" s="520"/>
      <c r="P195" s="514"/>
      <c r="Q195" s="463"/>
      <c r="R195" s="463"/>
      <c r="S195" s="463"/>
      <c r="T195" s="463"/>
      <c r="U195" s="515"/>
      <c r="V195" s="112"/>
      <c r="W195" s="463"/>
      <c r="X195" s="463"/>
      <c r="Y195" s="463"/>
      <c r="Z195" s="463"/>
      <c r="AA195" s="463"/>
      <c r="AB195" s="691"/>
      <c r="AC195" s="691"/>
      <c r="AD195" s="691"/>
      <c r="AE195" s="682"/>
      <c r="AF195" s="683"/>
      <c r="AG195" s="112"/>
      <c r="AH195" s="463"/>
      <c r="AI195" s="495"/>
      <c r="AJ195" s="469"/>
      <c r="AK195" s="464"/>
      <c r="AL195" s="465"/>
      <c r="AM195" s="376"/>
      <c r="AN195" s="376"/>
      <c r="AO195" s="465"/>
      <c r="AP195" s="466"/>
      <c r="AQ195" s="113" t="str">
        <f t="shared" si="140"/>
        <v/>
      </c>
      <c r="AR195" s="114">
        <v>1</v>
      </c>
      <c r="AU195" s="115">
        <f t="shared" si="141"/>
        <v>0</v>
      </c>
      <c r="AV195" s="116" t="b">
        <f t="shared" si="118"/>
        <v>1</v>
      </c>
      <c r="AW195" s="73">
        <f t="shared" si="142"/>
        <v>0</v>
      </c>
      <c r="AX195" s="117">
        <f t="shared" si="119"/>
        <v>1</v>
      </c>
      <c r="AY195" s="118">
        <f t="shared" si="143"/>
        <v>0</v>
      </c>
      <c r="BD195" s="120">
        <f>ROUND(Import!F188,2)</f>
        <v>0</v>
      </c>
      <c r="BE195" s="120">
        <f>ROUND(Import!P188,2)</f>
        <v>0</v>
      </c>
      <c r="BG195" s="121">
        <f t="shared" si="144"/>
        <v>0</v>
      </c>
      <c r="BH195" s="122">
        <f t="shared" si="145"/>
        <v>0</v>
      </c>
      <c r="BI195" s="114">
        <f t="shared" si="146"/>
        <v>0</v>
      </c>
      <c r="BJ195" s="121">
        <f t="shared" si="147"/>
        <v>0</v>
      </c>
      <c r="BK195" s="122">
        <f t="shared" si="148"/>
        <v>0</v>
      </c>
      <c r="BL195" s="114">
        <f t="shared" si="149"/>
        <v>0</v>
      </c>
      <c r="BN195" s="123">
        <f t="shared" si="120"/>
        <v>0</v>
      </c>
      <c r="BO195" s="123">
        <f t="shared" si="121"/>
        <v>0</v>
      </c>
      <c r="BP195" s="123">
        <f t="shared" si="122"/>
        <v>0</v>
      </c>
      <c r="BQ195" s="123">
        <f t="shared" si="123"/>
        <v>0</v>
      </c>
      <c r="BR195" s="123">
        <f t="shared" si="124"/>
        <v>0</v>
      </c>
      <c r="BS195" s="123">
        <f t="shared" si="125"/>
        <v>0</v>
      </c>
      <c r="BT195" s="124">
        <f t="shared" si="150"/>
        <v>0</v>
      </c>
      <c r="CA195" s="62"/>
      <c r="CB195" s="126" t="str">
        <f t="shared" si="126"/>
        <v/>
      </c>
      <c r="CC195" s="127" t="str">
        <f t="shared" si="151"/>
        <v/>
      </c>
      <c r="CD195" s="128" t="str">
        <f t="shared" si="152"/>
        <v/>
      </c>
      <c r="CE195" s="146"/>
      <c r="CF195" s="147"/>
      <c r="CG195" s="147"/>
      <c r="CH195" s="147"/>
      <c r="CI195" s="145"/>
      <c r="CJ195" s="62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132" t="b">
        <f t="shared" si="127"/>
        <v>0</v>
      </c>
      <c r="CV195" s="133" t="b">
        <f t="shared" si="128"/>
        <v>1</v>
      </c>
      <c r="CW195" s="116" t="b">
        <f t="shared" si="174"/>
        <v>1</v>
      </c>
      <c r="CX195" s="73">
        <f t="shared" si="153"/>
        <v>0</v>
      </c>
      <c r="CZ195" s="73">
        <f t="shared" si="154"/>
        <v>0</v>
      </c>
      <c r="DA195" s="134">
        <f t="shared" si="162"/>
        <v>1</v>
      </c>
      <c r="DB195" s="106">
        <f t="shared" si="155"/>
        <v>1</v>
      </c>
      <c r="DC195" s="148"/>
      <c r="DD195" s="134">
        <f t="shared" si="156"/>
        <v>1</v>
      </c>
      <c r="DE195" s="135">
        <f t="shared" si="129"/>
        <v>0</v>
      </c>
      <c r="DF195" s="135">
        <f t="shared" si="130"/>
        <v>0</v>
      </c>
      <c r="DG195" s="136"/>
      <c r="DH195" s="79"/>
      <c r="DI195" s="137"/>
      <c r="DJ195" s="81"/>
      <c r="DK195" s="107">
        <f t="shared" si="131"/>
        <v>0</v>
      </c>
      <c r="DL195" s="138">
        <f t="shared" si="157"/>
        <v>1</v>
      </c>
      <c r="DM195" s="73">
        <f t="shared" si="158"/>
        <v>1</v>
      </c>
      <c r="DN195" s="73">
        <f t="shared" si="159"/>
        <v>1</v>
      </c>
      <c r="DO195" s="73">
        <f t="shared" si="132"/>
        <v>1</v>
      </c>
      <c r="DP195" s="73">
        <f t="shared" si="133"/>
        <v>1</v>
      </c>
      <c r="DQ195" s="73">
        <f t="shared" si="163"/>
        <v>1</v>
      </c>
      <c r="DR195" s="73">
        <f t="shared" si="164"/>
        <v>1</v>
      </c>
      <c r="DS195" s="73">
        <f t="shared" si="165"/>
        <v>1</v>
      </c>
      <c r="DT195" s="73">
        <f t="shared" si="166"/>
        <v>1</v>
      </c>
      <c r="DU195" s="73">
        <f t="shared" si="167"/>
        <v>1</v>
      </c>
      <c r="DV195" s="73">
        <f t="shared" si="168"/>
        <v>1</v>
      </c>
      <c r="DW195" s="73">
        <f t="shared" si="169"/>
        <v>1</v>
      </c>
      <c r="DX195" s="73">
        <f t="shared" si="170"/>
        <v>1</v>
      </c>
      <c r="DY195" s="73">
        <f t="shared" si="171"/>
        <v>1</v>
      </c>
      <c r="DZ195" s="73">
        <f t="shared" si="172"/>
        <v>1</v>
      </c>
      <c r="EA195" s="92">
        <f t="shared" si="134"/>
        <v>1</v>
      </c>
      <c r="EB195" s="92">
        <f t="shared" si="160"/>
        <v>1</v>
      </c>
      <c r="EC195" s="139">
        <f t="shared" si="173"/>
        <v>1</v>
      </c>
      <c r="ED195" s="140">
        <f t="shared" si="135"/>
        <v>0</v>
      </c>
      <c r="EE195" s="141">
        <f t="shared" si="136"/>
        <v>0</v>
      </c>
      <c r="EF195" s="141">
        <f t="shared" si="137"/>
        <v>0</v>
      </c>
      <c r="EG195" s="142">
        <f t="shared" si="161"/>
        <v>0</v>
      </c>
      <c r="EH195" s="141"/>
      <c r="EI195" s="142"/>
      <c r="EJ195" s="82">
        <f t="shared" si="138"/>
        <v>0</v>
      </c>
      <c r="EK195" s="82"/>
      <c r="EL195" s="82"/>
      <c r="EM195" s="82"/>
      <c r="EN195" s="83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</row>
    <row r="196" spans="2:156" ht="27" customHeight="1">
      <c r="B196" s="365" t="str">
        <f t="shared" si="139"/>
        <v/>
      </c>
      <c r="C196" s="649" t="str">
        <f>IF(AU196=1,SUM(AU$10:AU196),"")</f>
        <v/>
      </c>
      <c r="D196" s="526"/>
      <c r="E196" s="524"/>
      <c r="F196" s="648"/>
      <c r="G196" s="464"/>
      <c r="H196" s="110"/>
      <c r="I196" s="648"/>
      <c r="J196" s="464"/>
      <c r="K196" s="110"/>
      <c r="L196" s="109"/>
      <c r="M196" s="517"/>
      <c r="N196" s="520"/>
      <c r="O196" s="520"/>
      <c r="P196" s="514"/>
      <c r="Q196" s="463"/>
      <c r="R196" s="463"/>
      <c r="S196" s="463"/>
      <c r="T196" s="463"/>
      <c r="U196" s="515"/>
      <c r="V196" s="112"/>
      <c r="W196" s="463"/>
      <c r="X196" s="463"/>
      <c r="Y196" s="463"/>
      <c r="Z196" s="463"/>
      <c r="AA196" s="463"/>
      <c r="AB196" s="691"/>
      <c r="AC196" s="691"/>
      <c r="AD196" s="691"/>
      <c r="AE196" s="682"/>
      <c r="AF196" s="683"/>
      <c r="AG196" s="112"/>
      <c r="AH196" s="463"/>
      <c r="AI196" s="495"/>
      <c r="AJ196" s="469"/>
      <c r="AK196" s="464"/>
      <c r="AL196" s="465"/>
      <c r="AM196" s="376"/>
      <c r="AN196" s="376"/>
      <c r="AO196" s="465"/>
      <c r="AP196" s="466"/>
      <c r="AQ196" s="113" t="str">
        <f t="shared" si="140"/>
        <v/>
      </c>
      <c r="AR196" s="114">
        <v>1</v>
      </c>
      <c r="AU196" s="115">
        <f t="shared" si="141"/>
        <v>0</v>
      </c>
      <c r="AV196" s="116" t="b">
        <f t="shared" si="118"/>
        <v>1</v>
      </c>
      <c r="AW196" s="73">
        <f t="shared" si="142"/>
        <v>0</v>
      </c>
      <c r="AX196" s="117">
        <f t="shared" si="119"/>
        <v>1</v>
      </c>
      <c r="AY196" s="118">
        <f t="shared" si="143"/>
        <v>0</v>
      </c>
      <c r="BD196" s="120">
        <f>ROUND(Import!F189,2)</f>
        <v>0</v>
      </c>
      <c r="BE196" s="120">
        <f>ROUND(Import!P189,2)</f>
        <v>0</v>
      </c>
      <c r="BG196" s="121">
        <f t="shared" si="144"/>
        <v>0</v>
      </c>
      <c r="BH196" s="122">
        <f t="shared" si="145"/>
        <v>0</v>
      </c>
      <c r="BI196" s="114">
        <f t="shared" si="146"/>
        <v>0</v>
      </c>
      <c r="BJ196" s="121">
        <f t="shared" si="147"/>
        <v>0</v>
      </c>
      <c r="BK196" s="122">
        <f t="shared" si="148"/>
        <v>0</v>
      </c>
      <c r="BL196" s="114">
        <f t="shared" si="149"/>
        <v>0</v>
      </c>
      <c r="BN196" s="123">
        <f t="shared" si="120"/>
        <v>0</v>
      </c>
      <c r="BO196" s="123">
        <f t="shared" si="121"/>
        <v>0</v>
      </c>
      <c r="BP196" s="123">
        <f t="shared" si="122"/>
        <v>0</v>
      </c>
      <c r="BQ196" s="123">
        <f t="shared" si="123"/>
        <v>0</v>
      </c>
      <c r="BR196" s="123">
        <f t="shared" si="124"/>
        <v>0</v>
      </c>
      <c r="BS196" s="123">
        <f t="shared" si="125"/>
        <v>0</v>
      </c>
      <c r="BT196" s="124">
        <f t="shared" si="150"/>
        <v>0</v>
      </c>
      <c r="CA196" s="62"/>
      <c r="CB196" s="126" t="str">
        <f t="shared" si="126"/>
        <v/>
      </c>
      <c r="CC196" s="127" t="str">
        <f t="shared" si="151"/>
        <v/>
      </c>
      <c r="CD196" s="128" t="str">
        <f t="shared" si="152"/>
        <v/>
      </c>
      <c r="CE196" s="146"/>
      <c r="CF196" s="147"/>
      <c r="CG196" s="147"/>
      <c r="CH196" s="147"/>
      <c r="CI196" s="145"/>
      <c r="CJ196" s="62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132" t="b">
        <f t="shared" si="127"/>
        <v>0</v>
      </c>
      <c r="CV196" s="133" t="b">
        <f t="shared" si="128"/>
        <v>1</v>
      </c>
      <c r="CW196" s="116" t="b">
        <f t="shared" si="174"/>
        <v>1</v>
      </c>
      <c r="CX196" s="73">
        <f t="shared" si="153"/>
        <v>0</v>
      </c>
      <c r="CZ196" s="73">
        <f t="shared" si="154"/>
        <v>0</v>
      </c>
      <c r="DA196" s="134">
        <f t="shared" si="162"/>
        <v>1</v>
      </c>
      <c r="DB196" s="106">
        <f t="shared" si="155"/>
        <v>1</v>
      </c>
      <c r="DC196" s="148"/>
      <c r="DD196" s="134">
        <f t="shared" si="156"/>
        <v>1</v>
      </c>
      <c r="DE196" s="135">
        <f t="shared" si="129"/>
        <v>0</v>
      </c>
      <c r="DF196" s="135">
        <f t="shared" si="130"/>
        <v>0</v>
      </c>
      <c r="DG196" s="136"/>
      <c r="DH196" s="79"/>
      <c r="DI196" s="137"/>
      <c r="DJ196" s="81"/>
      <c r="DK196" s="107">
        <f t="shared" si="131"/>
        <v>0</v>
      </c>
      <c r="DL196" s="138">
        <f t="shared" si="157"/>
        <v>1</v>
      </c>
      <c r="DM196" s="73">
        <f t="shared" si="158"/>
        <v>1</v>
      </c>
      <c r="DN196" s="73">
        <f t="shared" si="159"/>
        <v>1</v>
      </c>
      <c r="DO196" s="73">
        <f t="shared" si="132"/>
        <v>1</v>
      </c>
      <c r="DP196" s="73">
        <f t="shared" si="133"/>
        <v>1</v>
      </c>
      <c r="DQ196" s="73">
        <f t="shared" si="163"/>
        <v>1</v>
      </c>
      <c r="DR196" s="73">
        <f t="shared" si="164"/>
        <v>1</v>
      </c>
      <c r="DS196" s="73">
        <f t="shared" si="165"/>
        <v>1</v>
      </c>
      <c r="DT196" s="73">
        <f t="shared" si="166"/>
        <v>1</v>
      </c>
      <c r="DU196" s="73">
        <f t="shared" si="167"/>
        <v>1</v>
      </c>
      <c r="DV196" s="73">
        <f t="shared" si="168"/>
        <v>1</v>
      </c>
      <c r="DW196" s="73">
        <f t="shared" si="169"/>
        <v>1</v>
      </c>
      <c r="DX196" s="73">
        <f t="shared" si="170"/>
        <v>1</v>
      </c>
      <c r="DY196" s="73">
        <f t="shared" si="171"/>
        <v>1</v>
      </c>
      <c r="DZ196" s="73">
        <f t="shared" si="172"/>
        <v>1</v>
      </c>
      <c r="EA196" s="92">
        <f t="shared" si="134"/>
        <v>1</v>
      </c>
      <c r="EB196" s="92">
        <f t="shared" si="160"/>
        <v>1</v>
      </c>
      <c r="EC196" s="139">
        <f t="shared" si="173"/>
        <v>1</v>
      </c>
      <c r="ED196" s="140">
        <f t="shared" si="135"/>
        <v>0</v>
      </c>
      <c r="EE196" s="141">
        <f t="shared" si="136"/>
        <v>0</v>
      </c>
      <c r="EF196" s="141">
        <f t="shared" si="137"/>
        <v>0</v>
      </c>
      <c r="EG196" s="142">
        <f t="shared" si="161"/>
        <v>0</v>
      </c>
      <c r="EH196" s="141"/>
      <c r="EI196" s="142"/>
      <c r="EJ196" s="82">
        <f t="shared" si="138"/>
        <v>0</v>
      </c>
      <c r="EK196" s="82"/>
      <c r="EL196" s="82"/>
      <c r="EM196" s="82"/>
      <c r="EN196" s="83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</row>
    <row r="197" spans="2:156" ht="27" customHeight="1">
      <c r="B197" s="365" t="str">
        <f t="shared" si="139"/>
        <v/>
      </c>
      <c r="C197" s="649" t="str">
        <f>IF(AU197=1,SUM(AU$10:AU197),"")</f>
        <v/>
      </c>
      <c r="D197" s="526"/>
      <c r="E197" s="524"/>
      <c r="F197" s="648"/>
      <c r="G197" s="464"/>
      <c r="H197" s="110"/>
      <c r="I197" s="648"/>
      <c r="J197" s="464"/>
      <c r="K197" s="110"/>
      <c r="L197" s="109"/>
      <c r="M197" s="517"/>
      <c r="N197" s="520"/>
      <c r="O197" s="520"/>
      <c r="P197" s="514"/>
      <c r="Q197" s="463"/>
      <c r="R197" s="463"/>
      <c r="S197" s="463"/>
      <c r="T197" s="463"/>
      <c r="U197" s="515"/>
      <c r="V197" s="112"/>
      <c r="W197" s="463"/>
      <c r="X197" s="463"/>
      <c r="Y197" s="463"/>
      <c r="Z197" s="463"/>
      <c r="AA197" s="463"/>
      <c r="AB197" s="691"/>
      <c r="AC197" s="691"/>
      <c r="AD197" s="691"/>
      <c r="AE197" s="682"/>
      <c r="AF197" s="683"/>
      <c r="AG197" s="112"/>
      <c r="AH197" s="463"/>
      <c r="AI197" s="495"/>
      <c r="AJ197" s="469"/>
      <c r="AK197" s="464"/>
      <c r="AL197" s="465"/>
      <c r="AM197" s="376"/>
      <c r="AN197" s="376"/>
      <c r="AO197" s="465"/>
      <c r="AP197" s="466"/>
      <c r="AQ197" s="113" t="str">
        <f t="shared" si="140"/>
        <v/>
      </c>
      <c r="AR197" s="114">
        <v>1</v>
      </c>
      <c r="AU197" s="115">
        <f t="shared" si="141"/>
        <v>0</v>
      </c>
      <c r="AV197" s="116" t="b">
        <f t="shared" si="118"/>
        <v>1</v>
      </c>
      <c r="AW197" s="73">
        <f t="shared" si="142"/>
        <v>0</v>
      </c>
      <c r="AX197" s="117">
        <f t="shared" si="119"/>
        <v>1</v>
      </c>
      <c r="AY197" s="118">
        <f t="shared" si="143"/>
        <v>0</v>
      </c>
      <c r="BD197" s="120">
        <f>ROUND(Import!F190,2)</f>
        <v>0</v>
      </c>
      <c r="BE197" s="120">
        <f>ROUND(Import!P190,2)</f>
        <v>0</v>
      </c>
      <c r="BG197" s="121">
        <f t="shared" si="144"/>
        <v>0</v>
      </c>
      <c r="BH197" s="122">
        <f t="shared" si="145"/>
        <v>0</v>
      </c>
      <c r="BI197" s="114">
        <f t="shared" si="146"/>
        <v>0</v>
      </c>
      <c r="BJ197" s="121">
        <f t="shared" si="147"/>
        <v>0</v>
      </c>
      <c r="BK197" s="122">
        <f t="shared" si="148"/>
        <v>0</v>
      </c>
      <c r="BL197" s="114">
        <f t="shared" si="149"/>
        <v>0</v>
      </c>
      <c r="BN197" s="123">
        <f t="shared" si="120"/>
        <v>0</v>
      </c>
      <c r="BO197" s="123">
        <f t="shared" si="121"/>
        <v>0</v>
      </c>
      <c r="BP197" s="123">
        <f t="shared" si="122"/>
        <v>0</v>
      </c>
      <c r="BQ197" s="123">
        <f t="shared" si="123"/>
        <v>0</v>
      </c>
      <c r="BR197" s="123">
        <f t="shared" si="124"/>
        <v>0</v>
      </c>
      <c r="BS197" s="123">
        <f t="shared" si="125"/>
        <v>0</v>
      </c>
      <c r="BT197" s="124">
        <f t="shared" si="150"/>
        <v>0</v>
      </c>
      <c r="CA197" s="62"/>
      <c r="CB197" s="126" t="str">
        <f t="shared" si="126"/>
        <v/>
      </c>
      <c r="CC197" s="127" t="str">
        <f t="shared" si="151"/>
        <v/>
      </c>
      <c r="CD197" s="128" t="str">
        <f t="shared" si="152"/>
        <v/>
      </c>
      <c r="CE197" s="146"/>
      <c r="CF197" s="147"/>
      <c r="CG197" s="147"/>
      <c r="CH197" s="147"/>
      <c r="CI197" s="145"/>
      <c r="CJ197" s="62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132" t="b">
        <f t="shared" si="127"/>
        <v>0</v>
      </c>
      <c r="CV197" s="133" t="b">
        <f t="shared" si="128"/>
        <v>1</v>
      </c>
      <c r="CW197" s="116" t="b">
        <f t="shared" si="174"/>
        <v>1</v>
      </c>
      <c r="CX197" s="73">
        <f t="shared" si="153"/>
        <v>0</v>
      </c>
      <c r="CZ197" s="73">
        <f t="shared" si="154"/>
        <v>0</v>
      </c>
      <c r="DA197" s="134">
        <f t="shared" si="162"/>
        <v>1</v>
      </c>
      <c r="DB197" s="106">
        <f t="shared" si="155"/>
        <v>1</v>
      </c>
      <c r="DC197" s="148"/>
      <c r="DD197" s="134">
        <f t="shared" si="156"/>
        <v>1</v>
      </c>
      <c r="DE197" s="135">
        <f t="shared" si="129"/>
        <v>0</v>
      </c>
      <c r="DF197" s="135">
        <f t="shared" si="130"/>
        <v>0</v>
      </c>
      <c r="DG197" s="136"/>
      <c r="DH197" s="79"/>
      <c r="DI197" s="137"/>
      <c r="DJ197" s="81"/>
      <c r="DK197" s="107">
        <f t="shared" si="131"/>
        <v>0</v>
      </c>
      <c r="DL197" s="138">
        <f t="shared" si="157"/>
        <v>1</v>
      </c>
      <c r="DM197" s="73">
        <f t="shared" si="158"/>
        <v>1</v>
      </c>
      <c r="DN197" s="73">
        <f t="shared" si="159"/>
        <v>1</v>
      </c>
      <c r="DO197" s="73">
        <f t="shared" si="132"/>
        <v>1</v>
      </c>
      <c r="DP197" s="73">
        <f t="shared" si="133"/>
        <v>1</v>
      </c>
      <c r="DQ197" s="73">
        <f t="shared" si="163"/>
        <v>1</v>
      </c>
      <c r="DR197" s="73">
        <f t="shared" si="164"/>
        <v>1</v>
      </c>
      <c r="DS197" s="73">
        <f t="shared" si="165"/>
        <v>1</v>
      </c>
      <c r="DT197" s="73">
        <f t="shared" si="166"/>
        <v>1</v>
      </c>
      <c r="DU197" s="73">
        <f t="shared" si="167"/>
        <v>1</v>
      </c>
      <c r="DV197" s="73">
        <f t="shared" si="168"/>
        <v>1</v>
      </c>
      <c r="DW197" s="73">
        <f t="shared" si="169"/>
        <v>1</v>
      </c>
      <c r="DX197" s="73">
        <f t="shared" si="170"/>
        <v>1</v>
      </c>
      <c r="DY197" s="73">
        <f t="shared" si="171"/>
        <v>1</v>
      </c>
      <c r="DZ197" s="73">
        <f t="shared" si="172"/>
        <v>1</v>
      </c>
      <c r="EA197" s="92">
        <f t="shared" si="134"/>
        <v>1</v>
      </c>
      <c r="EB197" s="92">
        <f t="shared" si="160"/>
        <v>1</v>
      </c>
      <c r="EC197" s="139">
        <f t="shared" si="173"/>
        <v>1</v>
      </c>
      <c r="ED197" s="140">
        <f t="shared" si="135"/>
        <v>0</v>
      </c>
      <c r="EE197" s="141">
        <f t="shared" si="136"/>
        <v>0</v>
      </c>
      <c r="EF197" s="141">
        <f t="shared" si="137"/>
        <v>0</v>
      </c>
      <c r="EG197" s="142">
        <f t="shared" si="161"/>
        <v>0</v>
      </c>
      <c r="EH197" s="141"/>
      <c r="EI197" s="142"/>
      <c r="EJ197" s="82">
        <f t="shared" si="138"/>
        <v>0</v>
      </c>
      <c r="EK197" s="82"/>
      <c r="EL197" s="82"/>
      <c r="EM197" s="82"/>
      <c r="EN197" s="83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</row>
    <row r="198" spans="2:156" ht="27" customHeight="1">
      <c r="B198" s="365" t="str">
        <f t="shared" si="139"/>
        <v/>
      </c>
      <c r="C198" s="649" t="str">
        <f>IF(AU198=1,SUM(AU$10:AU198),"")</f>
        <v/>
      </c>
      <c r="D198" s="526"/>
      <c r="E198" s="524"/>
      <c r="F198" s="648"/>
      <c r="G198" s="464"/>
      <c r="H198" s="110"/>
      <c r="I198" s="648"/>
      <c r="J198" s="464"/>
      <c r="K198" s="110"/>
      <c r="L198" s="109"/>
      <c r="M198" s="517"/>
      <c r="N198" s="520"/>
      <c r="O198" s="520"/>
      <c r="P198" s="514"/>
      <c r="Q198" s="463"/>
      <c r="R198" s="463"/>
      <c r="S198" s="463"/>
      <c r="T198" s="463"/>
      <c r="U198" s="515"/>
      <c r="V198" s="112"/>
      <c r="W198" s="463"/>
      <c r="X198" s="463"/>
      <c r="Y198" s="463"/>
      <c r="Z198" s="463"/>
      <c r="AA198" s="463"/>
      <c r="AB198" s="691"/>
      <c r="AC198" s="691"/>
      <c r="AD198" s="691"/>
      <c r="AE198" s="682"/>
      <c r="AF198" s="683"/>
      <c r="AG198" s="112"/>
      <c r="AH198" s="463"/>
      <c r="AI198" s="495"/>
      <c r="AJ198" s="469"/>
      <c r="AK198" s="464"/>
      <c r="AL198" s="465"/>
      <c r="AM198" s="376"/>
      <c r="AN198" s="376"/>
      <c r="AO198" s="465"/>
      <c r="AP198" s="466"/>
      <c r="AQ198" s="113" t="str">
        <f t="shared" si="140"/>
        <v/>
      </c>
      <c r="AR198" s="114">
        <v>1</v>
      </c>
      <c r="AU198" s="115">
        <f t="shared" si="141"/>
        <v>0</v>
      </c>
      <c r="AV198" s="116" t="b">
        <f t="shared" si="118"/>
        <v>1</v>
      </c>
      <c r="AW198" s="73">
        <f t="shared" si="142"/>
        <v>0</v>
      </c>
      <c r="AX198" s="117">
        <f t="shared" si="119"/>
        <v>1</v>
      </c>
      <c r="AY198" s="118">
        <f t="shared" si="143"/>
        <v>0</v>
      </c>
      <c r="BD198" s="120">
        <f>ROUND(Import!F191,2)</f>
        <v>0</v>
      </c>
      <c r="BE198" s="120">
        <f>ROUND(Import!P191,2)</f>
        <v>0</v>
      </c>
      <c r="BG198" s="121">
        <f t="shared" si="144"/>
        <v>0</v>
      </c>
      <c r="BH198" s="122">
        <f t="shared" si="145"/>
        <v>0</v>
      </c>
      <c r="BI198" s="114">
        <f t="shared" si="146"/>
        <v>0</v>
      </c>
      <c r="BJ198" s="121">
        <f t="shared" si="147"/>
        <v>0</v>
      </c>
      <c r="BK198" s="122">
        <f t="shared" si="148"/>
        <v>0</v>
      </c>
      <c r="BL198" s="114">
        <f t="shared" si="149"/>
        <v>0</v>
      </c>
      <c r="BN198" s="123">
        <f t="shared" si="120"/>
        <v>0</v>
      </c>
      <c r="BO198" s="123">
        <f t="shared" si="121"/>
        <v>0</v>
      </c>
      <c r="BP198" s="123">
        <f t="shared" si="122"/>
        <v>0</v>
      </c>
      <c r="BQ198" s="123">
        <f t="shared" si="123"/>
        <v>0</v>
      </c>
      <c r="BR198" s="123">
        <f t="shared" si="124"/>
        <v>0</v>
      </c>
      <c r="BS198" s="123">
        <f t="shared" si="125"/>
        <v>0</v>
      </c>
      <c r="BT198" s="124">
        <f t="shared" si="150"/>
        <v>0</v>
      </c>
      <c r="CA198" s="62"/>
      <c r="CB198" s="126" t="str">
        <f t="shared" si="126"/>
        <v/>
      </c>
      <c r="CC198" s="127" t="str">
        <f t="shared" si="151"/>
        <v/>
      </c>
      <c r="CD198" s="128" t="str">
        <f t="shared" si="152"/>
        <v/>
      </c>
      <c r="CE198" s="146"/>
      <c r="CF198" s="147"/>
      <c r="CG198" s="147"/>
      <c r="CH198" s="147"/>
      <c r="CI198" s="145"/>
      <c r="CJ198" s="62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132" t="b">
        <f t="shared" si="127"/>
        <v>0</v>
      </c>
      <c r="CV198" s="133" t="b">
        <f t="shared" si="128"/>
        <v>1</v>
      </c>
      <c r="CW198" s="116" t="b">
        <f t="shared" si="174"/>
        <v>1</v>
      </c>
      <c r="CX198" s="73">
        <f t="shared" si="153"/>
        <v>0</v>
      </c>
      <c r="CZ198" s="73">
        <f t="shared" si="154"/>
        <v>0</v>
      </c>
      <c r="DA198" s="134">
        <f t="shared" si="162"/>
        <v>1</v>
      </c>
      <c r="DB198" s="106">
        <f t="shared" si="155"/>
        <v>1</v>
      </c>
      <c r="DC198" s="148"/>
      <c r="DD198" s="134">
        <f t="shared" si="156"/>
        <v>1</v>
      </c>
      <c r="DE198" s="135">
        <f t="shared" si="129"/>
        <v>0</v>
      </c>
      <c r="DF198" s="135">
        <f t="shared" si="130"/>
        <v>0</v>
      </c>
      <c r="DG198" s="136"/>
      <c r="DH198" s="79"/>
      <c r="DI198" s="137"/>
      <c r="DJ198" s="81"/>
      <c r="DK198" s="107">
        <f t="shared" si="131"/>
        <v>0</v>
      </c>
      <c r="DL198" s="138">
        <f t="shared" si="157"/>
        <v>1</v>
      </c>
      <c r="DM198" s="73">
        <f t="shared" si="158"/>
        <v>1</v>
      </c>
      <c r="DN198" s="73">
        <f t="shared" si="159"/>
        <v>1</v>
      </c>
      <c r="DO198" s="73">
        <f t="shared" si="132"/>
        <v>1</v>
      </c>
      <c r="DP198" s="73">
        <f t="shared" si="133"/>
        <v>1</v>
      </c>
      <c r="DQ198" s="73">
        <f t="shared" si="163"/>
        <v>1</v>
      </c>
      <c r="DR198" s="73">
        <f t="shared" si="164"/>
        <v>1</v>
      </c>
      <c r="DS198" s="73">
        <f t="shared" si="165"/>
        <v>1</v>
      </c>
      <c r="DT198" s="73">
        <f t="shared" si="166"/>
        <v>1</v>
      </c>
      <c r="DU198" s="73">
        <f t="shared" si="167"/>
        <v>1</v>
      </c>
      <c r="DV198" s="73">
        <f t="shared" si="168"/>
        <v>1</v>
      </c>
      <c r="DW198" s="73">
        <f t="shared" si="169"/>
        <v>1</v>
      </c>
      <c r="DX198" s="73">
        <f t="shared" si="170"/>
        <v>1</v>
      </c>
      <c r="DY198" s="73">
        <f t="shared" si="171"/>
        <v>1</v>
      </c>
      <c r="DZ198" s="73">
        <f t="shared" si="172"/>
        <v>1</v>
      </c>
      <c r="EA198" s="92">
        <f t="shared" si="134"/>
        <v>1</v>
      </c>
      <c r="EB198" s="92">
        <f t="shared" si="160"/>
        <v>1</v>
      </c>
      <c r="EC198" s="139">
        <f t="shared" si="173"/>
        <v>1</v>
      </c>
      <c r="ED198" s="140">
        <f t="shared" si="135"/>
        <v>0</v>
      </c>
      <c r="EE198" s="141">
        <f t="shared" si="136"/>
        <v>0</v>
      </c>
      <c r="EF198" s="141">
        <f t="shared" si="137"/>
        <v>0</v>
      </c>
      <c r="EG198" s="142">
        <f t="shared" si="161"/>
        <v>0</v>
      </c>
      <c r="EH198" s="141"/>
      <c r="EI198" s="142"/>
      <c r="EJ198" s="82">
        <f t="shared" si="138"/>
        <v>0</v>
      </c>
      <c r="EK198" s="82"/>
      <c r="EL198" s="82"/>
      <c r="EM198" s="82"/>
      <c r="EN198" s="83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</row>
    <row r="199" spans="2:156" ht="27" customHeight="1">
      <c r="B199" s="365" t="str">
        <f t="shared" si="139"/>
        <v/>
      </c>
      <c r="C199" s="649" t="str">
        <f>IF(AU199=1,SUM(AU$10:AU199),"")</f>
        <v/>
      </c>
      <c r="D199" s="526"/>
      <c r="E199" s="524"/>
      <c r="F199" s="648"/>
      <c r="G199" s="464"/>
      <c r="H199" s="110"/>
      <c r="I199" s="648"/>
      <c r="J199" s="464"/>
      <c r="K199" s="110"/>
      <c r="L199" s="109"/>
      <c r="M199" s="517"/>
      <c r="N199" s="520"/>
      <c r="O199" s="520"/>
      <c r="P199" s="514"/>
      <c r="Q199" s="463"/>
      <c r="R199" s="463"/>
      <c r="S199" s="463"/>
      <c r="T199" s="463"/>
      <c r="U199" s="515"/>
      <c r="V199" s="112"/>
      <c r="W199" s="463"/>
      <c r="X199" s="463"/>
      <c r="Y199" s="463"/>
      <c r="Z199" s="463"/>
      <c r="AA199" s="463"/>
      <c r="AB199" s="691"/>
      <c r="AC199" s="691"/>
      <c r="AD199" s="691"/>
      <c r="AE199" s="682"/>
      <c r="AF199" s="683"/>
      <c r="AG199" s="112"/>
      <c r="AH199" s="463"/>
      <c r="AI199" s="495"/>
      <c r="AJ199" s="469"/>
      <c r="AK199" s="464"/>
      <c r="AL199" s="465"/>
      <c r="AM199" s="376"/>
      <c r="AN199" s="376"/>
      <c r="AO199" s="465"/>
      <c r="AP199" s="466"/>
      <c r="AQ199" s="113" t="str">
        <f t="shared" si="140"/>
        <v/>
      </c>
      <c r="AR199" s="114">
        <v>1</v>
      </c>
      <c r="AU199" s="115">
        <f t="shared" si="141"/>
        <v>0</v>
      </c>
      <c r="AV199" s="116" t="b">
        <f t="shared" si="118"/>
        <v>1</v>
      </c>
      <c r="AW199" s="73">
        <f t="shared" si="142"/>
        <v>0</v>
      </c>
      <c r="AX199" s="117">
        <f t="shared" si="119"/>
        <v>1</v>
      </c>
      <c r="AY199" s="118">
        <f t="shared" si="143"/>
        <v>0</v>
      </c>
      <c r="BD199" s="120">
        <f>ROUND(Import!F192,2)</f>
        <v>0</v>
      </c>
      <c r="BE199" s="120">
        <f>ROUND(Import!P192,2)</f>
        <v>0</v>
      </c>
      <c r="BG199" s="121">
        <f t="shared" si="144"/>
        <v>0</v>
      </c>
      <c r="BH199" s="122">
        <f t="shared" si="145"/>
        <v>0</v>
      </c>
      <c r="BI199" s="114">
        <f t="shared" si="146"/>
        <v>0</v>
      </c>
      <c r="BJ199" s="121">
        <f t="shared" si="147"/>
        <v>0</v>
      </c>
      <c r="BK199" s="122">
        <f t="shared" si="148"/>
        <v>0</v>
      </c>
      <c r="BL199" s="114">
        <f t="shared" si="149"/>
        <v>0</v>
      </c>
      <c r="BN199" s="123">
        <f t="shared" si="120"/>
        <v>0</v>
      </c>
      <c r="BO199" s="123">
        <f t="shared" si="121"/>
        <v>0</v>
      </c>
      <c r="BP199" s="123">
        <f t="shared" si="122"/>
        <v>0</v>
      </c>
      <c r="BQ199" s="123">
        <f t="shared" si="123"/>
        <v>0</v>
      </c>
      <c r="BR199" s="123">
        <f t="shared" si="124"/>
        <v>0</v>
      </c>
      <c r="BS199" s="123">
        <f t="shared" si="125"/>
        <v>0</v>
      </c>
      <c r="BT199" s="124">
        <f t="shared" si="150"/>
        <v>0</v>
      </c>
      <c r="CA199" s="62"/>
      <c r="CB199" s="126" t="str">
        <f t="shared" si="126"/>
        <v/>
      </c>
      <c r="CC199" s="127" t="str">
        <f t="shared" si="151"/>
        <v/>
      </c>
      <c r="CD199" s="128" t="str">
        <f t="shared" si="152"/>
        <v/>
      </c>
      <c r="CE199" s="146"/>
      <c r="CF199" s="147"/>
      <c r="CG199" s="147"/>
      <c r="CH199" s="147"/>
      <c r="CI199" s="145"/>
      <c r="CJ199" s="62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132" t="b">
        <f t="shared" si="127"/>
        <v>0</v>
      </c>
      <c r="CV199" s="133" t="b">
        <f t="shared" si="128"/>
        <v>1</v>
      </c>
      <c r="CW199" s="116" t="b">
        <f t="shared" si="174"/>
        <v>1</v>
      </c>
      <c r="CX199" s="73">
        <f t="shared" si="153"/>
        <v>0</v>
      </c>
      <c r="CZ199" s="73">
        <f t="shared" si="154"/>
        <v>0</v>
      </c>
      <c r="DA199" s="134">
        <f t="shared" si="162"/>
        <v>1</v>
      </c>
      <c r="DB199" s="106">
        <f t="shared" si="155"/>
        <v>1</v>
      </c>
      <c r="DC199" s="148"/>
      <c r="DD199" s="134">
        <f t="shared" si="156"/>
        <v>1</v>
      </c>
      <c r="DE199" s="135">
        <f t="shared" si="129"/>
        <v>0</v>
      </c>
      <c r="DF199" s="135">
        <f t="shared" si="130"/>
        <v>0</v>
      </c>
      <c r="DG199" s="136"/>
      <c r="DH199" s="79"/>
      <c r="DI199" s="137"/>
      <c r="DJ199" s="81"/>
      <c r="DK199" s="107">
        <f t="shared" si="131"/>
        <v>0</v>
      </c>
      <c r="DL199" s="138">
        <f t="shared" si="157"/>
        <v>1</v>
      </c>
      <c r="DM199" s="73">
        <f t="shared" si="158"/>
        <v>1</v>
      </c>
      <c r="DN199" s="73">
        <f t="shared" si="159"/>
        <v>1</v>
      </c>
      <c r="DO199" s="73">
        <f t="shared" si="132"/>
        <v>1</v>
      </c>
      <c r="DP199" s="73">
        <f t="shared" si="133"/>
        <v>1</v>
      </c>
      <c r="DQ199" s="73">
        <f t="shared" si="163"/>
        <v>1</v>
      </c>
      <c r="DR199" s="73">
        <f t="shared" si="164"/>
        <v>1</v>
      </c>
      <c r="DS199" s="73">
        <f t="shared" si="165"/>
        <v>1</v>
      </c>
      <c r="DT199" s="73">
        <f t="shared" si="166"/>
        <v>1</v>
      </c>
      <c r="DU199" s="73">
        <f t="shared" si="167"/>
        <v>1</v>
      </c>
      <c r="DV199" s="73">
        <f t="shared" si="168"/>
        <v>1</v>
      </c>
      <c r="DW199" s="73">
        <f t="shared" si="169"/>
        <v>1</v>
      </c>
      <c r="DX199" s="73">
        <f t="shared" si="170"/>
        <v>1</v>
      </c>
      <c r="DY199" s="73">
        <f t="shared" si="171"/>
        <v>1</v>
      </c>
      <c r="DZ199" s="73">
        <f t="shared" si="172"/>
        <v>1</v>
      </c>
      <c r="EA199" s="92">
        <f t="shared" si="134"/>
        <v>1</v>
      </c>
      <c r="EB199" s="92">
        <f t="shared" si="160"/>
        <v>1</v>
      </c>
      <c r="EC199" s="139">
        <f t="shared" si="173"/>
        <v>1</v>
      </c>
      <c r="ED199" s="140">
        <f t="shared" si="135"/>
        <v>0</v>
      </c>
      <c r="EE199" s="141">
        <f t="shared" si="136"/>
        <v>0</v>
      </c>
      <c r="EF199" s="141">
        <f t="shared" si="137"/>
        <v>0</v>
      </c>
      <c r="EG199" s="142">
        <f t="shared" si="161"/>
        <v>0</v>
      </c>
      <c r="EH199" s="141"/>
      <c r="EI199" s="142"/>
      <c r="EJ199" s="82">
        <f t="shared" si="138"/>
        <v>0</v>
      </c>
      <c r="EK199" s="82"/>
      <c r="EL199" s="82"/>
      <c r="EM199" s="82"/>
      <c r="EN199" s="83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</row>
    <row r="200" spans="2:156" ht="27" customHeight="1">
      <c r="B200" s="365" t="str">
        <f t="shared" si="139"/>
        <v/>
      </c>
      <c r="C200" s="649" t="str">
        <f>IF(AU200=1,SUM(AU$10:AU200),"")</f>
        <v/>
      </c>
      <c r="D200" s="526"/>
      <c r="E200" s="524"/>
      <c r="F200" s="648"/>
      <c r="G200" s="464"/>
      <c r="H200" s="110"/>
      <c r="I200" s="648"/>
      <c r="J200" s="464"/>
      <c r="K200" s="110"/>
      <c r="L200" s="109"/>
      <c r="M200" s="517"/>
      <c r="N200" s="520"/>
      <c r="O200" s="520"/>
      <c r="P200" s="514"/>
      <c r="Q200" s="463"/>
      <c r="R200" s="463"/>
      <c r="S200" s="463"/>
      <c r="T200" s="463"/>
      <c r="U200" s="515"/>
      <c r="V200" s="112"/>
      <c r="W200" s="463"/>
      <c r="X200" s="463"/>
      <c r="Y200" s="463"/>
      <c r="Z200" s="463"/>
      <c r="AA200" s="463"/>
      <c r="AB200" s="691"/>
      <c r="AC200" s="691"/>
      <c r="AD200" s="691"/>
      <c r="AE200" s="682"/>
      <c r="AF200" s="683"/>
      <c r="AG200" s="112"/>
      <c r="AH200" s="463"/>
      <c r="AI200" s="495"/>
      <c r="AJ200" s="469"/>
      <c r="AK200" s="464"/>
      <c r="AL200" s="465"/>
      <c r="AM200" s="376"/>
      <c r="AN200" s="376"/>
      <c r="AO200" s="465"/>
      <c r="AP200" s="466"/>
      <c r="AQ200" s="113" t="str">
        <f t="shared" si="140"/>
        <v/>
      </c>
      <c r="AR200" s="114">
        <v>1</v>
      </c>
      <c r="AU200" s="115">
        <f t="shared" si="141"/>
        <v>0</v>
      </c>
      <c r="AV200" s="116" t="b">
        <f t="shared" si="118"/>
        <v>1</v>
      </c>
      <c r="AW200" s="73">
        <f t="shared" si="142"/>
        <v>0</v>
      </c>
      <c r="AX200" s="117">
        <f t="shared" si="119"/>
        <v>1</v>
      </c>
      <c r="AY200" s="118">
        <f t="shared" si="143"/>
        <v>0</v>
      </c>
      <c r="BD200" s="120">
        <f>ROUND(Import!F193,2)</f>
        <v>0</v>
      </c>
      <c r="BE200" s="120">
        <f>ROUND(Import!P193,2)</f>
        <v>0</v>
      </c>
      <c r="BG200" s="121">
        <f t="shared" si="144"/>
        <v>0</v>
      </c>
      <c r="BH200" s="122">
        <f t="shared" si="145"/>
        <v>0</v>
      </c>
      <c r="BI200" s="114">
        <f t="shared" si="146"/>
        <v>0</v>
      </c>
      <c r="BJ200" s="121">
        <f t="shared" si="147"/>
        <v>0</v>
      </c>
      <c r="BK200" s="122">
        <f t="shared" si="148"/>
        <v>0</v>
      </c>
      <c r="BL200" s="114">
        <f t="shared" si="149"/>
        <v>0</v>
      </c>
      <c r="BN200" s="123">
        <f t="shared" si="120"/>
        <v>0</v>
      </c>
      <c r="BO200" s="123">
        <f t="shared" si="121"/>
        <v>0</v>
      </c>
      <c r="BP200" s="123">
        <f t="shared" si="122"/>
        <v>0</v>
      </c>
      <c r="BQ200" s="123">
        <f t="shared" si="123"/>
        <v>0</v>
      </c>
      <c r="BR200" s="123">
        <f t="shared" si="124"/>
        <v>0</v>
      </c>
      <c r="BS200" s="123">
        <f t="shared" si="125"/>
        <v>0</v>
      </c>
      <c r="BT200" s="124">
        <f t="shared" si="150"/>
        <v>0</v>
      </c>
      <c r="CA200" s="62"/>
      <c r="CB200" s="126" t="str">
        <f t="shared" si="126"/>
        <v/>
      </c>
      <c r="CC200" s="127" t="str">
        <f t="shared" si="151"/>
        <v/>
      </c>
      <c r="CD200" s="128" t="str">
        <f t="shared" si="152"/>
        <v/>
      </c>
      <c r="CE200" s="146"/>
      <c r="CF200" s="147"/>
      <c r="CG200" s="147"/>
      <c r="CH200" s="147"/>
      <c r="CI200" s="145"/>
      <c r="CJ200" s="62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132" t="b">
        <f t="shared" si="127"/>
        <v>0</v>
      </c>
      <c r="CV200" s="133" t="b">
        <f t="shared" si="128"/>
        <v>1</v>
      </c>
      <c r="CW200" s="116" t="b">
        <f t="shared" si="174"/>
        <v>1</v>
      </c>
      <c r="CX200" s="73">
        <f t="shared" si="153"/>
        <v>0</v>
      </c>
      <c r="CZ200" s="73">
        <f t="shared" si="154"/>
        <v>0</v>
      </c>
      <c r="DA200" s="134">
        <f t="shared" si="162"/>
        <v>1</v>
      </c>
      <c r="DB200" s="106">
        <f t="shared" si="155"/>
        <v>1</v>
      </c>
      <c r="DC200" s="148"/>
      <c r="DD200" s="134">
        <f t="shared" si="156"/>
        <v>1</v>
      </c>
      <c r="DE200" s="135">
        <f t="shared" si="129"/>
        <v>0</v>
      </c>
      <c r="DF200" s="135">
        <f t="shared" si="130"/>
        <v>0</v>
      </c>
      <c r="DG200" s="136"/>
      <c r="DH200" s="79"/>
      <c r="DI200" s="137"/>
      <c r="DJ200" s="81"/>
      <c r="DK200" s="107">
        <f t="shared" si="131"/>
        <v>0</v>
      </c>
      <c r="DL200" s="138">
        <f t="shared" si="157"/>
        <v>1</v>
      </c>
      <c r="DM200" s="73">
        <f t="shared" si="158"/>
        <v>1</v>
      </c>
      <c r="DN200" s="73">
        <f t="shared" si="159"/>
        <v>1</v>
      </c>
      <c r="DO200" s="73">
        <f t="shared" si="132"/>
        <v>1</v>
      </c>
      <c r="DP200" s="73">
        <f t="shared" si="133"/>
        <v>1</v>
      </c>
      <c r="DQ200" s="73">
        <f t="shared" si="163"/>
        <v>1</v>
      </c>
      <c r="DR200" s="73">
        <f t="shared" si="164"/>
        <v>1</v>
      </c>
      <c r="DS200" s="73">
        <f t="shared" si="165"/>
        <v>1</v>
      </c>
      <c r="DT200" s="73">
        <f t="shared" si="166"/>
        <v>1</v>
      </c>
      <c r="DU200" s="73">
        <f t="shared" si="167"/>
        <v>1</v>
      </c>
      <c r="DV200" s="73">
        <f t="shared" si="168"/>
        <v>1</v>
      </c>
      <c r="DW200" s="73">
        <f t="shared" si="169"/>
        <v>1</v>
      </c>
      <c r="DX200" s="73">
        <f t="shared" si="170"/>
        <v>1</v>
      </c>
      <c r="DY200" s="73">
        <f t="shared" si="171"/>
        <v>1</v>
      </c>
      <c r="DZ200" s="73">
        <f t="shared" si="172"/>
        <v>1</v>
      </c>
      <c r="EA200" s="92">
        <f t="shared" si="134"/>
        <v>1</v>
      </c>
      <c r="EB200" s="92">
        <f t="shared" si="160"/>
        <v>1</v>
      </c>
      <c r="EC200" s="139">
        <f t="shared" si="173"/>
        <v>1</v>
      </c>
      <c r="ED200" s="140">
        <f t="shared" si="135"/>
        <v>0</v>
      </c>
      <c r="EE200" s="141">
        <f t="shared" si="136"/>
        <v>0</v>
      </c>
      <c r="EF200" s="141">
        <f t="shared" si="137"/>
        <v>0</v>
      </c>
      <c r="EG200" s="142">
        <f t="shared" si="161"/>
        <v>0</v>
      </c>
      <c r="EH200" s="141"/>
      <c r="EI200" s="142"/>
      <c r="EJ200" s="82">
        <f t="shared" si="138"/>
        <v>0</v>
      </c>
      <c r="EK200" s="82"/>
      <c r="EL200" s="82"/>
      <c r="EM200" s="82"/>
      <c r="EN200" s="83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</row>
    <row r="201" spans="2:156" ht="27" customHeight="1">
      <c r="B201" s="365" t="str">
        <f t="shared" si="139"/>
        <v/>
      </c>
      <c r="C201" s="649" t="str">
        <f>IF(AU201=1,SUM(AU$10:AU201),"")</f>
        <v/>
      </c>
      <c r="D201" s="526"/>
      <c r="E201" s="524"/>
      <c r="F201" s="648"/>
      <c r="G201" s="464"/>
      <c r="H201" s="110"/>
      <c r="I201" s="648"/>
      <c r="J201" s="464"/>
      <c r="K201" s="110"/>
      <c r="L201" s="109"/>
      <c r="M201" s="517"/>
      <c r="N201" s="520"/>
      <c r="O201" s="520"/>
      <c r="P201" s="514"/>
      <c r="Q201" s="463"/>
      <c r="R201" s="463"/>
      <c r="S201" s="463"/>
      <c r="T201" s="463"/>
      <c r="U201" s="515"/>
      <c r="V201" s="112"/>
      <c r="W201" s="463"/>
      <c r="X201" s="463"/>
      <c r="Y201" s="463"/>
      <c r="Z201" s="463"/>
      <c r="AA201" s="463"/>
      <c r="AB201" s="691"/>
      <c r="AC201" s="691"/>
      <c r="AD201" s="691"/>
      <c r="AE201" s="682"/>
      <c r="AF201" s="683"/>
      <c r="AG201" s="112"/>
      <c r="AH201" s="463"/>
      <c r="AI201" s="495"/>
      <c r="AJ201" s="469"/>
      <c r="AK201" s="464"/>
      <c r="AL201" s="465"/>
      <c r="AM201" s="376"/>
      <c r="AN201" s="376"/>
      <c r="AO201" s="465"/>
      <c r="AP201" s="466"/>
      <c r="AQ201" s="113" t="str">
        <f t="shared" si="140"/>
        <v/>
      </c>
      <c r="AR201" s="114">
        <v>1</v>
      </c>
      <c r="AU201" s="115">
        <f t="shared" si="141"/>
        <v>0</v>
      </c>
      <c r="AV201" s="116" t="b">
        <f t="shared" si="118"/>
        <v>1</v>
      </c>
      <c r="AW201" s="73">
        <f t="shared" si="142"/>
        <v>0</v>
      </c>
      <c r="AX201" s="117">
        <f t="shared" si="119"/>
        <v>1</v>
      </c>
      <c r="AY201" s="118">
        <f t="shared" si="143"/>
        <v>0</v>
      </c>
      <c r="BD201" s="120">
        <f>ROUND(Import!F194,2)</f>
        <v>0</v>
      </c>
      <c r="BE201" s="120">
        <f>ROUND(Import!P194,2)</f>
        <v>0</v>
      </c>
      <c r="BG201" s="121">
        <f t="shared" si="144"/>
        <v>0</v>
      </c>
      <c r="BH201" s="122">
        <f t="shared" si="145"/>
        <v>0</v>
      </c>
      <c r="BI201" s="114">
        <f t="shared" si="146"/>
        <v>0</v>
      </c>
      <c r="BJ201" s="121">
        <f t="shared" si="147"/>
        <v>0</v>
      </c>
      <c r="BK201" s="122">
        <f t="shared" si="148"/>
        <v>0</v>
      </c>
      <c r="BL201" s="114">
        <f t="shared" si="149"/>
        <v>0</v>
      </c>
      <c r="BN201" s="123">
        <f t="shared" si="120"/>
        <v>0</v>
      </c>
      <c r="BO201" s="123">
        <f t="shared" si="121"/>
        <v>0</v>
      </c>
      <c r="BP201" s="123">
        <f t="shared" si="122"/>
        <v>0</v>
      </c>
      <c r="BQ201" s="123">
        <f t="shared" si="123"/>
        <v>0</v>
      </c>
      <c r="BR201" s="123">
        <f t="shared" si="124"/>
        <v>0</v>
      </c>
      <c r="BS201" s="123">
        <f t="shared" si="125"/>
        <v>0</v>
      </c>
      <c r="BT201" s="124">
        <f t="shared" si="150"/>
        <v>0</v>
      </c>
      <c r="CA201" s="62"/>
      <c r="CB201" s="126" t="str">
        <f t="shared" si="126"/>
        <v/>
      </c>
      <c r="CC201" s="127" t="str">
        <f t="shared" si="151"/>
        <v/>
      </c>
      <c r="CD201" s="128" t="str">
        <f t="shared" si="152"/>
        <v/>
      </c>
      <c r="CE201" s="146"/>
      <c r="CF201" s="147"/>
      <c r="CG201" s="147"/>
      <c r="CH201" s="147"/>
      <c r="CI201" s="145"/>
      <c r="CJ201" s="62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132" t="b">
        <f t="shared" si="127"/>
        <v>0</v>
      </c>
      <c r="CV201" s="133" t="b">
        <f t="shared" si="128"/>
        <v>1</v>
      </c>
      <c r="CW201" s="116" t="b">
        <f t="shared" si="174"/>
        <v>1</v>
      </c>
      <c r="CX201" s="73">
        <f t="shared" si="153"/>
        <v>0</v>
      </c>
      <c r="CY201" s="62"/>
      <c r="CZ201" s="73">
        <f t="shared" si="154"/>
        <v>0</v>
      </c>
      <c r="DA201" s="134">
        <f t="shared" si="162"/>
        <v>1</v>
      </c>
      <c r="DB201" s="106">
        <f t="shared" si="155"/>
        <v>1</v>
      </c>
      <c r="DC201" s="62"/>
      <c r="DD201" s="134">
        <f t="shared" si="156"/>
        <v>1</v>
      </c>
      <c r="DE201" s="135">
        <f t="shared" si="129"/>
        <v>0</v>
      </c>
      <c r="DF201" s="135">
        <f t="shared" si="130"/>
        <v>0</v>
      </c>
      <c r="DG201" s="136"/>
      <c r="DH201" s="79"/>
      <c r="DI201" s="137"/>
      <c r="DJ201" s="81"/>
      <c r="DK201" s="107">
        <f t="shared" si="131"/>
        <v>0</v>
      </c>
      <c r="DL201" s="138">
        <f t="shared" si="157"/>
        <v>1</v>
      </c>
      <c r="DM201" s="73">
        <f t="shared" si="158"/>
        <v>1</v>
      </c>
      <c r="DN201" s="73">
        <f t="shared" si="159"/>
        <v>1</v>
      </c>
      <c r="DO201" s="73">
        <f t="shared" si="132"/>
        <v>1</v>
      </c>
      <c r="DP201" s="73">
        <f t="shared" si="133"/>
        <v>1</v>
      </c>
      <c r="DQ201" s="73">
        <f t="shared" si="163"/>
        <v>1</v>
      </c>
      <c r="DR201" s="73">
        <f t="shared" si="164"/>
        <v>1</v>
      </c>
      <c r="DS201" s="73">
        <f t="shared" si="165"/>
        <v>1</v>
      </c>
      <c r="DT201" s="73">
        <f t="shared" si="166"/>
        <v>1</v>
      </c>
      <c r="DU201" s="73">
        <f t="shared" si="167"/>
        <v>1</v>
      </c>
      <c r="DV201" s="73">
        <f t="shared" si="168"/>
        <v>1</v>
      </c>
      <c r="DW201" s="73">
        <f t="shared" si="169"/>
        <v>1</v>
      </c>
      <c r="DX201" s="73">
        <f t="shared" si="170"/>
        <v>1</v>
      </c>
      <c r="DY201" s="73">
        <f t="shared" si="171"/>
        <v>1</v>
      </c>
      <c r="DZ201" s="73">
        <f t="shared" si="172"/>
        <v>1</v>
      </c>
      <c r="EA201" s="92">
        <f t="shared" si="134"/>
        <v>1</v>
      </c>
      <c r="EB201" s="92">
        <f t="shared" si="160"/>
        <v>1</v>
      </c>
      <c r="EC201" s="139">
        <f t="shared" si="173"/>
        <v>1</v>
      </c>
      <c r="ED201" s="140">
        <f t="shared" si="135"/>
        <v>0</v>
      </c>
      <c r="EE201" s="141">
        <f t="shared" si="136"/>
        <v>0</v>
      </c>
      <c r="EF201" s="141">
        <f t="shared" si="137"/>
        <v>0</v>
      </c>
      <c r="EG201" s="142">
        <f t="shared" si="161"/>
        <v>0</v>
      </c>
      <c r="EH201" s="141"/>
      <c r="EI201" s="142"/>
      <c r="EJ201" s="82">
        <f t="shared" si="138"/>
        <v>0</v>
      </c>
      <c r="EK201" s="82"/>
      <c r="EL201" s="82"/>
      <c r="EM201" s="82"/>
      <c r="EN201" s="83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</row>
    <row r="202" spans="2:156" ht="27" customHeight="1">
      <c r="B202" s="365" t="str">
        <f t="shared" si="139"/>
        <v/>
      </c>
      <c r="C202" s="649" t="str">
        <f>IF(AU202=1,SUM(AU$10:AU202),"")</f>
        <v/>
      </c>
      <c r="D202" s="526"/>
      <c r="E202" s="524"/>
      <c r="F202" s="648"/>
      <c r="G202" s="464"/>
      <c r="H202" s="110"/>
      <c r="I202" s="648"/>
      <c r="J202" s="464"/>
      <c r="K202" s="110"/>
      <c r="L202" s="109"/>
      <c r="M202" s="517"/>
      <c r="N202" s="520"/>
      <c r="O202" s="520"/>
      <c r="P202" s="514"/>
      <c r="Q202" s="463"/>
      <c r="R202" s="463"/>
      <c r="S202" s="463"/>
      <c r="T202" s="463"/>
      <c r="U202" s="515"/>
      <c r="V202" s="112"/>
      <c r="W202" s="463"/>
      <c r="X202" s="463"/>
      <c r="Y202" s="463"/>
      <c r="Z202" s="463"/>
      <c r="AA202" s="463"/>
      <c r="AB202" s="691"/>
      <c r="AC202" s="691"/>
      <c r="AD202" s="691"/>
      <c r="AE202" s="682"/>
      <c r="AF202" s="683"/>
      <c r="AG202" s="112"/>
      <c r="AH202" s="463"/>
      <c r="AI202" s="495"/>
      <c r="AJ202" s="469"/>
      <c r="AK202" s="464"/>
      <c r="AL202" s="465"/>
      <c r="AM202" s="376"/>
      <c r="AN202" s="376"/>
      <c r="AO202" s="465"/>
      <c r="AP202" s="466"/>
      <c r="AQ202" s="113" t="str">
        <f t="shared" si="140"/>
        <v/>
      </c>
      <c r="AR202" s="114">
        <v>1</v>
      </c>
      <c r="AU202" s="115">
        <f t="shared" si="141"/>
        <v>0</v>
      </c>
      <c r="AV202" s="116" t="b">
        <f t="shared" si="118"/>
        <v>1</v>
      </c>
      <c r="AW202" s="73">
        <f t="shared" si="142"/>
        <v>0</v>
      </c>
      <c r="AX202" s="117">
        <f t="shared" si="119"/>
        <v>1</v>
      </c>
      <c r="AY202" s="118">
        <f t="shared" si="143"/>
        <v>0</v>
      </c>
      <c r="BD202" s="120">
        <f>ROUND(Import!F195,2)</f>
        <v>0</v>
      </c>
      <c r="BE202" s="120">
        <f>ROUND(Import!P195,2)</f>
        <v>0</v>
      </c>
      <c r="BG202" s="121">
        <f t="shared" si="144"/>
        <v>0</v>
      </c>
      <c r="BH202" s="122">
        <f t="shared" si="145"/>
        <v>0</v>
      </c>
      <c r="BI202" s="114">
        <f t="shared" si="146"/>
        <v>0</v>
      </c>
      <c r="BJ202" s="121">
        <f t="shared" si="147"/>
        <v>0</v>
      </c>
      <c r="BK202" s="122">
        <f t="shared" si="148"/>
        <v>0</v>
      </c>
      <c r="BL202" s="114">
        <f t="shared" si="149"/>
        <v>0</v>
      </c>
      <c r="BN202" s="123">
        <f t="shared" si="120"/>
        <v>0</v>
      </c>
      <c r="BO202" s="123">
        <f t="shared" si="121"/>
        <v>0</v>
      </c>
      <c r="BP202" s="123">
        <f t="shared" si="122"/>
        <v>0</v>
      </c>
      <c r="BQ202" s="123">
        <f t="shared" si="123"/>
        <v>0</v>
      </c>
      <c r="BR202" s="123">
        <f t="shared" si="124"/>
        <v>0</v>
      </c>
      <c r="BS202" s="123">
        <f t="shared" si="125"/>
        <v>0</v>
      </c>
      <c r="BT202" s="124">
        <f t="shared" si="150"/>
        <v>0</v>
      </c>
      <c r="CA202" s="62"/>
      <c r="CB202" s="126" t="str">
        <f t="shared" si="126"/>
        <v/>
      </c>
      <c r="CC202" s="127" t="str">
        <f t="shared" si="151"/>
        <v/>
      </c>
      <c r="CD202" s="128" t="str">
        <f t="shared" si="152"/>
        <v/>
      </c>
      <c r="CE202" s="146"/>
      <c r="CF202" s="147"/>
      <c r="CG202" s="147"/>
      <c r="CH202" s="147"/>
      <c r="CI202" s="145"/>
      <c r="CJ202" s="62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132" t="b">
        <f t="shared" si="127"/>
        <v>0</v>
      </c>
      <c r="CV202" s="133" t="b">
        <f t="shared" si="128"/>
        <v>1</v>
      </c>
      <c r="CW202" s="116" t="b">
        <f t="shared" si="174"/>
        <v>1</v>
      </c>
      <c r="CX202" s="73">
        <f t="shared" si="153"/>
        <v>0</v>
      </c>
      <c r="CY202" s="62"/>
      <c r="CZ202" s="73">
        <f t="shared" si="154"/>
        <v>0</v>
      </c>
      <c r="DA202" s="134">
        <f t="shared" si="162"/>
        <v>1</v>
      </c>
      <c r="DB202" s="106">
        <f t="shared" si="155"/>
        <v>1</v>
      </c>
      <c r="DC202" s="62"/>
      <c r="DD202" s="134">
        <f t="shared" si="156"/>
        <v>1</v>
      </c>
      <c r="DE202" s="135">
        <f t="shared" si="129"/>
        <v>0</v>
      </c>
      <c r="DF202" s="135">
        <f t="shared" si="130"/>
        <v>0</v>
      </c>
      <c r="DG202" s="136"/>
      <c r="DH202" s="79"/>
      <c r="DI202" s="137"/>
      <c r="DJ202" s="81"/>
      <c r="DK202" s="107">
        <f t="shared" si="131"/>
        <v>0</v>
      </c>
      <c r="DL202" s="138">
        <f t="shared" si="157"/>
        <v>1</v>
      </c>
      <c r="DM202" s="73">
        <f t="shared" si="158"/>
        <v>1</v>
      </c>
      <c r="DN202" s="73">
        <f t="shared" si="159"/>
        <v>1</v>
      </c>
      <c r="DO202" s="73">
        <f t="shared" si="132"/>
        <v>1</v>
      </c>
      <c r="DP202" s="73">
        <f t="shared" si="133"/>
        <v>1</v>
      </c>
      <c r="DQ202" s="73">
        <f t="shared" si="163"/>
        <v>1</v>
      </c>
      <c r="DR202" s="73">
        <f t="shared" si="164"/>
        <v>1</v>
      </c>
      <c r="DS202" s="73">
        <f t="shared" si="165"/>
        <v>1</v>
      </c>
      <c r="DT202" s="73">
        <f t="shared" si="166"/>
        <v>1</v>
      </c>
      <c r="DU202" s="73">
        <f t="shared" si="167"/>
        <v>1</v>
      </c>
      <c r="DV202" s="73">
        <f t="shared" si="168"/>
        <v>1</v>
      </c>
      <c r="DW202" s="73">
        <f t="shared" si="169"/>
        <v>1</v>
      </c>
      <c r="DX202" s="73">
        <f t="shared" si="170"/>
        <v>1</v>
      </c>
      <c r="DY202" s="73">
        <f t="shared" si="171"/>
        <v>1</v>
      </c>
      <c r="DZ202" s="73">
        <f t="shared" si="172"/>
        <v>1</v>
      </c>
      <c r="EA202" s="92">
        <f t="shared" si="134"/>
        <v>1</v>
      </c>
      <c r="EB202" s="92">
        <f t="shared" si="160"/>
        <v>1</v>
      </c>
      <c r="EC202" s="139">
        <f t="shared" si="173"/>
        <v>1</v>
      </c>
      <c r="ED202" s="140">
        <f t="shared" si="135"/>
        <v>0</v>
      </c>
      <c r="EE202" s="141">
        <f t="shared" si="136"/>
        <v>0</v>
      </c>
      <c r="EF202" s="141">
        <f t="shared" si="137"/>
        <v>0</v>
      </c>
      <c r="EG202" s="142">
        <f t="shared" si="161"/>
        <v>0</v>
      </c>
      <c r="EH202" s="141"/>
      <c r="EI202" s="142"/>
      <c r="EJ202" s="82">
        <f t="shared" si="138"/>
        <v>0</v>
      </c>
      <c r="EK202" s="82"/>
      <c r="EL202" s="82"/>
      <c r="EM202" s="82"/>
      <c r="EN202" s="83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</row>
    <row r="203" spans="2:156" ht="27" customHeight="1">
      <c r="B203" s="365" t="str">
        <f t="shared" si="139"/>
        <v/>
      </c>
      <c r="C203" s="649" t="str">
        <f>IF(AU203=1,SUM(AU$10:AU203),"")</f>
        <v/>
      </c>
      <c r="D203" s="526"/>
      <c r="E203" s="524"/>
      <c r="F203" s="648"/>
      <c r="G203" s="464"/>
      <c r="H203" s="110"/>
      <c r="I203" s="648"/>
      <c r="J203" s="464"/>
      <c r="K203" s="110"/>
      <c r="L203" s="109"/>
      <c r="M203" s="517"/>
      <c r="N203" s="520"/>
      <c r="O203" s="520"/>
      <c r="P203" s="514"/>
      <c r="Q203" s="463"/>
      <c r="R203" s="463"/>
      <c r="S203" s="463"/>
      <c r="T203" s="463"/>
      <c r="U203" s="515"/>
      <c r="V203" s="112"/>
      <c r="W203" s="463"/>
      <c r="X203" s="463"/>
      <c r="Y203" s="463"/>
      <c r="Z203" s="463"/>
      <c r="AA203" s="463"/>
      <c r="AB203" s="691"/>
      <c r="AC203" s="691"/>
      <c r="AD203" s="691"/>
      <c r="AE203" s="682"/>
      <c r="AF203" s="683"/>
      <c r="AG203" s="112"/>
      <c r="AH203" s="463"/>
      <c r="AI203" s="495"/>
      <c r="AJ203" s="469"/>
      <c r="AK203" s="464"/>
      <c r="AL203" s="465"/>
      <c r="AM203" s="376"/>
      <c r="AN203" s="376"/>
      <c r="AO203" s="465"/>
      <c r="AP203" s="466"/>
      <c r="AQ203" s="113" t="str">
        <f t="shared" si="140"/>
        <v/>
      </c>
      <c r="AR203" s="114">
        <v>1</v>
      </c>
      <c r="AU203" s="115">
        <f t="shared" si="141"/>
        <v>0</v>
      </c>
      <c r="AV203" s="116" t="b">
        <f t="shared" ref="AV203:AV266" si="175">ISNONTEXT(D203)</f>
        <v>1</v>
      </c>
      <c r="AW203" s="73">
        <f t="shared" si="142"/>
        <v>0</v>
      </c>
      <c r="AX203" s="117">
        <f t="shared" ref="AX203:AX266" si="176">IF(D203=0,1,COUNTIF(D$11:D$400,D203))</f>
        <v>1</v>
      </c>
      <c r="AY203" s="118">
        <f t="shared" si="143"/>
        <v>0</v>
      </c>
      <c r="BD203" s="120">
        <f>ROUND(Import!F196,2)</f>
        <v>0</v>
      </c>
      <c r="BE203" s="120">
        <f>ROUND(Import!P196,2)</f>
        <v>0</v>
      </c>
      <c r="BG203" s="121">
        <f t="shared" si="144"/>
        <v>0</v>
      </c>
      <c r="BH203" s="122">
        <f t="shared" si="145"/>
        <v>0</v>
      </c>
      <c r="BI203" s="114">
        <f t="shared" si="146"/>
        <v>0</v>
      </c>
      <c r="BJ203" s="121">
        <f t="shared" si="147"/>
        <v>0</v>
      </c>
      <c r="BK203" s="122">
        <f t="shared" si="148"/>
        <v>0</v>
      </c>
      <c r="BL203" s="114">
        <f t="shared" si="149"/>
        <v>0</v>
      </c>
      <c r="BN203" s="123">
        <f t="shared" ref="BN203:BN266" si="177">IF(P203&gt;0,1,0)</f>
        <v>0</v>
      </c>
      <c r="BO203" s="123">
        <f t="shared" ref="BO203:BO266" si="178">IF(Q203&gt;0,1,0)</f>
        <v>0</v>
      </c>
      <c r="BP203" s="123">
        <f t="shared" ref="BP203:BP266" si="179">IF(R203&gt;0,1,0)</f>
        <v>0</v>
      </c>
      <c r="BQ203" s="123">
        <f t="shared" ref="BQ203:BQ266" si="180">IF(S203&gt;0,1,0)</f>
        <v>0</v>
      </c>
      <c r="BR203" s="123">
        <f t="shared" ref="BR203:BR266" si="181">IF(T203&gt;0,1,0)</f>
        <v>0</v>
      </c>
      <c r="BS203" s="123">
        <f t="shared" ref="BS203:BS266" si="182">IF(U203&gt;0,1,0)</f>
        <v>0</v>
      </c>
      <c r="BT203" s="124">
        <f t="shared" si="150"/>
        <v>0</v>
      </c>
      <c r="CA203" s="62"/>
      <c r="CB203" s="126" t="str">
        <f t="shared" ref="CB203:CB266" si="183">IF(ROUND(EJ203,2)=0,"",ROUND((K203-EJ203),2))</f>
        <v/>
      </c>
      <c r="CC203" s="127" t="str">
        <f t="shared" si="151"/>
        <v/>
      </c>
      <c r="CD203" s="128" t="str">
        <f t="shared" si="152"/>
        <v/>
      </c>
      <c r="CE203" s="146"/>
      <c r="CF203" s="147"/>
      <c r="CG203" s="147"/>
      <c r="CH203" s="147"/>
      <c r="CI203" s="145"/>
      <c r="CJ203" s="62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132" t="b">
        <f t="shared" ref="CU203:CU266" si="184">ISNUMBER(D203)</f>
        <v>0</v>
      </c>
      <c r="CV203" s="133" t="b">
        <f t="shared" ref="CV203:CV266" si="185">ISBLANK(D203)</f>
        <v>1</v>
      </c>
      <c r="CW203" s="116" t="b">
        <f t="shared" si="174"/>
        <v>1</v>
      </c>
      <c r="CX203" s="73">
        <f t="shared" si="153"/>
        <v>0</v>
      </c>
      <c r="CY203" s="62"/>
      <c r="CZ203" s="73">
        <f t="shared" si="154"/>
        <v>0</v>
      </c>
      <c r="DA203" s="134">
        <f t="shared" si="162"/>
        <v>1</v>
      </c>
      <c r="DB203" s="106">
        <f t="shared" si="155"/>
        <v>1</v>
      </c>
      <c r="DC203" s="62"/>
      <c r="DD203" s="134">
        <f t="shared" si="156"/>
        <v>1</v>
      </c>
      <c r="DE203" s="135">
        <f t="shared" ref="DE203:DE266" si="186">DD203*K203</f>
        <v>0</v>
      </c>
      <c r="DF203" s="135">
        <f t="shared" ref="DF203:DF266" si="187">DD203*M203</f>
        <v>0</v>
      </c>
      <c r="DG203" s="136"/>
      <c r="DH203" s="79"/>
      <c r="DI203" s="137"/>
      <c r="DJ203" s="81"/>
      <c r="DK203" s="107">
        <f t="shared" ref="DK203:DK266" si="188">IF(DB203=1,M203,0)</f>
        <v>0</v>
      </c>
      <c r="DL203" s="138">
        <f t="shared" si="157"/>
        <v>1</v>
      </c>
      <c r="DM203" s="73">
        <f t="shared" si="158"/>
        <v>1</v>
      </c>
      <c r="DN203" s="73">
        <f t="shared" si="159"/>
        <v>1</v>
      </c>
      <c r="DO203" s="73">
        <f t="shared" ref="DO203:DO266" si="189">IF(DN203=2,2,IF(AND(DN203=4,DN206=1),5,DN203))</f>
        <v>1</v>
      </c>
      <c r="DP203" s="73">
        <f t="shared" ref="DP203:DP266" si="190">IF(DO203=2,2,IF(AND(DO203=5,DO207=1),6,DO203))</f>
        <v>1</v>
      </c>
      <c r="DQ203" s="73">
        <f t="shared" si="163"/>
        <v>1</v>
      </c>
      <c r="DR203" s="73">
        <f t="shared" si="164"/>
        <v>1</v>
      </c>
      <c r="DS203" s="73">
        <f t="shared" si="165"/>
        <v>1</v>
      </c>
      <c r="DT203" s="73">
        <f t="shared" si="166"/>
        <v>1</v>
      </c>
      <c r="DU203" s="73">
        <f t="shared" si="167"/>
        <v>1</v>
      </c>
      <c r="DV203" s="73">
        <f t="shared" si="168"/>
        <v>1</v>
      </c>
      <c r="DW203" s="73">
        <f t="shared" si="169"/>
        <v>1</v>
      </c>
      <c r="DX203" s="73">
        <f t="shared" si="170"/>
        <v>1</v>
      </c>
      <c r="DY203" s="73">
        <f t="shared" si="171"/>
        <v>1</v>
      </c>
      <c r="DZ203" s="73">
        <f t="shared" si="172"/>
        <v>1</v>
      </c>
      <c r="EA203" s="92">
        <f t="shared" ref="EA203:EA266" si="191">IF(DZ203=2,2,IF(AND(DZ203=16,DZ218=1),17,DZ203))</f>
        <v>1</v>
      </c>
      <c r="EB203" s="92">
        <f t="shared" si="160"/>
        <v>1</v>
      </c>
      <c r="EC203" s="139">
        <f t="shared" si="173"/>
        <v>1</v>
      </c>
      <c r="ED203" s="140">
        <f t="shared" ref="ED203:ED266" si="192">IF(EC203=2,DK203,IF(EC203=3,(DK203+DK204),IF(EC203=4,(DK203+DK204+DK205),IF(EC203=5,(DK203+DK204+DK205+DK206),IF(EC203=6,(DK203+DK204+DK205+DK206+DK207),IF(EC203=7,(DK203+DK204+DK205+DK206+DK207+DK208),0))))))</f>
        <v>0</v>
      </c>
      <c r="EE203" s="141">
        <f t="shared" ref="EE203:EE266" si="193">IF(EC203=8,(DK203+DK204+DK205+DK206+DK207+DK208+DK209),IF(EC203=9,(DK203+DK204+DK205+DK206+DK207+DK208+DK209+DK210),IF(EC203=10,(DK203+DK204+DK205+DK206+DK207+DK208+DK209+DK210+DK211),IF(EC203=11,(DK203+DK204+DK205+DK206+DK207+DK208+DK209+DK210+DK211+DK212),IF(EC203=12,(DK203+DK204+DK205+DK206+DK207+DK208+DK209+DK210+DK211+DK212+DK213),IF(EC203=13,(DK203+DK204+DK205+DK206+DK207+DK208+DK209+DK210+DK211+DK212+DK213+DK214),0))))))</f>
        <v>0</v>
      </c>
      <c r="EF203" s="141">
        <f t="shared" ref="EF203:EF266" si="194">IF(EC203=14,SUM(DK203:DK215),IF(EC203=15,SUM(DK203:DK216),IF(EC203=16,SUM(DK203:DK217),IF(EC203=17,SUM(DK203:DK218),IF(EC203=18,SUM(DK203:DK219),IF(EC203=19,SUM(DK203:DK220),0))))))</f>
        <v>0</v>
      </c>
      <c r="EG203" s="142">
        <f t="shared" si="161"/>
        <v>0</v>
      </c>
      <c r="EH203" s="141"/>
      <c r="EI203" s="142"/>
      <c r="EJ203" s="82">
        <f t="shared" ref="EJ203:EJ266" si="195">EG203+EI203</f>
        <v>0</v>
      </c>
      <c r="EK203" s="82"/>
      <c r="EL203" s="82"/>
      <c r="EM203" s="82"/>
      <c r="EN203" s="83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</row>
    <row r="204" spans="2:156" ht="27" customHeight="1">
      <c r="B204" s="365" t="str">
        <f t="shared" ref="B204:B267" si="196">IF(OR(M204&gt;0,AB204&gt;0,AE204&gt;0),"Wypełnione","")</f>
        <v/>
      </c>
      <c r="C204" s="649" t="str">
        <f>IF(AU204=1,SUM(AU$10:AU204),"")</f>
        <v/>
      </c>
      <c r="D204" s="526"/>
      <c r="E204" s="524"/>
      <c r="F204" s="648"/>
      <c r="G204" s="464"/>
      <c r="H204" s="110"/>
      <c r="I204" s="648"/>
      <c r="J204" s="464"/>
      <c r="K204" s="110"/>
      <c r="L204" s="109"/>
      <c r="M204" s="517"/>
      <c r="N204" s="520"/>
      <c r="O204" s="520"/>
      <c r="P204" s="514"/>
      <c r="Q204" s="463"/>
      <c r="R204" s="463"/>
      <c r="S204" s="463"/>
      <c r="T204" s="463"/>
      <c r="U204" s="515"/>
      <c r="V204" s="112"/>
      <c r="W204" s="463"/>
      <c r="X204" s="463"/>
      <c r="Y204" s="463"/>
      <c r="Z204" s="463"/>
      <c r="AA204" s="463"/>
      <c r="AB204" s="691"/>
      <c r="AC204" s="691"/>
      <c r="AD204" s="691"/>
      <c r="AE204" s="682"/>
      <c r="AF204" s="683"/>
      <c r="AG204" s="112"/>
      <c r="AH204" s="463"/>
      <c r="AI204" s="495"/>
      <c r="AJ204" s="469"/>
      <c r="AK204" s="464"/>
      <c r="AL204" s="465"/>
      <c r="AM204" s="376"/>
      <c r="AN204" s="376"/>
      <c r="AO204" s="465"/>
      <c r="AP204" s="466"/>
      <c r="AQ204" s="113" t="str">
        <f t="shared" ref="AQ204:AQ267" si="197">IF(BG204+BJ204&gt;0,"Wpisz miarę.","")</f>
        <v/>
      </c>
      <c r="AR204" s="114">
        <v>1</v>
      </c>
      <c r="AU204" s="115">
        <f t="shared" ref="AU204:AU267" si="198">AW204</f>
        <v>0</v>
      </c>
      <c r="AV204" s="116" t="b">
        <f t="shared" si="175"/>
        <v>1</v>
      </c>
      <c r="AW204" s="73">
        <f t="shared" ref="AW204:AW267" si="199">IF(AV204=TRUE,0,1)</f>
        <v>0</v>
      </c>
      <c r="AX204" s="117">
        <f t="shared" si="176"/>
        <v>1</v>
      </c>
      <c r="AY204" s="118">
        <f t="shared" ref="AY204:AY267" si="200">IF(AX204&gt;1,1,0)</f>
        <v>0</v>
      </c>
      <c r="BD204" s="120">
        <f>ROUND(Import!F197,2)</f>
        <v>0</v>
      </c>
      <c r="BE204" s="120">
        <f>ROUND(Import!P197,2)</f>
        <v>0</v>
      </c>
      <c r="BG204" s="121">
        <f t="shared" ref="BG204:BG267" si="201">IF(AND(BH204&gt;0,BI204=0),1,0)</f>
        <v>0</v>
      </c>
      <c r="BH204" s="122">
        <f t="shared" ref="BH204:BH267" si="202">AE204</f>
        <v>0</v>
      </c>
      <c r="BI204" s="114">
        <f t="shared" ref="BI204:BI267" si="203">AF204</f>
        <v>0</v>
      </c>
      <c r="BJ204" s="121">
        <f t="shared" ref="BJ204:BJ267" si="204">IF(AND(BK204&gt;0,BL204=0),1,0)</f>
        <v>0</v>
      </c>
      <c r="BK204" s="122">
        <f t="shared" ref="BK204:BK267" si="205">AJ204</f>
        <v>0</v>
      </c>
      <c r="BL204" s="114">
        <f t="shared" ref="BL204:BL267" si="206">AK204</f>
        <v>0</v>
      </c>
      <c r="BN204" s="123">
        <f t="shared" si="177"/>
        <v>0</v>
      </c>
      <c r="BO204" s="123">
        <f t="shared" si="178"/>
        <v>0</v>
      </c>
      <c r="BP204" s="123">
        <f t="shared" si="179"/>
        <v>0</v>
      </c>
      <c r="BQ204" s="123">
        <f t="shared" si="180"/>
        <v>0</v>
      </c>
      <c r="BR204" s="123">
        <f t="shared" si="181"/>
        <v>0</v>
      </c>
      <c r="BS204" s="123">
        <f t="shared" si="182"/>
        <v>0</v>
      </c>
      <c r="BT204" s="124">
        <f t="shared" ref="BT204:BT267" si="207">IF(SUM(BN204:BS204)&lt;=1,0,164)</f>
        <v>0</v>
      </c>
      <c r="CA204" s="62"/>
      <c r="CB204" s="126" t="str">
        <f t="shared" si="183"/>
        <v/>
      </c>
      <c r="CC204" s="127" t="str">
        <f t="shared" ref="CC204:CC267" si="208">IF(CB204=0,"OK.",IF(CB204="","","Popraw  ;)"))</f>
        <v/>
      </c>
      <c r="CD204" s="128" t="str">
        <f t="shared" ref="CD204:CD267" si="209">IF(ROWS(AP204:AP205)&gt;2,"Pamiętaj o wpisaniu WYPEŁNIONE do kol. z Filtrem","")</f>
        <v/>
      </c>
      <c r="CE204" s="146"/>
      <c r="CF204" s="147"/>
      <c r="CG204" s="147"/>
      <c r="CH204" s="147"/>
      <c r="CI204" s="145"/>
      <c r="CJ204" s="62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132" t="b">
        <f t="shared" si="184"/>
        <v>0</v>
      </c>
      <c r="CV204" s="133" t="b">
        <f t="shared" si="185"/>
        <v>1</v>
      </c>
      <c r="CW204" s="116" t="b">
        <f t="shared" si="174"/>
        <v>1</v>
      </c>
      <c r="CX204" s="73">
        <f t="shared" ref="CX204:CX267" si="210">IF(CW204=TRUE,0,1)</f>
        <v>0</v>
      </c>
      <c r="CY204" s="62"/>
      <c r="CZ204" s="73">
        <f t="shared" ref="CZ204:CZ267" si="211">CX204</f>
        <v>0</v>
      </c>
      <c r="DA204" s="134">
        <f t="shared" si="162"/>
        <v>1</v>
      </c>
      <c r="DB204" s="106">
        <f t="shared" ref="DB204:DB267" si="212">IF(DA204=1,1,IF(DA204=10,10,IF(DA204=20,20,10)))</f>
        <v>1</v>
      </c>
      <c r="DC204" s="62"/>
      <c r="DD204" s="134">
        <f t="shared" ref="DD204:DD267" si="213" xml:space="preserve"> IF(DB204=1,1,0)</f>
        <v>1</v>
      </c>
      <c r="DE204" s="135">
        <f t="shared" si="186"/>
        <v>0</v>
      </c>
      <c r="DF204" s="135">
        <f t="shared" si="187"/>
        <v>0</v>
      </c>
      <c r="DG204" s="136"/>
      <c r="DH204" s="79"/>
      <c r="DI204" s="137"/>
      <c r="DJ204" s="81"/>
      <c r="DK204" s="107">
        <f t="shared" si="188"/>
        <v>0</v>
      </c>
      <c r="DL204" s="138">
        <f t="shared" ref="DL204:DL267" si="214">IF(AND(CZ204=1,DD204=1),2,DD204)</f>
        <v>1</v>
      </c>
      <c r="DM204" s="73">
        <f t="shared" ref="DM204:DM267" si="215">IF(AND(DL204=2,DL205=2),2,IF(AND(DL204=2,DL205=1),3,DL204))</f>
        <v>1</v>
      </c>
      <c r="DN204" s="73">
        <f t="shared" ref="DN204:DN267" si="216">IF(DM204=2,2,IF(AND(DM204=3,DM206=1),4,DM204))</f>
        <v>1</v>
      </c>
      <c r="DO204" s="73">
        <f t="shared" si="189"/>
        <v>1</v>
      </c>
      <c r="DP204" s="73">
        <f t="shared" si="190"/>
        <v>1</v>
      </c>
      <c r="DQ204" s="73">
        <f t="shared" si="163"/>
        <v>1</v>
      </c>
      <c r="DR204" s="73">
        <f t="shared" si="164"/>
        <v>1</v>
      </c>
      <c r="DS204" s="73">
        <f t="shared" si="165"/>
        <v>1</v>
      </c>
      <c r="DT204" s="73">
        <f t="shared" si="166"/>
        <v>1</v>
      </c>
      <c r="DU204" s="73">
        <f t="shared" si="167"/>
        <v>1</v>
      </c>
      <c r="DV204" s="73">
        <f t="shared" si="168"/>
        <v>1</v>
      </c>
      <c r="DW204" s="73">
        <f t="shared" si="169"/>
        <v>1</v>
      </c>
      <c r="DX204" s="73">
        <f t="shared" si="170"/>
        <v>1</v>
      </c>
      <c r="DY204" s="73">
        <f t="shared" si="171"/>
        <v>1</v>
      </c>
      <c r="DZ204" s="73">
        <f t="shared" si="172"/>
        <v>1</v>
      </c>
      <c r="EA204" s="92">
        <f t="shared" si="191"/>
        <v>1</v>
      </c>
      <c r="EB204" s="92">
        <f t="shared" ref="EB204:EB267" si="217">IF(EA204=2,2,IF(AND(EA204=17,EA220=1),18,EA204))</f>
        <v>1</v>
      </c>
      <c r="EC204" s="139">
        <f t="shared" si="173"/>
        <v>1</v>
      </c>
      <c r="ED204" s="140">
        <f t="shared" si="192"/>
        <v>0</v>
      </c>
      <c r="EE204" s="141">
        <f t="shared" si="193"/>
        <v>0</v>
      </c>
      <c r="EF204" s="141">
        <f t="shared" si="194"/>
        <v>0</v>
      </c>
      <c r="EG204" s="142">
        <f t="shared" ref="EG204:EG267" si="218">ED204+EE204+EF204</f>
        <v>0</v>
      </c>
      <c r="EH204" s="141"/>
      <c r="EI204" s="142"/>
      <c r="EJ204" s="82">
        <f t="shared" si="195"/>
        <v>0</v>
      </c>
      <c r="EK204" s="82"/>
      <c r="EL204" s="82"/>
      <c r="EM204" s="82"/>
      <c r="EN204" s="83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</row>
    <row r="205" spans="2:156" ht="27" customHeight="1">
      <c r="B205" s="365" t="str">
        <f t="shared" si="196"/>
        <v/>
      </c>
      <c r="C205" s="649" t="str">
        <f>IF(AU205=1,SUM(AU$10:AU205),"")</f>
        <v/>
      </c>
      <c r="D205" s="526"/>
      <c r="E205" s="524"/>
      <c r="F205" s="648"/>
      <c r="G205" s="464"/>
      <c r="H205" s="110"/>
      <c r="I205" s="648"/>
      <c r="J205" s="464"/>
      <c r="K205" s="110"/>
      <c r="L205" s="109"/>
      <c r="M205" s="517"/>
      <c r="N205" s="520"/>
      <c r="O205" s="520"/>
      <c r="P205" s="514"/>
      <c r="Q205" s="463"/>
      <c r="R205" s="463"/>
      <c r="S205" s="463"/>
      <c r="T205" s="463"/>
      <c r="U205" s="515"/>
      <c r="V205" s="112"/>
      <c r="W205" s="463"/>
      <c r="X205" s="463"/>
      <c r="Y205" s="463"/>
      <c r="Z205" s="463"/>
      <c r="AA205" s="463"/>
      <c r="AB205" s="691"/>
      <c r="AC205" s="691"/>
      <c r="AD205" s="691"/>
      <c r="AE205" s="682"/>
      <c r="AF205" s="683"/>
      <c r="AG205" s="112"/>
      <c r="AH205" s="463"/>
      <c r="AI205" s="495"/>
      <c r="AJ205" s="469"/>
      <c r="AK205" s="464"/>
      <c r="AL205" s="465"/>
      <c r="AM205" s="376"/>
      <c r="AN205" s="376"/>
      <c r="AO205" s="465"/>
      <c r="AP205" s="466"/>
      <c r="AQ205" s="113" t="str">
        <f t="shared" si="197"/>
        <v/>
      </c>
      <c r="AR205" s="114">
        <v>1</v>
      </c>
      <c r="AU205" s="115">
        <f t="shared" si="198"/>
        <v>0</v>
      </c>
      <c r="AV205" s="116" t="b">
        <f t="shared" si="175"/>
        <v>1</v>
      </c>
      <c r="AW205" s="73">
        <f t="shared" si="199"/>
        <v>0</v>
      </c>
      <c r="AX205" s="117">
        <f t="shared" si="176"/>
        <v>1</v>
      </c>
      <c r="AY205" s="118">
        <f t="shared" si="200"/>
        <v>0</v>
      </c>
      <c r="BD205" s="120">
        <f>ROUND(Import!F198,2)</f>
        <v>0</v>
      </c>
      <c r="BE205" s="120">
        <f>ROUND(Import!P198,2)</f>
        <v>0</v>
      </c>
      <c r="BG205" s="121">
        <f t="shared" si="201"/>
        <v>0</v>
      </c>
      <c r="BH205" s="122">
        <f t="shared" si="202"/>
        <v>0</v>
      </c>
      <c r="BI205" s="114">
        <f t="shared" si="203"/>
        <v>0</v>
      </c>
      <c r="BJ205" s="121">
        <f t="shared" si="204"/>
        <v>0</v>
      </c>
      <c r="BK205" s="122">
        <f t="shared" si="205"/>
        <v>0</v>
      </c>
      <c r="BL205" s="114">
        <f t="shared" si="206"/>
        <v>0</v>
      </c>
      <c r="BN205" s="123">
        <f t="shared" si="177"/>
        <v>0</v>
      </c>
      <c r="BO205" s="123">
        <f t="shared" si="178"/>
        <v>0</v>
      </c>
      <c r="BP205" s="123">
        <f t="shared" si="179"/>
        <v>0</v>
      </c>
      <c r="BQ205" s="123">
        <f t="shared" si="180"/>
        <v>0</v>
      </c>
      <c r="BR205" s="123">
        <f t="shared" si="181"/>
        <v>0</v>
      </c>
      <c r="BS205" s="123">
        <f t="shared" si="182"/>
        <v>0</v>
      </c>
      <c r="BT205" s="124">
        <f t="shared" si="207"/>
        <v>0</v>
      </c>
      <c r="CA205" s="62"/>
      <c r="CB205" s="126" t="str">
        <f t="shared" si="183"/>
        <v/>
      </c>
      <c r="CC205" s="127" t="str">
        <f t="shared" si="208"/>
        <v/>
      </c>
      <c r="CD205" s="128" t="str">
        <f t="shared" si="209"/>
        <v/>
      </c>
      <c r="CE205" s="146"/>
      <c r="CF205" s="147"/>
      <c r="CG205" s="147"/>
      <c r="CH205" s="147"/>
      <c r="CI205" s="145"/>
      <c r="CJ205" s="62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132" t="b">
        <f t="shared" si="184"/>
        <v>0</v>
      </c>
      <c r="CV205" s="133" t="b">
        <f t="shared" si="185"/>
        <v>1</v>
      </c>
      <c r="CW205" s="116" t="b">
        <f t="shared" si="174"/>
        <v>1</v>
      </c>
      <c r="CX205" s="73">
        <f t="shared" si="210"/>
        <v>0</v>
      </c>
      <c r="CY205" s="62"/>
      <c r="CZ205" s="73">
        <f t="shared" si="211"/>
        <v>0</v>
      </c>
      <c r="DA205" s="134">
        <f t="shared" ref="DA205:DA268" si="219">IF(CZ205=0,DA204,CZ205)</f>
        <v>1</v>
      </c>
      <c r="DB205" s="106">
        <f t="shared" si="212"/>
        <v>1</v>
      </c>
      <c r="DC205" s="62"/>
      <c r="DD205" s="134">
        <f t="shared" si="213"/>
        <v>1</v>
      </c>
      <c r="DE205" s="135">
        <f t="shared" si="186"/>
        <v>0</v>
      </c>
      <c r="DF205" s="135">
        <f t="shared" si="187"/>
        <v>0</v>
      </c>
      <c r="DG205" s="136"/>
      <c r="DH205" s="79"/>
      <c r="DI205" s="137"/>
      <c r="DJ205" s="81"/>
      <c r="DK205" s="107">
        <f t="shared" si="188"/>
        <v>0</v>
      </c>
      <c r="DL205" s="138">
        <f t="shared" si="214"/>
        <v>1</v>
      </c>
      <c r="DM205" s="73">
        <f t="shared" si="215"/>
        <v>1</v>
      </c>
      <c r="DN205" s="73">
        <f t="shared" si="216"/>
        <v>1</v>
      </c>
      <c r="DO205" s="73">
        <f t="shared" si="189"/>
        <v>1</v>
      </c>
      <c r="DP205" s="73">
        <f t="shared" si="190"/>
        <v>1</v>
      </c>
      <c r="DQ205" s="73">
        <f t="shared" ref="DQ205:DQ268" si="220">IF(DP205=2,2,IF(AND(DP205=6,DP210=1),7,DP205))</f>
        <v>1</v>
      </c>
      <c r="DR205" s="73">
        <f t="shared" ref="DR205:DR268" si="221">IF(DQ205=2,2,IF(AND(DQ205=7,DQ211=1),8,DQ205))</f>
        <v>1</v>
      </c>
      <c r="DS205" s="73">
        <f t="shared" ref="DS205:DS268" si="222">IF(DR205=2,2,IF(AND(DR205=8,DR212=1),9,DR205))</f>
        <v>1</v>
      </c>
      <c r="DT205" s="73">
        <f t="shared" ref="DT205:DT268" si="223">IF(DS205=2,2,IF(AND(DS205=9,DS213=1),10,DS205))</f>
        <v>1</v>
      </c>
      <c r="DU205" s="73">
        <f t="shared" ref="DU205:DU268" si="224">IF(DT205=2,2,IF(AND(DT205=10,DT214=1),11,DT205))</f>
        <v>1</v>
      </c>
      <c r="DV205" s="73">
        <f t="shared" ref="DV205:DV268" si="225">IF(DU205=2,2,IF(AND(DU205=11,DU215=1),12,DU205))</f>
        <v>1</v>
      </c>
      <c r="DW205" s="73">
        <f t="shared" ref="DW205:DW268" si="226">IF(DV205=2,2,IF(AND(DV205=12,DV216=1),13,DV205))</f>
        <v>1</v>
      </c>
      <c r="DX205" s="73">
        <f t="shared" ref="DX205:DX268" si="227">IF(DW205=2,2,IF(AND(DW205=13,DW217=1),14,DW205))</f>
        <v>1</v>
      </c>
      <c r="DY205" s="73">
        <f t="shared" ref="DY205:DY268" si="228">IF(DX205=2,2,IF(AND(DX205=14,DX218=1),15,DX205))</f>
        <v>1</v>
      </c>
      <c r="DZ205" s="73">
        <f t="shared" ref="DZ205:DZ268" si="229">IF(DY205=2,2,IF(AND(DY205=15,DY219=1),16,DY205))</f>
        <v>1</v>
      </c>
      <c r="EA205" s="92">
        <f t="shared" si="191"/>
        <v>1</v>
      </c>
      <c r="EB205" s="92">
        <f t="shared" si="217"/>
        <v>1</v>
      </c>
      <c r="EC205" s="139">
        <f t="shared" ref="EC205:EC268" si="230">IF(EB205=2,2,IF(AND(EB205=18,EB222=1),19,EB205))</f>
        <v>1</v>
      </c>
      <c r="ED205" s="140">
        <f t="shared" si="192"/>
        <v>0</v>
      </c>
      <c r="EE205" s="141">
        <f t="shared" si="193"/>
        <v>0</v>
      </c>
      <c r="EF205" s="141">
        <f t="shared" si="194"/>
        <v>0</v>
      </c>
      <c r="EG205" s="142">
        <f t="shared" si="218"/>
        <v>0</v>
      </c>
      <c r="EH205" s="141"/>
      <c r="EI205" s="142"/>
      <c r="EJ205" s="82">
        <f t="shared" si="195"/>
        <v>0</v>
      </c>
      <c r="EK205" s="82"/>
      <c r="EL205" s="82"/>
      <c r="EM205" s="82"/>
      <c r="EN205" s="83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</row>
    <row r="206" spans="2:156" ht="27" customHeight="1">
      <c r="B206" s="365" t="str">
        <f t="shared" si="196"/>
        <v/>
      </c>
      <c r="C206" s="649" t="str">
        <f>IF(AU206=1,SUM(AU$10:AU206),"")</f>
        <v/>
      </c>
      <c r="D206" s="526"/>
      <c r="E206" s="524"/>
      <c r="F206" s="648"/>
      <c r="G206" s="464"/>
      <c r="H206" s="110"/>
      <c r="I206" s="648"/>
      <c r="J206" s="464"/>
      <c r="K206" s="110"/>
      <c r="L206" s="109"/>
      <c r="M206" s="517"/>
      <c r="N206" s="520"/>
      <c r="O206" s="520"/>
      <c r="P206" s="514"/>
      <c r="Q206" s="463"/>
      <c r="R206" s="463"/>
      <c r="S206" s="463"/>
      <c r="T206" s="463"/>
      <c r="U206" s="515"/>
      <c r="V206" s="112"/>
      <c r="W206" s="463"/>
      <c r="X206" s="463"/>
      <c r="Y206" s="463"/>
      <c r="Z206" s="463"/>
      <c r="AA206" s="463"/>
      <c r="AB206" s="691"/>
      <c r="AC206" s="691"/>
      <c r="AD206" s="691"/>
      <c r="AE206" s="682"/>
      <c r="AF206" s="683"/>
      <c r="AG206" s="112"/>
      <c r="AH206" s="463"/>
      <c r="AI206" s="495"/>
      <c r="AJ206" s="469"/>
      <c r="AK206" s="464"/>
      <c r="AL206" s="465"/>
      <c r="AM206" s="376"/>
      <c r="AN206" s="376"/>
      <c r="AO206" s="465"/>
      <c r="AP206" s="466"/>
      <c r="AQ206" s="113" t="str">
        <f t="shared" si="197"/>
        <v/>
      </c>
      <c r="AR206" s="114">
        <v>1</v>
      </c>
      <c r="AU206" s="115">
        <f t="shared" si="198"/>
        <v>0</v>
      </c>
      <c r="AV206" s="116" t="b">
        <f t="shared" si="175"/>
        <v>1</v>
      </c>
      <c r="AW206" s="73">
        <f t="shared" si="199"/>
        <v>0</v>
      </c>
      <c r="AX206" s="117">
        <f t="shared" si="176"/>
        <v>1</v>
      </c>
      <c r="AY206" s="118">
        <f t="shared" si="200"/>
        <v>0</v>
      </c>
      <c r="BD206" s="120">
        <f>ROUND(Import!F199,2)</f>
        <v>0</v>
      </c>
      <c r="BE206" s="120">
        <f>ROUND(Import!P199,2)</f>
        <v>0</v>
      </c>
      <c r="BG206" s="121">
        <f t="shared" si="201"/>
        <v>0</v>
      </c>
      <c r="BH206" s="122">
        <f t="shared" si="202"/>
        <v>0</v>
      </c>
      <c r="BI206" s="114">
        <f t="shared" si="203"/>
        <v>0</v>
      </c>
      <c r="BJ206" s="121">
        <f t="shared" si="204"/>
        <v>0</v>
      </c>
      <c r="BK206" s="122">
        <f t="shared" si="205"/>
        <v>0</v>
      </c>
      <c r="BL206" s="114">
        <f t="shared" si="206"/>
        <v>0</v>
      </c>
      <c r="BN206" s="123">
        <f t="shared" si="177"/>
        <v>0</v>
      </c>
      <c r="BO206" s="123">
        <f t="shared" si="178"/>
        <v>0</v>
      </c>
      <c r="BP206" s="123">
        <f t="shared" si="179"/>
        <v>0</v>
      </c>
      <c r="BQ206" s="123">
        <f t="shared" si="180"/>
        <v>0</v>
      </c>
      <c r="BR206" s="123">
        <f t="shared" si="181"/>
        <v>0</v>
      </c>
      <c r="BS206" s="123">
        <f t="shared" si="182"/>
        <v>0</v>
      </c>
      <c r="BT206" s="124">
        <f t="shared" si="207"/>
        <v>0</v>
      </c>
      <c r="CA206" s="62"/>
      <c r="CB206" s="126" t="str">
        <f t="shared" si="183"/>
        <v/>
      </c>
      <c r="CC206" s="127" t="str">
        <f t="shared" si="208"/>
        <v/>
      </c>
      <c r="CD206" s="128" t="str">
        <f t="shared" si="209"/>
        <v/>
      </c>
      <c r="CE206" s="146"/>
      <c r="CF206" s="147"/>
      <c r="CG206" s="147"/>
      <c r="CH206" s="147"/>
      <c r="CI206" s="145"/>
      <c r="CJ206" s="62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132" t="b">
        <f t="shared" si="184"/>
        <v>0</v>
      </c>
      <c r="CV206" s="133" t="b">
        <f t="shared" si="185"/>
        <v>1</v>
      </c>
      <c r="CW206" s="116" t="b">
        <f t="shared" ref="CW206:CW269" si="231">IF(CU206=CV206,FALSE,TRUE)</f>
        <v>1</v>
      </c>
      <c r="CX206" s="73">
        <f t="shared" si="210"/>
        <v>0</v>
      </c>
      <c r="CY206" s="62"/>
      <c r="CZ206" s="73">
        <f t="shared" si="211"/>
        <v>0</v>
      </c>
      <c r="DA206" s="134">
        <f t="shared" si="219"/>
        <v>1</v>
      </c>
      <c r="DB206" s="106">
        <f t="shared" si="212"/>
        <v>1</v>
      </c>
      <c r="DC206" s="62"/>
      <c r="DD206" s="134">
        <f t="shared" si="213"/>
        <v>1</v>
      </c>
      <c r="DE206" s="135">
        <f t="shared" si="186"/>
        <v>0</v>
      </c>
      <c r="DF206" s="135">
        <f t="shared" si="187"/>
        <v>0</v>
      </c>
      <c r="DG206" s="136"/>
      <c r="DH206" s="79"/>
      <c r="DI206" s="137"/>
      <c r="DJ206" s="81"/>
      <c r="DK206" s="107">
        <f t="shared" si="188"/>
        <v>0</v>
      </c>
      <c r="DL206" s="138">
        <f t="shared" si="214"/>
        <v>1</v>
      </c>
      <c r="DM206" s="73">
        <f t="shared" si="215"/>
        <v>1</v>
      </c>
      <c r="DN206" s="73">
        <f t="shared" si="216"/>
        <v>1</v>
      </c>
      <c r="DO206" s="73">
        <f t="shared" si="189"/>
        <v>1</v>
      </c>
      <c r="DP206" s="73">
        <f t="shared" si="190"/>
        <v>1</v>
      </c>
      <c r="DQ206" s="73">
        <f t="shared" si="220"/>
        <v>1</v>
      </c>
      <c r="DR206" s="73">
        <f t="shared" si="221"/>
        <v>1</v>
      </c>
      <c r="DS206" s="73">
        <f t="shared" si="222"/>
        <v>1</v>
      </c>
      <c r="DT206" s="73">
        <f t="shared" si="223"/>
        <v>1</v>
      </c>
      <c r="DU206" s="73">
        <f t="shared" si="224"/>
        <v>1</v>
      </c>
      <c r="DV206" s="73">
        <f t="shared" si="225"/>
        <v>1</v>
      </c>
      <c r="DW206" s="73">
        <f t="shared" si="226"/>
        <v>1</v>
      </c>
      <c r="DX206" s="73">
        <f t="shared" si="227"/>
        <v>1</v>
      </c>
      <c r="DY206" s="73">
        <f t="shared" si="228"/>
        <v>1</v>
      </c>
      <c r="DZ206" s="73">
        <f t="shared" si="229"/>
        <v>1</v>
      </c>
      <c r="EA206" s="92">
        <f t="shared" si="191"/>
        <v>1</v>
      </c>
      <c r="EB206" s="92">
        <f t="shared" si="217"/>
        <v>1</v>
      </c>
      <c r="EC206" s="139">
        <f t="shared" si="230"/>
        <v>1</v>
      </c>
      <c r="ED206" s="140">
        <f t="shared" si="192"/>
        <v>0</v>
      </c>
      <c r="EE206" s="141">
        <f t="shared" si="193"/>
        <v>0</v>
      </c>
      <c r="EF206" s="141">
        <f t="shared" si="194"/>
        <v>0</v>
      </c>
      <c r="EG206" s="142">
        <f t="shared" si="218"/>
        <v>0</v>
      </c>
      <c r="EH206" s="141"/>
      <c r="EI206" s="142"/>
      <c r="EJ206" s="82">
        <f t="shared" si="195"/>
        <v>0</v>
      </c>
      <c r="EK206" s="82"/>
      <c r="EL206" s="82"/>
      <c r="EM206" s="82"/>
      <c r="EN206" s="83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</row>
    <row r="207" spans="2:156" ht="27" customHeight="1">
      <c r="B207" s="365" t="str">
        <f t="shared" si="196"/>
        <v/>
      </c>
      <c r="C207" s="649" t="str">
        <f>IF(AU207=1,SUM(AU$10:AU207),"")</f>
        <v/>
      </c>
      <c r="D207" s="526"/>
      <c r="E207" s="524"/>
      <c r="F207" s="648"/>
      <c r="G207" s="464"/>
      <c r="H207" s="110"/>
      <c r="I207" s="648"/>
      <c r="J207" s="464"/>
      <c r="K207" s="110"/>
      <c r="L207" s="109"/>
      <c r="M207" s="517"/>
      <c r="N207" s="520"/>
      <c r="O207" s="520"/>
      <c r="P207" s="514"/>
      <c r="Q207" s="463"/>
      <c r="R207" s="463"/>
      <c r="S207" s="463"/>
      <c r="T207" s="463"/>
      <c r="U207" s="515"/>
      <c r="V207" s="112"/>
      <c r="W207" s="463"/>
      <c r="X207" s="463"/>
      <c r="Y207" s="463"/>
      <c r="Z207" s="463"/>
      <c r="AA207" s="463"/>
      <c r="AB207" s="691"/>
      <c r="AC207" s="691"/>
      <c r="AD207" s="691"/>
      <c r="AE207" s="682"/>
      <c r="AF207" s="683"/>
      <c r="AG207" s="112"/>
      <c r="AH207" s="463"/>
      <c r="AI207" s="495"/>
      <c r="AJ207" s="469"/>
      <c r="AK207" s="464"/>
      <c r="AL207" s="465"/>
      <c r="AM207" s="376"/>
      <c r="AN207" s="376"/>
      <c r="AO207" s="465"/>
      <c r="AP207" s="466"/>
      <c r="AQ207" s="113" t="str">
        <f t="shared" si="197"/>
        <v/>
      </c>
      <c r="AR207" s="114">
        <v>1</v>
      </c>
      <c r="AU207" s="115">
        <f t="shared" si="198"/>
        <v>0</v>
      </c>
      <c r="AV207" s="116" t="b">
        <f t="shared" si="175"/>
        <v>1</v>
      </c>
      <c r="AW207" s="73">
        <f t="shared" si="199"/>
        <v>0</v>
      </c>
      <c r="AX207" s="117">
        <f t="shared" si="176"/>
        <v>1</v>
      </c>
      <c r="AY207" s="118">
        <f t="shared" si="200"/>
        <v>0</v>
      </c>
      <c r="BD207" s="120">
        <f>ROUND(Import!F200,2)</f>
        <v>0</v>
      </c>
      <c r="BE207" s="120">
        <f>ROUND(Import!P200,2)</f>
        <v>0</v>
      </c>
      <c r="BG207" s="121">
        <f t="shared" si="201"/>
        <v>0</v>
      </c>
      <c r="BH207" s="122">
        <f t="shared" si="202"/>
        <v>0</v>
      </c>
      <c r="BI207" s="114">
        <f t="shared" si="203"/>
        <v>0</v>
      </c>
      <c r="BJ207" s="121">
        <f t="shared" si="204"/>
        <v>0</v>
      </c>
      <c r="BK207" s="122">
        <f t="shared" si="205"/>
        <v>0</v>
      </c>
      <c r="BL207" s="114">
        <f t="shared" si="206"/>
        <v>0</v>
      </c>
      <c r="BN207" s="123">
        <f t="shared" si="177"/>
        <v>0</v>
      </c>
      <c r="BO207" s="123">
        <f t="shared" si="178"/>
        <v>0</v>
      </c>
      <c r="BP207" s="123">
        <f t="shared" si="179"/>
        <v>0</v>
      </c>
      <c r="BQ207" s="123">
        <f t="shared" si="180"/>
        <v>0</v>
      </c>
      <c r="BR207" s="123">
        <f t="shared" si="181"/>
        <v>0</v>
      </c>
      <c r="BS207" s="123">
        <f t="shared" si="182"/>
        <v>0</v>
      </c>
      <c r="BT207" s="124">
        <f t="shared" si="207"/>
        <v>0</v>
      </c>
      <c r="CA207" s="62"/>
      <c r="CB207" s="126" t="str">
        <f t="shared" si="183"/>
        <v/>
      </c>
      <c r="CC207" s="127" t="str">
        <f t="shared" si="208"/>
        <v/>
      </c>
      <c r="CD207" s="128" t="str">
        <f t="shared" si="209"/>
        <v/>
      </c>
      <c r="CE207" s="146"/>
      <c r="CF207" s="147"/>
      <c r="CG207" s="147"/>
      <c r="CH207" s="147"/>
      <c r="CI207" s="145"/>
      <c r="CJ207" s="62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132" t="b">
        <f t="shared" si="184"/>
        <v>0</v>
      </c>
      <c r="CV207" s="133" t="b">
        <f t="shared" si="185"/>
        <v>1</v>
      </c>
      <c r="CW207" s="116" t="b">
        <f t="shared" si="231"/>
        <v>1</v>
      </c>
      <c r="CX207" s="73">
        <f t="shared" si="210"/>
        <v>0</v>
      </c>
      <c r="CY207" s="62"/>
      <c r="CZ207" s="73">
        <f t="shared" si="211"/>
        <v>0</v>
      </c>
      <c r="DA207" s="134">
        <f t="shared" si="219"/>
        <v>1</v>
      </c>
      <c r="DB207" s="106">
        <f t="shared" si="212"/>
        <v>1</v>
      </c>
      <c r="DC207" s="62"/>
      <c r="DD207" s="134">
        <f t="shared" si="213"/>
        <v>1</v>
      </c>
      <c r="DE207" s="135">
        <f t="shared" si="186"/>
        <v>0</v>
      </c>
      <c r="DF207" s="135">
        <f t="shared" si="187"/>
        <v>0</v>
      </c>
      <c r="DG207" s="136"/>
      <c r="DH207" s="79"/>
      <c r="DI207" s="137"/>
      <c r="DJ207" s="81"/>
      <c r="DK207" s="107">
        <f t="shared" si="188"/>
        <v>0</v>
      </c>
      <c r="DL207" s="138">
        <f t="shared" si="214"/>
        <v>1</v>
      </c>
      <c r="DM207" s="73">
        <f t="shared" si="215"/>
        <v>1</v>
      </c>
      <c r="DN207" s="73">
        <f t="shared" si="216"/>
        <v>1</v>
      </c>
      <c r="DO207" s="73">
        <f t="shared" si="189"/>
        <v>1</v>
      </c>
      <c r="DP207" s="73">
        <f t="shared" si="190"/>
        <v>1</v>
      </c>
      <c r="DQ207" s="73">
        <f t="shared" si="220"/>
        <v>1</v>
      </c>
      <c r="DR207" s="73">
        <f t="shared" si="221"/>
        <v>1</v>
      </c>
      <c r="DS207" s="73">
        <f t="shared" si="222"/>
        <v>1</v>
      </c>
      <c r="DT207" s="73">
        <f t="shared" si="223"/>
        <v>1</v>
      </c>
      <c r="DU207" s="73">
        <f t="shared" si="224"/>
        <v>1</v>
      </c>
      <c r="DV207" s="73">
        <f t="shared" si="225"/>
        <v>1</v>
      </c>
      <c r="DW207" s="73">
        <f t="shared" si="226"/>
        <v>1</v>
      </c>
      <c r="DX207" s="73">
        <f t="shared" si="227"/>
        <v>1</v>
      </c>
      <c r="DY207" s="73">
        <f t="shared" si="228"/>
        <v>1</v>
      </c>
      <c r="DZ207" s="73">
        <f t="shared" si="229"/>
        <v>1</v>
      </c>
      <c r="EA207" s="92">
        <f t="shared" si="191"/>
        <v>1</v>
      </c>
      <c r="EB207" s="92">
        <f t="shared" si="217"/>
        <v>1</v>
      </c>
      <c r="EC207" s="139">
        <f t="shared" si="230"/>
        <v>1</v>
      </c>
      <c r="ED207" s="140">
        <f t="shared" si="192"/>
        <v>0</v>
      </c>
      <c r="EE207" s="141">
        <f t="shared" si="193"/>
        <v>0</v>
      </c>
      <c r="EF207" s="141">
        <f t="shared" si="194"/>
        <v>0</v>
      </c>
      <c r="EG207" s="142">
        <f t="shared" si="218"/>
        <v>0</v>
      </c>
      <c r="EH207" s="141"/>
      <c r="EI207" s="142"/>
      <c r="EJ207" s="82">
        <f t="shared" si="195"/>
        <v>0</v>
      </c>
      <c r="EK207" s="82"/>
      <c r="EL207" s="82"/>
      <c r="EM207" s="82"/>
      <c r="EN207" s="83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</row>
    <row r="208" spans="2:156" ht="27" customHeight="1">
      <c r="B208" s="365" t="str">
        <f t="shared" si="196"/>
        <v/>
      </c>
      <c r="C208" s="649" t="str">
        <f>IF(AU208=1,SUM(AU$10:AU208),"")</f>
        <v/>
      </c>
      <c r="D208" s="526"/>
      <c r="E208" s="524"/>
      <c r="F208" s="648"/>
      <c r="G208" s="464"/>
      <c r="H208" s="110"/>
      <c r="I208" s="648"/>
      <c r="J208" s="464"/>
      <c r="K208" s="110"/>
      <c r="L208" s="109"/>
      <c r="M208" s="517"/>
      <c r="N208" s="520"/>
      <c r="O208" s="520"/>
      <c r="P208" s="514"/>
      <c r="Q208" s="463"/>
      <c r="R208" s="463"/>
      <c r="S208" s="463"/>
      <c r="T208" s="463"/>
      <c r="U208" s="515"/>
      <c r="V208" s="112"/>
      <c r="W208" s="463"/>
      <c r="X208" s="463"/>
      <c r="Y208" s="463"/>
      <c r="Z208" s="463"/>
      <c r="AA208" s="463"/>
      <c r="AB208" s="691"/>
      <c r="AC208" s="691"/>
      <c r="AD208" s="691"/>
      <c r="AE208" s="682"/>
      <c r="AF208" s="683"/>
      <c r="AG208" s="112"/>
      <c r="AH208" s="463"/>
      <c r="AI208" s="495"/>
      <c r="AJ208" s="469"/>
      <c r="AK208" s="464"/>
      <c r="AL208" s="465"/>
      <c r="AM208" s="376"/>
      <c r="AN208" s="376"/>
      <c r="AO208" s="465"/>
      <c r="AP208" s="466"/>
      <c r="AQ208" s="113" t="str">
        <f t="shared" si="197"/>
        <v/>
      </c>
      <c r="AR208" s="114">
        <v>1</v>
      </c>
      <c r="AU208" s="115">
        <f t="shared" si="198"/>
        <v>0</v>
      </c>
      <c r="AV208" s="116" t="b">
        <f t="shared" si="175"/>
        <v>1</v>
      </c>
      <c r="AW208" s="73">
        <f t="shared" si="199"/>
        <v>0</v>
      </c>
      <c r="AX208" s="117">
        <f t="shared" si="176"/>
        <v>1</v>
      </c>
      <c r="AY208" s="118">
        <f t="shared" si="200"/>
        <v>0</v>
      </c>
      <c r="BD208" s="120">
        <f>ROUND(Import!F201,2)</f>
        <v>0</v>
      </c>
      <c r="BE208" s="120">
        <f>ROUND(Import!P201,2)</f>
        <v>0</v>
      </c>
      <c r="BG208" s="121">
        <f t="shared" si="201"/>
        <v>0</v>
      </c>
      <c r="BH208" s="122">
        <f t="shared" si="202"/>
        <v>0</v>
      </c>
      <c r="BI208" s="114">
        <f t="shared" si="203"/>
        <v>0</v>
      </c>
      <c r="BJ208" s="121">
        <f t="shared" si="204"/>
        <v>0</v>
      </c>
      <c r="BK208" s="122">
        <f t="shared" si="205"/>
        <v>0</v>
      </c>
      <c r="BL208" s="114">
        <f t="shared" si="206"/>
        <v>0</v>
      </c>
      <c r="BN208" s="123">
        <f t="shared" si="177"/>
        <v>0</v>
      </c>
      <c r="BO208" s="123">
        <f t="shared" si="178"/>
        <v>0</v>
      </c>
      <c r="BP208" s="123">
        <f t="shared" si="179"/>
        <v>0</v>
      </c>
      <c r="BQ208" s="123">
        <f t="shared" si="180"/>
        <v>0</v>
      </c>
      <c r="BR208" s="123">
        <f t="shared" si="181"/>
        <v>0</v>
      </c>
      <c r="BS208" s="123">
        <f t="shared" si="182"/>
        <v>0</v>
      </c>
      <c r="BT208" s="124">
        <f t="shared" si="207"/>
        <v>0</v>
      </c>
      <c r="CA208" s="62"/>
      <c r="CB208" s="126" t="str">
        <f t="shared" si="183"/>
        <v/>
      </c>
      <c r="CC208" s="127" t="str">
        <f t="shared" si="208"/>
        <v/>
      </c>
      <c r="CD208" s="128" t="str">
        <f t="shared" si="209"/>
        <v/>
      </c>
      <c r="CE208" s="146"/>
      <c r="CF208" s="147"/>
      <c r="CG208" s="147"/>
      <c r="CH208" s="147"/>
      <c r="CI208" s="145"/>
      <c r="CJ208" s="62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132" t="b">
        <f t="shared" si="184"/>
        <v>0</v>
      </c>
      <c r="CV208" s="133" t="b">
        <f t="shared" si="185"/>
        <v>1</v>
      </c>
      <c r="CW208" s="116" t="b">
        <f t="shared" si="231"/>
        <v>1</v>
      </c>
      <c r="CX208" s="73">
        <f t="shared" si="210"/>
        <v>0</v>
      </c>
      <c r="CZ208" s="73">
        <f t="shared" si="211"/>
        <v>0</v>
      </c>
      <c r="DA208" s="134">
        <f t="shared" si="219"/>
        <v>1</v>
      </c>
      <c r="DB208" s="106">
        <f t="shared" si="212"/>
        <v>1</v>
      </c>
      <c r="DC208" s="148"/>
      <c r="DD208" s="134">
        <f t="shared" si="213"/>
        <v>1</v>
      </c>
      <c r="DE208" s="135">
        <f t="shared" si="186"/>
        <v>0</v>
      </c>
      <c r="DF208" s="135">
        <f t="shared" si="187"/>
        <v>0</v>
      </c>
      <c r="DG208" s="136"/>
      <c r="DH208" s="79"/>
      <c r="DI208" s="137"/>
      <c r="DJ208" s="81"/>
      <c r="DK208" s="107">
        <f t="shared" si="188"/>
        <v>0</v>
      </c>
      <c r="DL208" s="138">
        <f t="shared" si="214"/>
        <v>1</v>
      </c>
      <c r="DM208" s="73">
        <f t="shared" si="215"/>
        <v>1</v>
      </c>
      <c r="DN208" s="73">
        <f t="shared" si="216"/>
        <v>1</v>
      </c>
      <c r="DO208" s="73">
        <f t="shared" si="189"/>
        <v>1</v>
      </c>
      <c r="DP208" s="73">
        <f t="shared" si="190"/>
        <v>1</v>
      </c>
      <c r="DQ208" s="73">
        <f t="shared" si="220"/>
        <v>1</v>
      </c>
      <c r="DR208" s="73">
        <f t="shared" si="221"/>
        <v>1</v>
      </c>
      <c r="DS208" s="73">
        <f t="shared" si="222"/>
        <v>1</v>
      </c>
      <c r="DT208" s="73">
        <f t="shared" si="223"/>
        <v>1</v>
      </c>
      <c r="DU208" s="73">
        <f t="shared" si="224"/>
        <v>1</v>
      </c>
      <c r="DV208" s="73">
        <f t="shared" si="225"/>
        <v>1</v>
      </c>
      <c r="DW208" s="73">
        <f t="shared" si="226"/>
        <v>1</v>
      </c>
      <c r="DX208" s="73">
        <f t="shared" si="227"/>
        <v>1</v>
      </c>
      <c r="DY208" s="73">
        <f t="shared" si="228"/>
        <v>1</v>
      </c>
      <c r="DZ208" s="73">
        <f t="shared" si="229"/>
        <v>1</v>
      </c>
      <c r="EA208" s="92">
        <f t="shared" si="191"/>
        <v>1</v>
      </c>
      <c r="EB208" s="92">
        <f t="shared" si="217"/>
        <v>1</v>
      </c>
      <c r="EC208" s="139">
        <f t="shared" si="230"/>
        <v>1</v>
      </c>
      <c r="ED208" s="140">
        <f t="shared" si="192"/>
        <v>0</v>
      </c>
      <c r="EE208" s="141">
        <f t="shared" si="193"/>
        <v>0</v>
      </c>
      <c r="EF208" s="141">
        <f t="shared" si="194"/>
        <v>0</v>
      </c>
      <c r="EG208" s="142">
        <f t="shared" si="218"/>
        <v>0</v>
      </c>
      <c r="EH208" s="141"/>
      <c r="EI208" s="142"/>
      <c r="EJ208" s="82">
        <f t="shared" si="195"/>
        <v>0</v>
      </c>
      <c r="EK208" s="82"/>
      <c r="EL208" s="82"/>
      <c r="EM208" s="82"/>
      <c r="EN208" s="83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</row>
    <row r="209" spans="2:156" ht="27" customHeight="1">
      <c r="B209" s="365" t="str">
        <f t="shared" si="196"/>
        <v/>
      </c>
      <c r="C209" s="649" t="str">
        <f>IF(AU209=1,SUM(AU$10:AU209),"")</f>
        <v/>
      </c>
      <c r="D209" s="526"/>
      <c r="E209" s="524"/>
      <c r="F209" s="648"/>
      <c r="G209" s="464"/>
      <c r="H209" s="110"/>
      <c r="I209" s="648"/>
      <c r="J209" s="464"/>
      <c r="K209" s="110"/>
      <c r="L209" s="109"/>
      <c r="M209" s="517"/>
      <c r="N209" s="520"/>
      <c r="O209" s="520"/>
      <c r="P209" s="514"/>
      <c r="Q209" s="463"/>
      <c r="R209" s="463"/>
      <c r="S209" s="463"/>
      <c r="T209" s="463"/>
      <c r="U209" s="515"/>
      <c r="V209" s="112"/>
      <c r="W209" s="463"/>
      <c r="X209" s="463"/>
      <c r="Y209" s="463"/>
      <c r="Z209" s="463"/>
      <c r="AA209" s="463"/>
      <c r="AB209" s="691"/>
      <c r="AC209" s="691"/>
      <c r="AD209" s="691"/>
      <c r="AE209" s="682"/>
      <c r="AF209" s="683"/>
      <c r="AG209" s="112"/>
      <c r="AH209" s="463"/>
      <c r="AI209" s="495"/>
      <c r="AJ209" s="469"/>
      <c r="AK209" s="464"/>
      <c r="AL209" s="465"/>
      <c r="AM209" s="376"/>
      <c r="AN209" s="376"/>
      <c r="AO209" s="465"/>
      <c r="AP209" s="466"/>
      <c r="AQ209" s="113" t="str">
        <f t="shared" si="197"/>
        <v/>
      </c>
      <c r="AR209" s="114">
        <v>1</v>
      </c>
      <c r="AU209" s="115">
        <f t="shared" si="198"/>
        <v>0</v>
      </c>
      <c r="AV209" s="116" t="b">
        <f t="shared" si="175"/>
        <v>1</v>
      </c>
      <c r="AW209" s="73">
        <f t="shared" si="199"/>
        <v>0</v>
      </c>
      <c r="AX209" s="117">
        <f t="shared" si="176"/>
        <v>1</v>
      </c>
      <c r="AY209" s="118">
        <f t="shared" si="200"/>
        <v>0</v>
      </c>
      <c r="BD209" s="120">
        <f>ROUND(Import!F202,2)</f>
        <v>0</v>
      </c>
      <c r="BE209" s="120">
        <f>ROUND(Import!P202,2)</f>
        <v>0</v>
      </c>
      <c r="BG209" s="121">
        <f t="shared" si="201"/>
        <v>0</v>
      </c>
      <c r="BH209" s="122">
        <f t="shared" si="202"/>
        <v>0</v>
      </c>
      <c r="BI209" s="114">
        <f t="shared" si="203"/>
        <v>0</v>
      </c>
      <c r="BJ209" s="121">
        <f t="shared" si="204"/>
        <v>0</v>
      </c>
      <c r="BK209" s="122">
        <f t="shared" si="205"/>
        <v>0</v>
      </c>
      <c r="BL209" s="114">
        <f t="shared" si="206"/>
        <v>0</v>
      </c>
      <c r="BN209" s="123">
        <f t="shared" si="177"/>
        <v>0</v>
      </c>
      <c r="BO209" s="123">
        <f t="shared" si="178"/>
        <v>0</v>
      </c>
      <c r="BP209" s="123">
        <f t="shared" si="179"/>
        <v>0</v>
      </c>
      <c r="BQ209" s="123">
        <f t="shared" si="180"/>
        <v>0</v>
      </c>
      <c r="BR209" s="123">
        <f t="shared" si="181"/>
        <v>0</v>
      </c>
      <c r="BS209" s="123">
        <f t="shared" si="182"/>
        <v>0</v>
      </c>
      <c r="BT209" s="124">
        <f t="shared" si="207"/>
        <v>0</v>
      </c>
      <c r="CA209" s="62"/>
      <c r="CB209" s="126" t="str">
        <f t="shared" si="183"/>
        <v/>
      </c>
      <c r="CC209" s="127" t="str">
        <f t="shared" si="208"/>
        <v/>
      </c>
      <c r="CD209" s="128" t="str">
        <f t="shared" si="209"/>
        <v/>
      </c>
      <c r="CE209" s="146"/>
      <c r="CF209" s="147"/>
      <c r="CG209" s="147"/>
      <c r="CH209" s="147"/>
      <c r="CI209" s="145"/>
      <c r="CJ209" s="62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132" t="b">
        <f t="shared" si="184"/>
        <v>0</v>
      </c>
      <c r="CV209" s="133" t="b">
        <f t="shared" si="185"/>
        <v>1</v>
      </c>
      <c r="CW209" s="116" t="b">
        <f t="shared" si="231"/>
        <v>1</v>
      </c>
      <c r="CX209" s="73">
        <f t="shared" si="210"/>
        <v>0</v>
      </c>
      <c r="CZ209" s="73">
        <f t="shared" si="211"/>
        <v>0</v>
      </c>
      <c r="DA209" s="134">
        <f t="shared" si="219"/>
        <v>1</v>
      </c>
      <c r="DB209" s="106">
        <f t="shared" si="212"/>
        <v>1</v>
      </c>
      <c r="DC209" s="148"/>
      <c r="DD209" s="134">
        <f t="shared" si="213"/>
        <v>1</v>
      </c>
      <c r="DE209" s="135">
        <f t="shared" si="186"/>
        <v>0</v>
      </c>
      <c r="DF209" s="135">
        <f t="shared" si="187"/>
        <v>0</v>
      </c>
      <c r="DG209" s="136"/>
      <c r="DH209" s="79"/>
      <c r="DI209" s="137"/>
      <c r="DJ209" s="81"/>
      <c r="DK209" s="107">
        <f t="shared" si="188"/>
        <v>0</v>
      </c>
      <c r="DL209" s="138">
        <f t="shared" si="214"/>
        <v>1</v>
      </c>
      <c r="DM209" s="73">
        <f t="shared" si="215"/>
        <v>1</v>
      </c>
      <c r="DN209" s="73">
        <f t="shared" si="216"/>
        <v>1</v>
      </c>
      <c r="DO209" s="73">
        <f t="shared" si="189"/>
        <v>1</v>
      </c>
      <c r="DP209" s="73">
        <f t="shared" si="190"/>
        <v>1</v>
      </c>
      <c r="DQ209" s="73">
        <f t="shared" si="220"/>
        <v>1</v>
      </c>
      <c r="DR209" s="73">
        <f t="shared" si="221"/>
        <v>1</v>
      </c>
      <c r="DS209" s="73">
        <f t="shared" si="222"/>
        <v>1</v>
      </c>
      <c r="DT209" s="73">
        <f t="shared" si="223"/>
        <v>1</v>
      </c>
      <c r="DU209" s="73">
        <f t="shared" si="224"/>
        <v>1</v>
      </c>
      <c r="DV209" s="73">
        <f t="shared" si="225"/>
        <v>1</v>
      </c>
      <c r="DW209" s="73">
        <f t="shared" si="226"/>
        <v>1</v>
      </c>
      <c r="DX209" s="73">
        <f t="shared" si="227"/>
        <v>1</v>
      </c>
      <c r="DY209" s="73">
        <f t="shared" si="228"/>
        <v>1</v>
      </c>
      <c r="DZ209" s="73">
        <f t="shared" si="229"/>
        <v>1</v>
      </c>
      <c r="EA209" s="92">
        <f t="shared" si="191"/>
        <v>1</v>
      </c>
      <c r="EB209" s="92">
        <f t="shared" si="217"/>
        <v>1</v>
      </c>
      <c r="EC209" s="139">
        <f t="shared" si="230"/>
        <v>1</v>
      </c>
      <c r="ED209" s="140">
        <f t="shared" si="192"/>
        <v>0</v>
      </c>
      <c r="EE209" s="141">
        <f t="shared" si="193"/>
        <v>0</v>
      </c>
      <c r="EF209" s="141">
        <f t="shared" si="194"/>
        <v>0</v>
      </c>
      <c r="EG209" s="142">
        <f t="shared" si="218"/>
        <v>0</v>
      </c>
      <c r="EH209" s="141"/>
      <c r="EI209" s="142"/>
      <c r="EJ209" s="82">
        <f t="shared" si="195"/>
        <v>0</v>
      </c>
      <c r="EK209" s="82"/>
      <c r="EL209" s="82"/>
      <c r="EM209" s="82"/>
      <c r="EN209" s="83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</row>
    <row r="210" spans="2:156" ht="27" customHeight="1">
      <c r="B210" s="365" t="str">
        <f t="shared" si="196"/>
        <v/>
      </c>
      <c r="C210" s="649" t="str">
        <f>IF(AU210=1,SUM(AU$10:AU210),"")</f>
        <v/>
      </c>
      <c r="D210" s="526"/>
      <c r="E210" s="524"/>
      <c r="F210" s="648"/>
      <c r="G210" s="464"/>
      <c r="H210" s="110"/>
      <c r="I210" s="648"/>
      <c r="J210" s="464"/>
      <c r="K210" s="110"/>
      <c r="L210" s="109"/>
      <c r="M210" s="517"/>
      <c r="N210" s="520"/>
      <c r="O210" s="520"/>
      <c r="P210" s="514"/>
      <c r="Q210" s="463"/>
      <c r="R210" s="463"/>
      <c r="S210" s="463"/>
      <c r="T210" s="463"/>
      <c r="U210" s="515"/>
      <c r="V210" s="112"/>
      <c r="W210" s="463"/>
      <c r="X210" s="463"/>
      <c r="Y210" s="463"/>
      <c r="Z210" s="463"/>
      <c r="AA210" s="463"/>
      <c r="AB210" s="691"/>
      <c r="AC210" s="691"/>
      <c r="AD210" s="691"/>
      <c r="AE210" s="682"/>
      <c r="AF210" s="683"/>
      <c r="AG210" s="112"/>
      <c r="AH210" s="463"/>
      <c r="AI210" s="495"/>
      <c r="AJ210" s="469"/>
      <c r="AK210" s="464"/>
      <c r="AL210" s="465"/>
      <c r="AM210" s="376"/>
      <c r="AN210" s="376"/>
      <c r="AO210" s="465"/>
      <c r="AP210" s="466"/>
      <c r="AQ210" s="113" t="str">
        <f t="shared" si="197"/>
        <v/>
      </c>
      <c r="AR210" s="114">
        <v>1</v>
      </c>
      <c r="AU210" s="115">
        <f t="shared" si="198"/>
        <v>0</v>
      </c>
      <c r="AV210" s="116" t="b">
        <f t="shared" si="175"/>
        <v>1</v>
      </c>
      <c r="AW210" s="73">
        <f t="shared" si="199"/>
        <v>0</v>
      </c>
      <c r="AX210" s="117">
        <f t="shared" si="176"/>
        <v>1</v>
      </c>
      <c r="AY210" s="118">
        <f t="shared" si="200"/>
        <v>0</v>
      </c>
      <c r="BD210" s="120">
        <f>ROUND(Import!F203,2)</f>
        <v>0</v>
      </c>
      <c r="BE210" s="120">
        <f>ROUND(Import!P203,2)</f>
        <v>0</v>
      </c>
      <c r="BG210" s="121">
        <f t="shared" si="201"/>
        <v>0</v>
      </c>
      <c r="BH210" s="122">
        <f t="shared" si="202"/>
        <v>0</v>
      </c>
      <c r="BI210" s="114">
        <f t="shared" si="203"/>
        <v>0</v>
      </c>
      <c r="BJ210" s="121">
        <f t="shared" si="204"/>
        <v>0</v>
      </c>
      <c r="BK210" s="122">
        <f t="shared" si="205"/>
        <v>0</v>
      </c>
      <c r="BL210" s="114">
        <f t="shared" si="206"/>
        <v>0</v>
      </c>
      <c r="BN210" s="123">
        <f t="shared" si="177"/>
        <v>0</v>
      </c>
      <c r="BO210" s="123">
        <f t="shared" si="178"/>
        <v>0</v>
      </c>
      <c r="BP210" s="123">
        <f t="shared" si="179"/>
        <v>0</v>
      </c>
      <c r="BQ210" s="123">
        <f t="shared" si="180"/>
        <v>0</v>
      </c>
      <c r="BR210" s="123">
        <f t="shared" si="181"/>
        <v>0</v>
      </c>
      <c r="BS210" s="123">
        <f t="shared" si="182"/>
        <v>0</v>
      </c>
      <c r="BT210" s="124">
        <f t="shared" si="207"/>
        <v>0</v>
      </c>
      <c r="CA210" s="62"/>
      <c r="CB210" s="126" t="str">
        <f t="shared" si="183"/>
        <v/>
      </c>
      <c r="CC210" s="127" t="str">
        <f t="shared" si="208"/>
        <v/>
      </c>
      <c r="CD210" s="128" t="str">
        <f t="shared" si="209"/>
        <v/>
      </c>
      <c r="CE210" s="146"/>
      <c r="CF210" s="147"/>
      <c r="CG210" s="147"/>
      <c r="CH210" s="147"/>
      <c r="CI210" s="145"/>
      <c r="CJ210" s="62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132" t="b">
        <f t="shared" si="184"/>
        <v>0</v>
      </c>
      <c r="CV210" s="133" t="b">
        <f t="shared" si="185"/>
        <v>1</v>
      </c>
      <c r="CW210" s="116" t="b">
        <f t="shared" si="231"/>
        <v>1</v>
      </c>
      <c r="CX210" s="73">
        <f t="shared" si="210"/>
        <v>0</v>
      </c>
      <c r="CZ210" s="73">
        <f t="shared" si="211"/>
        <v>0</v>
      </c>
      <c r="DA210" s="134">
        <f t="shared" si="219"/>
        <v>1</v>
      </c>
      <c r="DB210" s="106">
        <f t="shared" si="212"/>
        <v>1</v>
      </c>
      <c r="DC210" s="148"/>
      <c r="DD210" s="134">
        <f t="shared" si="213"/>
        <v>1</v>
      </c>
      <c r="DE210" s="135">
        <f t="shared" si="186"/>
        <v>0</v>
      </c>
      <c r="DF210" s="135">
        <f t="shared" si="187"/>
        <v>0</v>
      </c>
      <c r="DG210" s="136"/>
      <c r="DH210" s="79"/>
      <c r="DI210" s="137"/>
      <c r="DJ210" s="81"/>
      <c r="DK210" s="107">
        <f t="shared" si="188"/>
        <v>0</v>
      </c>
      <c r="DL210" s="138">
        <f t="shared" si="214"/>
        <v>1</v>
      </c>
      <c r="DM210" s="73">
        <f t="shared" si="215"/>
        <v>1</v>
      </c>
      <c r="DN210" s="73">
        <f t="shared" si="216"/>
        <v>1</v>
      </c>
      <c r="DO210" s="73">
        <f t="shared" si="189"/>
        <v>1</v>
      </c>
      <c r="DP210" s="73">
        <f t="shared" si="190"/>
        <v>1</v>
      </c>
      <c r="DQ210" s="73">
        <f t="shared" si="220"/>
        <v>1</v>
      </c>
      <c r="DR210" s="73">
        <f t="shared" si="221"/>
        <v>1</v>
      </c>
      <c r="DS210" s="73">
        <f t="shared" si="222"/>
        <v>1</v>
      </c>
      <c r="DT210" s="73">
        <f t="shared" si="223"/>
        <v>1</v>
      </c>
      <c r="DU210" s="73">
        <f t="shared" si="224"/>
        <v>1</v>
      </c>
      <c r="DV210" s="73">
        <f t="shared" si="225"/>
        <v>1</v>
      </c>
      <c r="DW210" s="73">
        <f t="shared" si="226"/>
        <v>1</v>
      </c>
      <c r="DX210" s="73">
        <f t="shared" si="227"/>
        <v>1</v>
      </c>
      <c r="DY210" s="73">
        <f t="shared" si="228"/>
        <v>1</v>
      </c>
      <c r="DZ210" s="73">
        <f t="shared" si="229"/>
        <v>1</v>
      </c>
      <c r="EA210" s="92">
        <f t="shared" si="191"/>
        <v>1</v>
      </c>
      <c r="EB210" s="92">
        <f t="shared" si="217"/>
        <v>1</v>
      </c>
      <c r="EC210" s="139">
        <f t="shared" si="230"/>
        <v>1</v>
      </c>
      <c r="ED210" s="140">
        <f t="shared" si="192"/>
        <v>0</v>
      </c>
      <c r="EE210" s="141">
        <f t="shared" si="193"/>
        <v>0</v>
      </c>
      <c r="EF210" s="141">
        <f t="shared" si="194"/>
        <v>0</v>
      </c>
      <c r="EG210" s="142">
        <f t="shared" si="218"/>
        <v>0</v>
      </c>
      <c r="EH210" s="141"/>
      <c r="EI210" s="142"/>
      <c r="EJ210" s="82">
        <f t="shared" si="195"/>
        <v>0</v>
      </c>
      <c r="EK210" s="82"/>
      <c r="EL210" s="82"/>
      <c r="EM210" s="82"/>
      <c r="EN210" s="83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</row>
    <row r="211" spans="2:156" ht="27" customHeight="1">
      <c r="B211" s="365" t="str">
        <f t="shared" si="196"/>
        <v/>
      </c>
      <c r="C211" s="649" t="str">
        <f>IF(AU211=1,SUM(AU$10:AU211),"")</f>
        <v/>
      </c>
      <c r="D211" s="526"/>
      <c r="E211" s="524"/>
      <c r="F211" s="648"/>
      <c r="G211" s="464"/>
      <c r="H211" s="110"/>
      <c r="I211" s="648"/>
      <c r="J211" s="464"/>
      <c r="K211" s="110"/>
      <c r="L211" s="109"/>
      <c r="M211" s="517"/>
      <c r="N211" s="520"/>
      <c r="O211" s="520"/>
      <c r="P211" s="514"/>
      <c r="Q211" s="463"/>
      <c r="R211" s="463"/>
      <c r="S211" s="463"/>
      <c r="T211" s="463"/>
      <c r="U211" s="515"/>
      <c r="V211" s="112"/>
      <c r="W211" s="463"/>
      <c r="X211" s="463"/>
      <c r="Y211" s="463"/>
      <c r="Z211" s="463"/>
      <c r="AA211" s="463"/>
      <c r="AB211" s="691"/>
      <c r="AC211" s="691"/>
      <c r="AD211" s="691"/>
      <c r="AE211" s="682"/>
      <c r="AF211" s="683"/>
      <c r="AG211" s="112"/>
      <c r="AH211" s="463"/>
      <c r="AI211" s="495"/>
      <c r="AJ211" s="469"/>
      <c r="AK211" s="464"/>
      <c r="AL211" s="465"/>
      <c r="AM211" s="376"/>
      <c r="AN211" s="376"/>
      <c r="AO211" s="465"/>
      <c r="AP211" s="466"/>
      <c r="AQ211" s="113" t="str">
        <f t="shared" si="197"/>
        <v/>
      </c>
      <c r="AR211" s="114">
        <v>1</v>
      </c>
      <c r="AU211" s="115">
        <f t="shared" si="198"/>
        <v>0</v>
      </c>
      <c r="AV211" s="116" t="b">
        <f t="shared" si="175"/>
        <v>1</v>
      </c>
      <c r="AW211" s="73">
        <f t="shared" si="199"/>
        <v>0</v>
      </c>
      <c r="AX211" s="117">
        <f t="shared" si="176"/>
        <v>1</v>
      </c>
      <c r="AY211" s="118">
        <f t="shared" si="200"/>
        <v>0</v>
      </c>
      <c r="BD211" s="120">
        <f>ROUND(Import!F204,2)</f>
        <v>0</v>
      </c>
      <c r="BE211" s="120">
        <f>ROUND(Import!P204,2)</f>
        <v>0</v>
      </c>
      <c r="BG211" s="121">
        <f t="shared" si="201"/>
        <v>0</v>
      </c>
      <c r="BH211" s="122">
        <f t="shared" si="202"/>
        <v>0</v>
      </c>
      <c r="BI211" s="114">
        <f t="shared" si="203"/>
        <v>0</v>
      </c>
      <c r="BJ211" s="121">
        <f t="shared" si="204"/>
        <v>0</v>
      </c>
      <c r="BK211" s="122">
        <f t="shared" si="205"/>
        <v>0</v>
      </c>
      <c r="BL211" s="114">
        <f t="shared" si="206"/>
        <v>0</v>
      </c>
      <c r="BN211" s="123">
        <f t="shared" si="177"/>
        <v>0</v>
      </c>
      <c r="BO211" s="123">
        <f t="shared" si="178"/>
        <v>0</v>
      </c>
      <c r="BP211" s="123">
        <f t="shared" si="179"/>
        <v>0</v>
      </c>
      <c r="BQ211" s="123">
        <f t="shared" si="180"/>
        <v>0</v>
      </c>
      <c r="BR211" s="123">
        <f t="shared" si="181"/>
        <v>0</v>
      </c>
      <c r="BS211" s="123">
        <f t="shared" si="182"/>
        <v>0</v>
      </c>
      <c r="BT211" s="124">
        <f t="shared" si="207"/>
        <v>0</v>
      </c>
      <c r="CA211" s="62"/>
      <c r="CB211" s="126" t="str">
        <f t="shared" si="183"/>
        <v/>
      </c>
      <c r="CC211" s="127" t="str">
        <f t="shared" si="208"/>
        <v/>
      </c>
      <c r="CD211" s="128" t="str">
        <f t="shared" si="209"/>
        <v/>
      </c>
      <c r="CE211" s="146"/>
      <c r="CF211" s="147"/>
      <c r="CG211" s="147"/>
      <c r="CH211" s="147"/>
      <c r="CI211" s="145"/>
      <c r="CJ211" s="62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132" t="b">
        <f t="shared" si="184"/>
        <v>0</v>
      </c>
      <c r="CV211" s="133" t="b">
        <f t="shared" si="185"/>
        <v>1</v>
      </c>
      <c r="CW211" s="116" t="b">
        <f t="shared" si="231"/>
        <v>1</v>
      </c>
      <c r="CX211" s="73">
        <f t="shared" si="210"/>
        <v>0</v>
      </c>
      <c r="CZ211" s="73">
        <f t="shared" si="211"/>
        <v>0</v>
      </c>
      <c r="DA211" s="134">
        <f t="shared" si="219"/>
        <v>1</v>
      </c>
      <c r="DB211" s="106">
        <f t="shared" si="212"/>
        <v>1</v>
      </c>
      <c r="DC211" s="148"/>
      <c r="DD211" s="134">
        <f t="shared" si="213"/>
        <v>1</v>
      </c>
      <c r="DE211" s="135">
        <f t="shared" si="186"/>
        <v>0</v>
      </c>
      <c r="DF211" s="135">
        <f t="shared" si="187"/>
        <v>0</v>
      </c>
      <c r="DG211" s="136"/>
      <c r="DH211" s="79"/>
      <c r="DI211" s="137"/>
      <c r="DJ211" s="81"/>
      <c r="DK211" s="107">
        <f t="shared" si="188"/>
        <v>0</v>
      </c>
      <c r="DL211" s="138">
        <f t="shared" si="214"/>
        <v>1</v>
      </c>
      <c r="DM211" s="73">
        <f t="shared" si="215"/>
        <v>1</v>
      </c>
      <c r="DN211" s="73">
        <f t="shared" si="216"/>
        <v>1</v>
      </c>
      <c r="DO211" s="73">
        <f t="shared" si="189"/>
        <v>1</v>
      </c>
      <c r="DP211" s="73">
        <f t="shared" si="190"/>
        <v>1</v>
      </c>
      <c r="DQ211" s="73">
        <f t="shared" si="220"/>
        <v>1</v>
      </c>
      <c r="DR211" s="73">
        <f t="shared" si="221"/>
        <v>1</v>
      </c>
      <c r="DS211" s="73">
        <f t="shared" si="222"/>
        <v>1</v>
      </c>
      <c r="DT211" s="73">
        <f t="shared" si="223"/>
        <v>1</v>
      </c>
      <c r="DU211" s="73">
        <f t="shared" si="224"/>
        <v>1</v>
      </c>
      <c r="DV211" s="73">
        <f t="shared" si="225"/>
        <v>1</v>
      </c>
      <c r="DW211" s="73">
        <f t="shared" si="226"/>
        <v>1</v>
      </c>
      <c r="DX211" s="73">
        <f t="shared" si="227"/>
        <v>1</v>
      </c>
      <c r="DY211" s="73">
        <f t="shared" si="228"/>
        <v>1</v>
      </c>
      <c r="DZ211" s="73">
        <f t="shared" si="229"/>
        <v>1</v>
      </c>
      <c r="EA211" s="92">
        <f t="shared" si="191"/>
        <v>1</v>
      </c>
      <c r="EB211" s="92">
        <f t="shared" si="217"/>
        <v>1</v>
      </c>
      <c r="EC211" s="139">
        <f t="shared" si="230"/>
        <v>1</v>
      </c>
      <c r="ED211" s="140">
        <f t="shared" si="192"/>
        <v>0</v>
      </c>
      <c r="EE211" s="141">
        <f t="shared" si="193"/>
        <v>0</v>
      </c>
      <c r="EF211" s="141">
        <f t="shared" si="194"/>
        <v>0</v>
      </c>
      <c r="EG211" s="142">
        <f t="shared" si="218"/>
        <v>0</v>
      </c>
      <c r="EH211" s="141"/>
      <c r="EI211" s="142"/>
      <c r="EJ211" s="82">
        <f t="shared" si="195"/>
        <v>0</v>
      </c>
      <c r="EK211" s="82"/>
      <c r="EL211" s="82"/>
      <c r="EM211" s="82"/>
      <c r="EN211" s="83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</row>
    <row r="212" spans="2:156" ht="27" customHeight="1">
      <c r="B212" s="365" t="str">
        <f t="shared" si="196"/>
        <v/>
      </c>
      <c r="C212" s="649" t="str">
        <f>IF(AU212=1,SUM(AU$10:AU212),"")</f>
        <v/>
      </c>
      <c r="D212" s="526"/>
      <c r="E212" s="524"/>
      <c r="F212" s="648"/>
      <c r="G212" s="464"/>
      <c r="H212" s="110"/>
      <c r="I212" s="648"/>
      <c r="J212" s="464"/>
      <c r="K212" s="110"/>
      <c r="L212" s="109"/>
      <c r="M212" s="517"/>
      <c r="N212" s="520"/>
      <c r="O212" s="520"/>
      <c r="P212" s="514"/>
      <c r="Q212" s="463"/>
      <c r="R212" s="463"/>
      <c r="S212" s="463"/>
      <c r="T212" s="463"/>
      <c r="U212" s="515"/>
      <c r="V212" s="112"/>
      <c r="W212" s="463"/>
      <c r="X212" s="463"/>
      <c r="Y212" s="463"/>
      <c r="Z212" s="463"/>
      <c r="AA212" s="463"/>
      <c r="AB212" s="691"/>
      <c r="AC212" s="691"/>
      <c r="AD212" s="691"/>
      <c r="AE212" s="682"/>
      <c r="AF212" s="683"/>
      <c r="AG212" s="112"/>
      <c r="AH212" s="463"/>
      <c r="AI212" s="495"/>
      <c r="AJ212" s="469"/>
      <c r="AK212" s="464"/>
      <c r="AL212" s="465"/>
      <c r="AM212" s="376"/>
      <c r="AN212" s="376"/>
      <c r="AO212" s="465"/>
      <c r="AP212" s="466"/>
      <c r="AQ212" s="113" t="str">
        <f t="shared" si="197"/>
        <v/>
      </c>
      <c r="AR212" s="114">
        <v>1</v>
      </c>
      <c r="AU212" s="115">
        <f t="shared" si="198"/>
        <v>0</v>
      </c>
      <c r="AV212" s="116" t="b">
        <f t="shared" si="175"/>
        <v>1</v>
      </c>
      <c r="AW212" s="73">
        <f t="shared" si="199"/>
        <v>0</v>
      </c>
      <c r="AX212" s="117">
        <f t="shared" si="176"/>
        <v>1</v>
      </c>
      <c r="AY212" s="118">
        <f t="shared" si="200"/>
        <v>0</v>
      </c>
      <c r="BD212" s="120">
        <f>ROUND(Import!F205,2)</f>
        <v>0</v>
      </c>
      <c r="BE212" s="120">
        <f>ROUND(Import!P205,2)</f>
        <v>0</v>
      </c>
      <c r="BG212" s="121">
        <f t="shared" si="201"/>
        <v>0</v>
      </c>
      <c r="BH212" s="122">
        <f t="shared" si="202"/>
        <v>0</v>
      </c>
      <c r="BI212" s="114">
        <f t="shared" si="203"/>
        <v>0</v>
      </c>
      <c r="BJ212" s="121">
        <f t="shared" si="204"/>
        <v>0</v>
      </c>
      <c r="BK212" s="122">
        <f t="shared" si="205"/>
        <v>0</v>
      </c>
      <c r="BL212" s="114">
        <f t="shared" si="206"/>
        <v>0</v>
      </c>
      <c r="BN212" s="123">
        <f t="shared" si="177"/>
        <v>0</v>
      </c>
      <c r="BO212" s="123">
        <f t="shared" si="178"/>
        <v>0</v>
      </c>
      <c r="BP212" s="123">
        <f t="shared" si="179"/>
        <v>0</v>
      </c>
      <c r="BQ212" s="123">
        <f t="shared" si="180"/>
        <v>0</v>
      </c>
      <c r="BR212" s="123">
        <f t="shared" si="181"/>
        <v>0</v>
      </c>
      <c r="BS212" s="123">
        <f t="shared" si="182"/>
        <v>0</v>
      </c>
      <c r="BT212" s="124">
        <f t="shared" si="207"/>
        <v>0</v>
      </c>
      <c r="CA212" s="62"/>
      <c r="CB212" s="126" t="str">
        <f t="shared" si="183"/>
        <v/>
      </c>
      <c r="CC212" s="127" t="str">
        <f t="shared" si="208"/>
        <v/>
      </c>
      <c r="CD212" s="128" t="str">
        <f t="shared" si="209"/>
        <v/>
      </c>
      <c r="CE212" s="146"/>
      <c r="CF212" s="147"/>
      <c r="CG212" s="147"/>
      <c r="CH212" s="147"/>
      <c r="CI212" s="145"/>
      <c r="CJ212" s="62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132" t="b">
        <f t="shared" si="184"/>
        <v>0</v>
      </c>
      <c r="CV212" s="133" t="b">
        <f t="shared" si="185"/>
        <v>1</v>
      </c>
      <c r="CW212" s="116" t="b">
        <f t="shared" si="231"/>
        <v>1</v>
      </c>
      <c r="CX212" s="73">
        <f t="shared" si="210"/>
        <v>0</v>
      </c>
      <c r="CZ212" s="73">
        <f t="shared" si="211"/>
        <v>0</v>
      </c>
      <c r="DA212" s="134">
        <f t="shared" si="219"/>
        <v>1</v>
      </c>
      <c r="DB212" s="106">
        <f t="shared" si="212"/>
        <v>1</v>
      </c>
      <c r="DC212" s="148"/>
      <c r="DD212" s="134">
        <f t="shared" si="213"/>
        <v>1</v>
      </c>
      <c r="DE212" s="135">
        <f t="shared" si="186"/>
        <v>0</v>
      </c>
      <c r="DF212" s="135">
        <f t="shared" si="187"/>
        <v>0</v>
      </c>
      <c r="DG212" s="136"/>
      <c r="DH212" s="79"/>
      <c r="DI212" s="137"/>
      <c r="DJ212" s="81"/>
      <c r="DK212" s="107">
        <f t="shared" si="188"/>
        <v>0</v>
      </c>
      <c r="DL212" s="138">
        <f t="shared" si="214"/>
        <v>1</v>
      </c>
      <c r="DM212" s="73">
        <f t="shared" si="215"/>
        <v>1</v>
      </c>
      <c r="DN212" s="73">
        <f t="shared" si="216"/>
        <v>1</v>
      </c>
      <c r="DO212" s="73">
        <f t="shared" si="189"/>
        <v>1</v>
      </c>
      <c r="DP212" s="73">
        <f t="shared" si="190"/>
        <v>1</v>
      </c>
      <c r="DQ212" s="73">
        <f t="shared" si="220"/>
        <v>1</v>
      </c>
      <c r="DR212" s="73">
        <f t="shared" si="221"/>
        <v>1</v>
      </c>
      <c r="DS212" s="73">
        <f t="shared" si="222"/>
        <v>1</v>
      </c>
      <c r="DT212" s="73">
        <f t="shared" si="223"/>
        <v>1</v>
      </c>
      <c r="DU212" s="73">
        <f t="shared" si="224"/>
        <v>1</v>
      </c>
      <c r="DV212" s="73">
        <f t="shared" si="225"/>
        <v>1</v>
      </c>
      <c r="DW212" s="73">
        <f t="shared" si="226"/>
        <v>1</v>
      </c>
      <c r="DX212" s="73">
        <f t="shared" si="227"/>
        <v>1</v>
      </c>
      <c r="DY212" s="73">
        <f t="shared" si="228"/>
        <v>1</v>
      </c>
      <c r="DZ212" s="73">
        <f t="shared" si="229"/>
        <v>1</v>
      </c>
      <c r="EA212" s="92">
        <f t="shared" si="191"/>
        <v>1</v>
      </c>
      <c r="EB212" s="92">
        <f t="shared" si="217"/>
        <v>1</v>
      </c>
      <c r="EC212" s="139">
        <f t="shared" si="230"/>
        <v>1</v>
      </c>
      <c r="ED212" s="140">
        <f t="shared" si="192"/>
        <v>0</v>
      </c>
      <c r="EE212" s="141">
        <f t="shared" si="193"/>
        <v>0</v>
      </c>
      <c r="EF212" s="141">
        <f t="shared" si="194"/>
        <v>0</v>
      </c>
      <c r="EG212" s="142">
        <f t="shared" si="218"/>
        <v>0</v>
      </c>
      <c r="EH212" s="141"/>
      <c r="EI212" s="142"/>
      <c r="EJ212" s="82">
        <f t="shared" si="195"/>
        <v>0</v>
      </c>
      <c r="EK212" s="82"/>
      <c r="EL212" s="82"/>
      <c r="EM212" s="82"/>
      <c r="EN212" s="83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</row>
    <row r="213" spans="2:156" ht="27" customHeight="1">
      <c r="B213" s="365" t="str">
        <f t="shared" si="196"/>
        <v/>
      </c>
      <c r="C213" s="649" t="str">
        <f>IF(AU213=1,SUM(AU$10:AU213),"")</f>
        <v/>
      </c>
      <c r="D213" s="526"/>
      <c r="E213" s="524"/>
      <c r="F213" s="648"/>
      <c r="G213" s="464"/>
      <c r="H213" s="110"/>
      <c r="I213" s="648"/>
      <c r="J213" s="464"/>
      <c r="K213" s="110"/>
      <c r="L213" s="109"/>
      <c r="M213" s="517"/>
      <c r="N213" s="520"/>
      <c r="O213" s="520"/>
      <c r="P213" s="514"/>
      <c r="Q213" s="463"/>
      <c r="R213" s="463"/>
      <c r="S213" s="463"/>
      <c r="T213" s="463"/>
      <c r="U213" s="515"/>
      <c r="V213" s="112"/>
      <c r="W213" s="463"/>
      <c r="X213" s="463"/>
      <c r="Y213" s="463"/>
      <c r="Z213" s="463"/>
      <c r="AA213" s="463"/>
      <c r="AB213" s="691"/>
      <c r="AC213" s="691"/>
      <c r="AD213" s="691"/>
      <c r="AE213" s="682"/>
      <c r="AF213" s="683"/>
      <c r="AG213" s="112"/>
      <c r="AH213" s="463"/>
      <c r="AI213" s="495"/>
      <c r="AJ213" s="469"/>
      <c r="AK213" s="464"/>
      <c r="AL213" s="465"/>
      <c r="AM213" s="376"/>
      <c r="AN213" s="376"/>
      <c r="AO213" s="465"/>
      <c r="AP213" s="466"/>
      <c r="AQ213" s="113" t="str">
        <f t="shared" si="197"/>
        <v/>
      </c>
      <c r="AR213" s="114">
        <v>1</v>
      </c>
      <c r="AU213" s="115">
        <f t="shared" si="198"/>
        <v>0</v>
      </c>
      <c r="AV213" s="116" t="b">
        <f t="shared" si="175"/>
        <v>1</v>
      </c>
      <c r="AW213" s="73">
        <f t="shared" si="199"/>
        <v>0</v>
      </c>
      <c r="AX213" s="117">
        <f t="shared" si="176"/>
        <v>1</v>
      </c>
      <c r="AY213" s="118">
        <f t="shared" si="200"/>
        <v>0</v>
      </c>
      <c r="BD213" s="120">
        <f>ROUND(Import!F206,2)</f>
        <v>0</v>
      </c>
      <c r="BE213" s="120">
        <f>ROUND(Import!P206,2)</f>
        <v>0</v>
      </c>
      <c r="BG213" s="121">
        <f t="shared" si="201"/>
        <v>0</v>
      </c>
      <c r="BH213" s="122">
        <f t="shared" si="202"/>
        <v>0</v>
      </c>
      <c r="BI213" s="114">
        <f t="shared" si="203"/>
        <v>0</v>
      </c>
      <c r="BJ213" s="121">
        <f t="shared" si="204"/>
        <v>0</v>
      </c>
      <c r="BK213" s="122">
        <f t="shared" si="205"/>
        <v>0</v>
      </c>
      <c r="BL213" s="114">
        <f t="shared" si="206"/>
        <v>0</v>
      </c>
      <c r="BN213" s="123">
        <f t="shared" si="177"/>
        <v>0</v>
      </c>
      <c r="BO213" s="123">
        <f t="shared" si="178"/>
        <v>0</v>
      </c>
      <c r="BP213" s="123">
        <f t="shared" si="179"/>
        <v>0</v>
      </c>
      <c r="BQ213" s="123">
        <f t="shared" si="180"/>
        <v>0</v>
      </c>
      <c r="BR213" s="123">
        <f t="shared" si="181"/>
        <v>0</v>
      </c>
      <c r="BS213" s="123">
        <f t="shared" si="182"/>
        <v>0</v>
      </c>
      <c r="BT213" s="124">
        <f t="shared" si="207"/>
        <v>0</v>
      </c>
      <c r="CA213" s="62"/>
      <c r="CB213" s="126" t="str">
        <f t="shared" si="183"/>
        <v/>
      </c>
      <c r="CC213" s="127" t="str">
        <f t="shared" si="208"/>
        <v/>
      </c>
      <c r="CD213" s="128" t="str">
        <f t="shared" si="209"/>
        <v/>
      </c>
      <c r="CE213" s="146"/>
      <c r="CF213" s="147"/>
      <c r="CG213" s="147"/>
      <c r="CH213" s="147"/>
      <c r="CI213" s="145"/>
      <c r="CJ213" s="62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132" t="b">
        <f t="shared" si="184"/>
        <v>0</v>
      </c>
      <c r="CV213" s="133" t="b">
        <f t="shared" si="185"/>
        <v>1</v>
      </c>
      <c r="CW213" s="116" t="b">
        <f t="shared" si="231"/>
        <v>1</v>
      </c>
      <c r="CX213" s="73">
        <f t="shared" si="210"/>
        <v>0</v>
      </c>
      <c r="CZ213" s="73">
        <f t="shared" si="211"/>
        <v>0</v>
      </c>
      <c r="DA213" s="134">
        <f t="shared" si="219"/>
        <v>1</v>
      </c>
      <c r="DB213" s="106">
        <f t="shared" si="212"/>
        <v>1</v>
      </c>
      <c r="DC213" s="148"/>
      <c r="DD213" s="134">
        <f t="shared" si="213"/>
        <v>1</v>
      </c>
      <c r="DE213" s="135">
        <f t="shared" si="186"/>
        <v>0</v>
      </c>
      <c r="DF213" s="135">
        <f t="shared" si="187"/>
        <v>0</v>
      </c>
      <c r="DG213" s="136"/>
      <c r="DH213" s="79"/>
      <c r="DI213" s="137"/>
      <c r="DJ213" s="81"/>
      <c r="DK213" s="107">
        <f t="shared" si="188"/>
        <v>0</v>
      </c>
      <c r="DL213" s="138">
        <f t="shared" si="214"/>
        <v>1</v>
      </c>
      <c r="DM213" s="73">
        <f t="shared" si="215"/>
        <v>1</v>
      </c>
      <c r="DN213" s="73">
        <f t="shared" si="216"/>
        <v>1</v>
      </c>
      <c r="DO213" s="73">
        <f t="shared" si="189"/>
        <v>1</v>
      </c>
      <c r="DP213" s="73">
        <f t="shared" si="190"/>
        <v>1</v>
      </c>
      <c r="DQ213" s="73">
        <f t="shared" si="220"/>
        <v>1</v>
      </c>
      <c r="DR213" s="73">
        <f t="shared" si="221"/>
        <v>1</v>
      </c>
      <c r="DS213" s="73">
        <f t="shared" si="222"/>
        <v>1</v>
      </c>
      <c r="DT213" s="73">
        <f t="shared" si="223"/>
        <v>1</v>
      </c>
      <c r="DU213" s="73">
        <f t="shared" si="224"/>
        <v>1</v>
      </c>
      <c r="DV213" s="73">
        <f t="shared" si="225"/>
        <v>1</v>
      </c>
      <c r="DW213" s="73">
        <f t="shared" si="226"/>
        <v>1</v>
      </c>
      <c r="DX213" s="73">
        <f t="shared" si="227"/>
        <v>1</v>
      </c>
      <c r="DY213" s="73">
        <f t="shared" si="228"/>
        <v>1</v>
      </c>
      <c r="DZ213" s="73">
        <f t="shared" si="229"/>
        <v>1</v>
      </c>
      <c r="EA213" s="92">
        <f t="shared" si="191"/>
        <v>1</v>
      </c>
      <c r="EB213" s="92">
        <f t="shared" si="217"/>
        <v>1</v>
      </c>
      <c r="EC213" s="139">
        <f t="shared" si="230"/>
        <v>1</v>
      </c>
      <c r="ED213" s="140">
        <f t="shared" si="192"/>
        <v>0</v>
      </c>
      <c r="EE213" s="141">
        <f t="shared" si="193"/>
        <v>0</v>
      </c>
      <c r="EF213" s="141">
        <f t="shared" si="194"/>
        <v>0</v>
      </c>
      <c r="EG213" s="142">
        <f t="shared" si="218"/>
        <v>0</v>
      </c>
      <c r="EH213" s="141"/>
      <c r="EI213" s="142"/>
      <c r="EJ213" s="82">
        <f t="shared" si="195"/>
        <v>0</v>
      </c>
      <c r="EK213" s="82"/>
      <c r="EL213" s="82"/>
      <c r="EM213" s="82"/>
      <c r="EN213" s="83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</row>
    <row r="214" spans="2:156" ht="27" customHeight="1">
      <c r="B214" s="365" t="str">
        <f t="shared" si="196"/>
        <v/>
      </c>
      <c r="C214" s="649" t="str">
        <f>IF(AU214=1,SUM(AU$10:AU214),"")</f>
        <v/>
      </c>
      <c r="D214" s="526"/>
      <c r="E214" s="524"/>
      <c r="F214" s="648"/>
      <c r="G214" s="464"/>
      <c r="H214" s="110"/>
      <c r="I214" s="648"/>
      <c r="J214" s="464"/>
      <c r="K214" s="110"/>
      <c r="L214" s="109"/>
      <c r="M214" s="517"/>
      <c r="N214" s="520"/>
      <c r="O214" s="520"/>
      <c r="P214" s="514"/>
      <c r="Q214" s="463"/>
      <c r="R214" s="463"/>
      <c r="S214" s="463"/>
      <c r="T214" s="463"/>
      <c r="U214" s="515"/>
      <c r="V214" s="112"/>
      <c r="W214" s="463"/>
      <c r="X214" s="463"/>
      <c r="Y214" s="463"/>
      <c r="Z214" s="463"/>
      <c r="AA214" s="463"/>
      <c r="AB214" s="691"/>
      <c r="AC214" s="691"/>
      <c r="AD214" s="691"/>
      <c r="AE214" s="682"/>
      <c r="AF214" s="683"/>
      <c r="AG214" s="112"/>
      <c r="AH214" s="463"/>
      <c r="AI214" s="495"/>
      <c r="AJ214" s="469"/>
      <c r="AK214" s="464"/>
      <c r="AL214" s="465"/>
      <c r="AM214" s="376"/>
      <c r="AN214" s="376"/>
      <c r="AO214" s="465"/>
      <c r="AP214" s="466"/>
      <c r="AQ214" s="113" t="str">
        <f t="shared" si="197"/>
        <v/>
      </c>
      <c r="AR214" s="114">
        <v>1</v>
      </c>
      <c r="AU214" s="115">
        <f t="shared" si="198"/>
        <v>0</v>
      </c>
      <c r="AV214" s="116" t="b">
        <f t="shared" si="175"/>
        <v>1</v>
      </c>
      <c r="AW214" s="73">
        <f t="shared" si="199"/>
        <v>0</v>
      </c>
      <c r="AX214" s="117">
        <f t="shared" si="176"/>
        <v>1</v>
      </c>
      <c r="AY214" s="118">
        <f t="shared" si="200"/>
        <v>0</v>
      </c>
      <c r="BD214" s="120">
        <f>ROUND(Import!F207,2)</f>
        <v>0</v>
      </c>
      <c r="BE214" s="120">
        <f>ROUND(Import!P207,2)</f>
        <v>0</v>
      </c>
      <c r="BG214" s="121">
        <f t="shared" si="201"/>
        <v>0</v>
      </c>
      <c r="BH214" s="122">
        <f t="shared" si="202"/>
        <v>0</v>
      </c>
      <c r="BI214" s="114">
        <f t="shared" si="203"/>
        <v>0</v>
      </c>
      <c r="BJ214" s="121">
        <f t="shared" si="204"/>
        <v>0</v>
      </c>
      <c r="BK214" s="122">
        <f t="shared" si="205"/>
        <v>0</v>
      </c>
      <c r="BL214" s="114">
        <f t="shared" si="206"/>
        <v>0</v>
      </c>
      <c r="BN214" s="123">
        <f t="shared" si="177"/>
        <v>0</v>
      </c>
      <c r="BO214" s="123">
        <f t="shared" si="178"/>
        <v>0</v>
      </c>
      <c r="BP214" s="123">
        <f t="shared" si="179"/>
        <v>0</v>
      </c>
      <c r="BQ214" s="123">
        <f t="shared" si="180"/>
        <v>0</v>
      </c>
      <c r="BR214" s="123">
        <f t="shared" si="181"/>
        <v>0</v>
      </c>
      <c r="BS214" s="123">
        <f t="shared" si="182"/>
        <v>0</v>
      </c>
      <c r="BT214" s="124">
        <f t="shared" si="207"/>
        <v>0</v>
      </c>
      <c r="CA214" s="62"/>
      <c r="CB214" s="126" t="str">
        <f t="shared" si="183"/>
        <v/>
      </c>
      <c r="CC214" s="127" t="str">
        <f t="shared" si="208"/>
        <v/>
      </c>
      <c r="CD214" s="128" t="str">
        <f t="shared" si="209"/>
        <v/>
      </c>
      <c r="CE214" s="146"/>
      <c r="CF214" s="147"/>
      <c r="CG214" s="147"/>
      <c r="CH214" s="147"/>
      <c r="CI214" s="145"/>
      <c r="CJ214" s="62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132" t="b">
        <f t="shared" si="184"/>
        <v>0</v>
      </c>
      <c r="CV214" s="133" t="b">
        <f t="shared" si="185"/>
        <v>1</v>
      </c>
      <c r="CW214" s="116" t="b">
        <f t="shared" si="231"/>
        <v>1</v>
      </c>
      <c r="CX214" s="73">
        <f t="shared" si="210"/>
        <v>0</v>
      </c>
      <c r="CZ214" s="73">
        <f t="shared" si="211"/>
        <v>0</v>
      </c>
      <c r="DA214" s="134">
        <f t="shared" si="219"/>
        <v>1</v>
      </c>
      <c r="DB214" s="106">
        <f t="shared" si="212"/>
        <v>1</v>
      </c>
      <c r="DC214" s="148"/>
      <c r="DD214" s="134">
        <f t="shared" si="213"/>
        <v>1</v>
      </c>
      <c r="DE214" s="135">
        <f t="shared" si="186"/>
        <v>0</v>
      </c>
      <c r="DF214" s="135">
        <f t="shared" si="187"/>
        <v>0</v>
      </c>
      <c r="DG214" s="136"/>
      <c r="DH214" s="79"/>
      <c r="DI214" s="137"/>
      <c r="DJ214" s="81"/>
      <c r="DK214" s="107">
        <f t="shared" si="188"/>
        <v>0</v>
      </c>
      <c r="DL214" s="138">
        <f t="shared" si="214"/>
        <v>1</v>
      </c>
      <c r="DM214" s="73">
        <f t="shared" si="215"/>
        <v>1</v>
      </c>
      <c r="DN214" s="73">
        <f t="shared" si="216"/>
        <v>1</v>
      </c>
      <c r="DO214" s="73">
        <f t="shared" si="189"/>
        <v>1</v>
      </c>
      <c r="DP214" s="73">
        <f t="shared" si="190"/>
        <v>1</v>
      </c>
      <c r="DQ214" s="73">
        <f t="shared" si="220"/>
        <v>1</v>
      </c>
      <c r="DR214" s="73">
        <f t="shared" si="221"/>
        <v>1</v>
      </c>
      <c r="DS214" s="73">
        <f t="shared" si="222"/>
        <v>1</v>
      </c>
      <c r="DT214" s="73">
        <f t="shared" si="223"/>
        <v>1</v>
      </c>
      <c r="DU214" s="73">
        <f t="shared" si="224"/>
        <v>1</v>
      </c>
      <c r="DV214" s="73">
        <f t="shared" si="225"/>
        <v>1</v>
      </c>
      <c r="DW214" s="73">
        <f t="shared" si="226"/>
        <v>1</v>
      </c>
      <c r="DX214" s="73">
        <f t="shared" si="227"/>
        <v>1</v>
      </c>
      <c r="DY214" s="73">
        <f t="shared" si="228"/>
        <v>1</v>
      </c>
      <c r="DZ214" s="73">
        <f t="shared" si="229"/>
        <v>1</v>
      </c>
      <c r="EA214" s="92">
        <f t="shared" si="191"/>
        <v>1</v>
      </c>
      <c r="EB214" s="92">
        <f t="shared" si="217"/>
        <v>1</v>
      </c>
      <c r="EC214" s="139">
        <f t="shared" si="230"/>
        <v>1</v>
      </c>
      <c r="ED214" s="140">
        <f t="shared" si="192"/>
        <v>0</v>
      </c>
      <c r="EE214" s="141">
        <f t="shared" si="193"/>
        <v>0</v>
      </c>
      <c r="EF214" s="141">
        <f t="shared" si="194"/>
        <v>0</v>
      </c>
      <c r="EG214" s="142">
        <f t="shared" si="218"/>
        <v>0</v>
      </c>
      <c r="EH214" s="141"/>
      <c r="EI214" s="142"/>
      <c r="EJ214" s="82">
        <f t="shared" si="195"/>
        <v>0</v>
      </c>
      <c r="EK214" s="82"/>
      <c r="EL214" s="82"/>
      <c r="EM214" s="82"/>
      <c r="EN214" s="83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</row>
    <row r="215" spans="2:156" ht="27" customHeight="1">
      <c r="B215" s="365" t="str">
        <f t="shared" si="196"/>
        <v/>
      </c>
      <c r="C215" s="649" t="str">
        <f>IF(AU215=1,SUM(AU$10:AU215),"")</f>
        <v/>
      </c>
      <c r="D215" s="526"/>
      <c r="E215" s="524"/>
      <c r="F215" s="648"/>
      <c r="G215" s="464"/>
      <c r="H215" s="110"/>
      <c r="I215" s="648"/>
      <c r="J215" s="464"/>
      <c r="K215" s="110"/>
      <c r="L215" s="109"/>
      <c r="M215" s="517"/>
      <c r="N215" s="520"/>
      <c r="O215" s="520"/>
      <c r="P215" s="514"/>
      <c r="Q215" s="463"/>
      <c r="R215" s="463"/>
      <c r="S215" s="463"/>
      <c r="T215" s="463"/>
      <c r="U215" s="515"/>
      <c r="V215" s="112"/>
      <c r="W215" s="463"/>
      <c r="X215" s="463"/>
      <c r="Y215" s="463"/>
      <c r="Z215" s="463"/>
      <c r="AA215" s="463"/>
      <c r="AB215" s="691"/>
      <c r="AC215" s="691"/>
      <c r="AD215" s="691"/>
      <c r="AE215" s="682"/>
      <c r="AF215" s="683"/>
      <c r="AG215" s="112"/>
      <c r="AH215" s="463"/>
      <c r="AI215" s="495"/>
      <c r="AJ215" s="469"/>
      <c r="AK215" s="464"/>
      <c r="AL215" s="465"/>
      <c r="AM215" s="376"/>
      <c r="AN215" s="376"/>
      <c r="AO215" s="465"/>
      <c r="AP215" s="466"/>
      <c r="AQ215" s="113" t="str">
        <f t="shared" si="197"/>
        <v/>
      </c>
      <c r="AR215" s="114">
        <v>1</v>
      </c>
      <c r="AU215" s="115">
        <f t="shared" si="198"/>
        <v>0</v>
      </c>
      <c r="AV215" s="116" t="b">
        <f t="shared" si="175"/>
        <v>1</v>
      </c>
      <c r="AW215" s="73">
        <f t="shared" si="199"/>
        <v>0</v>
      </c>
      <c r="AX215" s="117">
        <f t="shared" si="176"/>
        <v>1</v>
      </c>
      <c r="AY215" s="118">
        <f t="shared" si="200"/>
        <v>0</v>
      </c>
      <c r="BD215" s="120">
        <f>ROUND(Import!F208,2)</f>
        <v>0</v>
      </c>
      <c r="BE215" s="120">
        <f>ROUND(Import!P208,2)</f>
        <v>0</v>
      </c>
      <c r="BG215" s="121">
        <f t="shared" si="201"/>
        <v>0</v>
      </c>
      <c r="BH215" s="122">
        <f t="shared" si="202"/>
        <v>0</v>
      </c>
      <c r="BI215" s="114">
        <f t="shared" si="203"/>
        <v>0</v>
      </c>
      <c r="BJ215" s="121">
        <f t="shared" si="204"/>
        <v>0</v>
      </c>
      <c r="BK215" s="122">
        <f t="shared" si="205"/>
        <v>0</v>
      </c>
      <c r="BL215" s="114">
        <f t="shared" si="206"/>
        <v>0</v>
      </c>
      <c r="BN215" s="123">
        <f t="shared" si="177"/>
        <v>0</v>
      </c>
      <c r="BO215" s="123">
        <f t="shared" si="178"/>
        <v>0</v>
      </c>
      <c r="BP215" s="123">
        <f t="shared" si="179"/>
        <v>0</v>
      </c>
      <c r="BQ215" s="123">
        <f t="shared" si="180"/>
        <v>0</v>
      </c>
      <c r="BR215" s="123">
        <f t="shared" si="181"/>
        <v>0</v>
      </c>
      <c r="BS215" s="123">
        <f t="shared" si="182"/>
        <v>0</v>
      </c>
      <c r="BT215" s="124">
        <f t="shared" si="207"/>
        <v>0</v>
      </c>
      <c r="CA215" s="62"/>
      <c r="CB215" s="126" t="str">
        <f t="shared" si="183"/>
        <v/>
      </c>
      <c r="CC215" s="127" t="str">
        <f t="shared" si="208"/>
        <v/>
      </c>
      <c r="CD215" s="128" t="str">
        <f t="shared" si="209"/>
        <v/>
      </c>
      <c r="CE215" s="146"/>
      <c r="CF215" s="147"/>
      <c r="CG215" s="147"/>
      <c r="CH215" s="147"/>
      <c r="CI215" s="145"/>
      <c r="CJ215" s="62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132" t="b">
        <f t="shared" si="184"/>
        <v>0</v>
      </c>
      <c r="CV215" s="133" t="b">
        <f t="shared" si="185"/>
        <v>1</v>
      </c>
      <c r="CW215" s="116" t="b">
        <f t="shared" si="231"/>
        <v>1</v>
      </c>
      <c r="CX215" s="73">
        <f t="shared" si="210"/>
        <v>0</v>
      </c>
      <c r="CZ215" s="73">
        <f t="shared" si="211"/>
        <v>0</v>
      </c>
      <c r="DA215" s="134">
        <f t="shared" si="219"/>
        <v>1</v>
      </c>
      <c r="DB215" s="106">
        <f t="shared" si="212"/>
        <v>1</v>
      </c>
      <c r="DC215" s="148"/>
      <c r="DD215" s="134">
        <f t="shared" si="213"/>
        <v>1</v>
      </c>
      <c r="DE215" s="135">
        <f t="shared" si="186"/>
        <v>0</v>
      </c>
      <c r="DF215" s="135">
        <f t="shared" si="187"/>
        <v>0</v>
      </c>
      <c r="DG215" s="136"/>
      <c r="DH215" s="79"/>
      <c r="DI215" s="137"/>
      <c r="DJ215" s="81"/>
      <c r="DK215" s="107">
        <f t="shared" si="188"/>
        <v>0</v>
      </c>
      <c r="DL215" s="138">
        <f t="shared" si="214"/>
        <v>1</v>
      </c>
      <c r="DM215" s="73">
        <f t="shared" si="215"/>
        <v>1</v>
      </c>
      <c r="DN215" s="73">
        <f t="shared" si="216"/>
        <v>1</v>
      </c>
      <c r="DO215" s="73">
        <f t="shared" si="189"/>
        <v>1</v>
      </c>
      <c r="DP215" s="73">
        <f t="shared" si="190"/>
        <v>1</v>
      </c>
      <c r="DQ215" s="73">
        <f t="shared" si="220"/>
        <v>1</v>
      </c>
      <c r="DR215" s="73">
        <f t="shared" si="221"/>
        <v>1</v>
      </c>
      <c r="DS215" s="73">
        <f t="shared" si="222"/>
        <v>1</v>
      </c>
      <c r="DT215" s="73">
        <f t="shared" si="223"/>
        <v>1</v>
      </c>
      <c r="DU215" s="73">
        <f t="shared" si="224"/>
        <v>1</v>
      </c>
      <c r="DV215" s="73">
        <f t="shared" si="225"/>
        <v>1</v>
      </c>
      <c r="DW215" s="73">
        <f t="shared" si="226"/>
        <v>1</v>
      </c>
      <c r="DX215" s="73">
        <f t="shared" si="227"/>
        <v>1</v>
      </c>
      <c r="DY215" s="73">
        <f t="shared" si="228"/>
        <v>1</v>
      </c>
      <c r="DZ215" s="73">
        <f t="shared" si="229"/>
        <v>1</v>
      </c>
      <c r="EA215" s="92">
        <f t="shared" si="191"/>
        <v>1</v>
      </c>
      <c r="EB215" s="92">
        <f t="shared" si="217"/>
        <v>1</v>
      </c>
      <c r="EC215" s="139">
        <f t="shared" si="230"/>
        <v>1</v>
      </c>
      <c r="ED215" s="140">
        <f t="shared" si="192"/>
        <v>0</v>
      </c>
      <c r="EE215" s="141">
        <f t="shared" si="193"/>
        <v>0</v>
      </c>
      <c r="EF215" s="141">
        <f t="shared" si="194"/>
        <v>0</v>
      </c>
      <c r="EG215" s="142">
        <f t="shared" si="218"/>
        <v>0</v>
      </c>
      <c r="EH215" s="141"/>
      <c r="EI215" s="142"/>
      <c r="EJ215" s="82">
        <f t="shared" si="195"/>
        <v>0</v>
      </c>
      <c r="EK215" s="82"/>
      <c r="EL215" s="82"/>
      <c r="EM215" s="82"/>
      <c r="EN215" s="83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</row>
    <row r="216" spans="2:156" ht="27" customHeight="1">
      <c r="B216" s="365" t="str">
        <f t="shared" si="196"/>
        <v/>
      </c>
      <c r="C216" s="649" t="str">
        <f>IF(AU216=1,SUM(AU$10:AU216),"")</f>
        <v/>
      </c>
      <c r="D216" s="526"/>
      <c r="E216" s="524"/>
      <c r="F216" s="648"/>
      <c r="G216" s="464"/>
      <c r="H216" s="110"/>
      <c r="I216" s="648"/>
      <c r="J216" s="464"/>
      <c r="K216" s="110"/>
      <c r="L216" s="109"/>
      <c r="M216" s="517"/>
      <c r="N216" s="520"/>
      <c r="O216" s="520"/>
      <c r="P216" s="514"/>
      <c r="Q216" s="463"/>
      <c r="R216" s="463"/>
      <c r="S216" s="463"/>
      <c r="T216" s="463"/>
      <c r="U216" s="515"/>
      <c r="V216" s="112"/>
      <c r="W216" s="463"/>
      <c r="X216" s="463"/>
      <c r="Y216" s="463"/>
      <c r="Z216" s="463"/>
      <c r="AA216" s="463"/>
      <c r="AB216" s="691"/>
      <c r="AC216" s="691"/>
      <c r="AD216" s="691"/>
      <c r="AE216" s="682"/>
      <c r="AF216" s="683"/>
      <c r="AG216" s="112"/>
      <c r="AH216" s="463"/>
      <c r="AI216" s="495"/>
      <c r="AJ216" s="469"/>
      <c r="AK216" s="464"/>
      <c r="AL216" s="465"/>
      <c r="AM216" s="376"/>
      <c r="AN216" s="376"/>
      <c r="AO216" s="465"/>
      <c r="AP216" s="466"/>
      <c r="AQ216" s="113" t="str">
        <f t="shared" si="197"/>
        <v/>
      </c>
      <c r="AR216" s="114">
        <v>1</v>
      </c>
      <c r="AU216" s="115">
        <f t="shared" si="198"/>
        <v>0</v>
      </c>
      <c r="AV216" s="116" t="b">
        <f t="shared" si="175"/>
        <v>1</v>
      </c>
      <c r="AW216" s="73">
        <f t="shared" si="199"/>
        <v>0</v>
      </c>
      <c r="AX216" s="117">
        <f t="shared" si="176"/>
        <v>1</v>
      </c>
      <c r="AY216" s="118">
        <f t="shared" si="200"/>
        <v>0</v>
      </c>
      <c r="BD216" s="120">
        <f>ROUND(Import!F209,2)</f>
        <v>0</v>
      </c>
      <c r="BE216" s="120">
        <f>ROUND(Import!P209,2)</f>
        <v>0</v>
      </c>
      <c r="BG216" s="121">
        <f t="shared" si="201"/>
        <v>0</v>
      </c>
      <c r="BH216" s="122">
        <f t="shared" si="202"/>
        <v>0</v>
      </c>
      <c r="BI216" s="114">
        <f t="shared" si="203"/>
        <v>0</v>
      </c>
      <c r="BJ216" s="121">
        <f t="shared" si="204"/>
        <v>0</v>
      </c>
      <c r="BK216" s="122">
        <f t="shared" si="205"/>
        <v>0</v>
      </c>
      <c r="BL216" s="114">
        <f t="shared" si="206"/>
        <v>0</v>
      </c>
      <c r="BN216" s="123">
        <f t="shared" si="177"/>
        <v>0</v>
      </c>
      <c r="BO216" s="123">
        <f t="shared" si="178"/>
        <v>0</v>
      </c>
      <c r="BP216" s="123">
        <f t="shared" si="179"/>
        <v>0</v>
      </c>
      <c r="BQ216" s="123">
        <f t="shared" si="180"/>
        <v>0</v>
      </c>
      <c r="BR216" s="123">
        <f t="shared" si="181"/>
        <v>0</v>
      </c>
      <c r="BS216" s="123">
        <f t="shared" si="182"/>
        <v>0</v>
      </c>
      <c r="BT216" s="124">
        <f t="shared" si="207"/>
        <v>0</v>
      </c>
      <c r="CA216" s="62"/>
      <c r="CB216" s="126" t="str">
        <f t="shared" si="183"/>
        <v/>
      </c>
      <c r="CC216" s="127" t="str">
        <f t="shared" si="208"/>
        <v/>
      </c>
      <c r="CD216" s="128" t="str">
        <f t="shared" si="209"/>
        <v/>
      </c>
      <c r="CE216" s="146"/>
      <c r="CF216" s="147"/>
      <c r="CG216" s="147"/>
      <c r="CH216" s="147"/>
      <c r="CI216" s="145"/>
      <c r="CJ216" s="62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132" t="b">
        <f t="shared" si="184"/>
        <v>0</v>
      </c>
      <c r="CV216" s="133" t="b">
        <f t="shared" si="185"/>
        <v>1</v>
      </c>
      <c r="CW216" s="116" t="b">
        <f t="shared" si="231"/>
        <v>1</v>
      </c>
      <c r="CX216" s="73">
        <f t="shared" si="210"/>
        <v>0</v>
      </c>
      <c r="CZ216" s="73">
        <f t="shared" si="211"/>
        <v>0</v>
      </c>
      <c r="DA216" s="134">
        <f t="shared" si="219"/>
        <v>1</v>
      </c>
      <c r="DB216" s="106">
        <f t="shared" si="212"/>
        <v>1</v>
      </c>
      <c r="DC216" s="148"/>
      <c r="DD216" s="134">
        <f t="shared" si="213"/>
        <v>1</v>
      </c>
      <c r="DE216" s="135">
        <f t="shared" si="186"/>
        <v>0</v>
      </c>
      <c r="DF216" s="135">
        <f t="shared" si="187"/>
        <v>0</v>
      </c>
      <c r="DG216" s="136"/>
      <c r="DH216" s="79"/>
      <c r="DI216" s="137"/>
      <c r="DJ216" s="81"/>
      <c r="DK216" s="107">
        <f t="shared" si="188"/>
        <v>0</v>
      </c>
      <c r="DL216" s="138">
        <f t="shared" si="214"/>
        <v>1</v>
      </c>
      <c r="DM216" s="73">
        <f t="shared" si="215"/>
        <v>1</v>
      </c>
      <c r="DN216" s="73">
        <f t="shared" si="216"/>
        <v>1</v>
      </c>
      <c r="DO216" s="73">
        <f t="shared" si="189"/>
        <v>1</v>
      </c>
      <c r="DP216" s="73">
        <f t="shared" si="190"/>
        <v>1</v>
      </c>
      <c r="DQ216" s="73">
        <f t="shared" si="220"/>
        <v>1</v>
      </c>
      <c r="DR216" s="73">
        <f t="shared" si="221"/>
        <v>1</v>
      </c>
      <c r="DS216" s="73">
        <f t="shared" si="222"/>
        <v>1</v>
      </c>
      <c r="DT216" s="73">
        <f t="shared" si="223"/>
        <v>1</v>
      </c>
      <c r="DU216" s="73">
        <f t="shared" si="224"/>
        <v>1</v>
      </c>
      <c r="DV216" s="73">
        <f t="shared" si="225"/>
        <v>1</v>
      </c>
      <c r="DW216" s="73">
        <f t="shared" si="226"/>
        <v>1</v>
      </c>
      <c r="DX216" s="73">
        <f t="shared" si="227"/>
        <v>1</v>
      </c>
      <c r="DY216" s="73">
        <f t="shared" si="228"/>
        <v>1</v>
      </c>
      <c r="DZ216" s="73">
        <f t="shared" si="229"/>
        <v>1</v>
      </c>
      <c r="EA216" s="92">
        <f t="shared" si="191"/>
        <v>1</v>
      </c>
      <c r="EB216" s="92">
        <f t="shared" si="217"/>
        <v>1</v>
      </c>
      <c r="EC216" s="139">
        <f t="shared" si="230"/>
        <v>1</v>
      </c>
      <c r="ED216" s="140">
        <f t="shared" si="192"/>
        <v>0</v>
      </c>
      <c r="EE216" s="141">
        <f t="shared" si="193"/>
        <v>0</v>
      </c>
      <c r="EF216" s="141">
        <f t="shared" si="194"/>
        <v>0</v>
      </c>
      <c r="EG216" s="142">
        <f t="shared" si="218"/>
        <v>0</v>
      </c>
      <c r="EH216" s="141"/>
      <c r="EI216" s="142"/>
      <c r="EJ216" s="82">
        <f t="shared" si="195"/>
        <v>0</v>
      </c>
      <c r="EK216" s="82"/>
      <c r="EL216" s="82"/>
      <c r="EM216" s="82"/>
      <c r="EN216" s="83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</row>
    <row r="217" spans="2:156" ht="27" customHeight="1">
      <c r="B217" s="365" t="str">
        <f t="shared" si="196"/>
        <v/>
      </c>
      <c r="C217" s="649" t="str">
        <f>IF(AU217=1,SUM(AU$10:AU217),"")</f>
        <v/>
      </c>
      <c r="D217" s="526"/>
      <c r="E217" s="524"/>
      <c r="F217" s="648"/>
      <c r="G217" s="464"/>
      <c r="H217" s="110"/>
      <c r="I217" s="648"/>
      <c r="J217" s="464"/>
      <c r="K217" s="110"/>
      <c r="L217" s="109"/>
      <c r="M217" s="517"/>
      <c r="N217" s="520"/>
      <c r="O217" s="520"/>
      <c r="P217" s="514"/>
      <c r="Q217" s="463"/>
      <c r="R217" s="463"/>
      <c r="S217" s="463"/>
      <c r="T217" s="463"/>
      <c r="U217" s="515"/>
      <c r="V217" s="112"/>
      <c r="W217" s="463"/>
      <c r="X217" s="463"/>
      <c r="Y217" s="463"/>
      <c r="Z217" s="463"/>
      <c r="AA217" s="463"/>
      <c r="AB217" s="691"/>
      <c r="AC217" s="691"/>
      <c r="AD217" s="691"/>
      <c r="AE217" s="682"/>
      <c r="AF217" s="683"/>
      <c r="AG217" s="112"/>
      <c r="AH217" s="463"/>
      <c r="AI217" s="495"/>
      <c r="AJ217" s="469"/>
      <c r="AK217" s="464"/>
      <c r="AL217" s="465"/>
      <c r="AM217" s="376"/>
      <c r="AN217" s="376"/>
      <c r="AO217" s="465"/>
      <c r="AP217" s="466"/>
      <c r="AQ217" s="113" t="str">
        <f t="shared" si="197"/>
        <v/>
      </c>
      <c r="AR217" s="114">
        <v>1</v>
      </c>
      <c r="AU217" s="115">
        <f t="shared" si="198"/>
        <v>0</v>
      </c>
      <c r="AV217" s="116" t="b">
        <f t="shared" si="175"/>
        <v>1</v>
      </c>
      <c r="AW217" s="73">
        <f t="shared" si="199"/>
        <v>0</v>
      </c>
      <c r="AX217" s="117">
        <f t="shared" si="176"/>
        <v>1</v>
      </c>
      <c r="AY217" s="118">
        <f t="shared" si="200"/>
        <v>0</v>
      </c>
      <c r="BD217" s="120">
        <f>ROUND(Import!F210,2)</f>
        <v>0</v>
      </c>
      <c r="BE217" s="120">
        <f>ROUND(Import!P210,2)</f>
        <v>0</v>
      </c>
      <c r="BG217" s="121">
        <f t="shared" si="201"/>
        <v>0</v>
      </c>
      <c r="BH217" s="122">
        <f t="shared" si="202"/>
        <v>0</v>
      </c>
      <c r="BI217" s="114">
        <f t="shared" si="203"/>
        <v>0</v>
      </c>
      <c r="BJ217" s="121">
        <f t="shared" si="204"/>
        <v>0</v>
      </c>
      <c r="BK217" s="122">
        <f t="shared" si="205"/>
        <v>0</v>
      </c>
      <c r="BL217" s="114">
        <f t="shared" si="206"/>
        <v>0</v>
      </c>
      <c r="BN217" s="123">
        <f t="shared" si="177"/>
        <v>0</v>
      </c>
      <c r="BO217" s="123">
        <f t="shared" si="178"/>
        <v>0</v>
      </c>
      <c r="BP217" s="123">
        <f t="shared" si="179"/>
        <v>0</v>
      </c>
      <c r="BQ217" s="123">
        <f t="shared" si="180"/>
        <v>0</v>
      </c>
      <c r="BR217" s="123">
        <f t="shared" si="181"/>
        <v>0</v>
      </c>
      <c r="BS217" s="123">
        <f t="shared" si="182"/>
        <v>0</v>
      </c>
      <c r="BT217" s="124">
        <f t="shared" si="207"/>
        <v>0</v>
      </c>
      <c r="CA217" s="62"/>
      <c r="CB217" s="126" t="str">
        <f t="shared" si="183"/>
        <v/>
      </c>
      <c r="CC217" s="127" t="str">
        <f t="shared" si="208"/>
        <v/>
      </c>
      <c r="CD217" s="128" t="str">
        <f t="shared" si="209"/>
        <v/>
      </c>
      <c r="CE217" s="146"/>
      <c r="CF217" s="147"/>
      <c r="CG217" s="147"/>
      <c r="CH217" s="147"/>
      <c r="CI217" s="145"/>
      <c r="CJ217" s="62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132" t="b">
        <f t="shared" si="184"/>
        <v>0</v>
      </c>
      <c r="CV217" s="133" t="b">
        <f t="shared" si="185"/>
        <v>1</v>
      </c>
      <c r="CW217" s="116" t="b">
        <f t="shared" si="231"/>
        <v>1</v>
      </c>
      <c r="CX217" s="73">
        <f t="shared" si="210"/>
        <v>0</v>
      </c>
      <c r="CZ217" s="73">
        <f t="shared" si="211"/>
        <v>0</v>
      </c>
      <c r="DA217" s="134">
        <f t="shared" si="219"/>
        <v>1</v>
      </c>
      <c r="DB217" s="106">
        <f t="shared" si="212"/>
        <v>1</v>
      </c>
      <c r="DC217" s="148"/>
      <c r="DD217" s="134">
        <f t="shared" si="213"/>
        <v>1</v>
      </c>
      <c r="DE217" s="135">
        <f t="shared" si="186"/>
        <v>0</v>
      </c>
      <c r="DF217" s="135">
        <f t="shared" si="187"/>
        <v>0</v>
      </c>
      <c r="DG217" s="136"/>
      <c r="DH217" s="79"/>
      <c r="DI217" s="137"/>
      <c r="DJ217" s="81"/>
      <c r="DK217" s="107">
        <f t="shared" si="188"/>
        <v>0</v>
      </c>
      <c r="DL217" s="138">
        <f t="shared" si="214"/>
        <v>1</v>
      </c>
      <c r="DM217" s="73">
        <f t="shared" si="215"/>
        <v>1</v>
      </c>
      <c r="DN217" s="73">
        <f t="shared" si="216"/>
        <v>1</v>
      </c>
      <c r="DO217" s="73">
        <f t="shared" si="189"/>
        <v>1</v>
      </c>
      <c r="DP217" s="73">
        <f t="shared" si="190"/>
        <v>1</v>
      </c>
      <c r="DQ217" s="73">
        <f t="shared" si="220"/>
        <v>1</v>
      </c>
      <c r="DR217" s="73">
        <f t="shared" si="221"/>
        <v>1</v>
      </c>
      <c r="DS217" s="73">
        <f t="shared" si="222"/>
        <v>1</v>
      </c>
      <c r="DT217" s="73">
        <f t="shared" si="223"/>
        <v>1</v>
      </c>
      <c r="DU217" s="73">
        <f t="shared" si="224"/>
        <v>1</v>
      </c>
      <c r="DV217" s="73">
        <f t="shared" si="225"/>
        <v>1</v>
      </c>
      <c r="DW217" s="73">
        <f t="shared" si="226"/>
        <v>1</v>
      </c>
      <c r="DX217" s="73">
        <f t="shared" si="227"/>
        <v>1</v>
      </c>
      <c r="DY217" s="73">
        <f t="shared" si="228"/>
        <v>1</v>
      </c>
      <c r="DZ217" s="73">
        <f t="shared" si="229"/>
        <v>1</v>
      </c>
      <c r="EA217" s="92">
        <f t="shared" si="191"/>
        <v>1</v>
      </c>
      <c r="EB217" s="92">
        <f t="shared" si="217"/>
        <v>1</v>
      </c>
      <c r="EC217" s="139">
        <f t="shared" si="230"/>
        <v>1</v>
      </c>
      <c r="ED217" s="140">
        <f t="shared" si="192"/>
        <v>0</v>
      </c>
      <c r="EE217" s="141">
        <f t="shared" si="193"/>
        <v>0</v>
      </c>
      <c r="EF217" s="141">
        <f t="shared" si="194"/>
        <v>0</v>
      </c>
      <c r="EG217" s="142">
        <f t="shared" si="218"/>
        <v>0</v>
      </c>
      <c r="EH217" s="141"/>
      <c r="EI217" s="142"/>
      <c r="EJ217" s="82">
        <f t="shared" si="195"/>
        <v>0</v>
      </c>
      <c r="EK217" s="82"/>
      <c r="EL217" s="82"/>
      <c r="EM217" s="82"/>
      <c r="EN217" s="83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</row>
    <row r="218" spans="2:156" ht="27" customHeight="1">
      <c r="B218" s="365" t="str">
        <f t="shared" si="196"/>
        <v/>
      </c>
      <c r="C218" s="649" t="str">
        <f>IF(AU218=1,SUM(AU$10:AU218),"")</f>
        <v/>
      </c>
      <c r="D218" s="526"/>
      <c r="E218" s="524"/>
      <c r="F218" s="648"/>
      <c r="G218" s="464"/>
      <c r="H218" s="110"/>
      <c r="I218" s="648"/>
      <c r="J218" s="464"/>
      <c r="K218" s="110"/>
      <c r="L218" s="109"/>
      <c r="M218" s="517"/>
      <c r="N218" s="520"/>
      <c r="O218" s="520"/>
      <c r="P218" s="514"/>
      <c r="Q218" s="463"/>
      <c r="R218" s="463"/>
      <c r="S218" s="463"/>
      <c r="T218" s="463"/>
      <c r="U218" s="515"/>
      <c r="V218" s="112"/>
      <c r="W218" s="463"/>
      <c r="X218" s="463"/>
      <c r="Y218" s="463"/>
      <c r="Z218" s="463"/>
      <c r="AA218" s="463"/>
      <c r="AB218" s="691"/>
      <c r="AC218" s="691"/>
      <c r="AD218" s="691"/>
      <c r="AE218" s="682"/>
      <c r="AF218" s="683"/>
      <c r="AG218" s="112"/>
      <c r="AH218" s="463"/>
      <c r="AI218" s="495"/>
      <c r="AJ218" s="469"/>
      <c r="AK218" s="464"/>
      <c r="AL218" s="465"/>
      <c r="AM218" s="376"/>
      <c r="AN218" s="376"/>
      <c r="AO218" s="465"/>
      <c r="AP218" s="466"/>
      <c r="AQ218" s="113" t="str">
        <f t="shared" si="197"/>
        <v/>
      </c>
      <c r="AR218" s="114">
        <v>1</v>
      </c>
      <c r="AU218" s="115">
        <f t="shared" si="198"/>
        <v>0</v>
      </c>
      <c r="AV218" s="116" t="b">
        <f t="shared" si="175"/>
        <v>1</v>
      </c>
      <c r="AW218" s="73">
        <f t="shared" si="199"/>
        <v>0</v>
      </c>
      <c r="AX218" s="117">
        <f t="shared" si="176"/>
        <v>1</v>
      </c>
      <c r="AY218" s="118">
        <f t="shared" si="200"/>
        <v>0</v>
      </c>
      <c r="BD218" s="120">
        <f>ROUND(Import!F211,2)</f>
        <v>0</v>
      </c>
      <c r="BE218" s="120">
        <f>ROUND(Import!P211,2)</f>
        <v>0</v>
      </c>
      <c r="BG218" s="121">
        <f t="shared" si="201"/>
        <v>0</v>
      </c>
      <c r="BH218" s="122">
        <f t="shared" si="202"/>
        <v>0</v>
      </c>
      <c r="BI218" s="114">
        <f t="shared" si="203"/>
        <v>0</v>
      </c>
      <c r="BJ218" s="121">
        <f t="shared" si="204"/>
        <v>0</v>
      </c>
      <c r="BK218" s="122">
        <f t="shared" si="205"/>
        <v>0</v>
      </c>
      <c r="BL218" s="114">
        <f t="shared" si="206"/>
        <v>0</v>
      </c>
      <c r="BN218" s="123">
        <f t="shared" si="177"/>
        <v>0</v>
      </c>
      <c r="BO218" s="123">
        <f t="shared" si="178"/>
        <v>0</v>
      </c>
      <c r="BP218" s="123">
        <f t="shared" si="179"/>
        <v>0</v>
      </c>
      <c r="BQ218" s="123">
        <f t="shared" si="180"/>
        <v>0</v>
      </c>
      <c r="BR218" s="123">
        <f t="shared" si="181"/>
        <v>0</v>
      </c>
      <c r="BS218" s="123">
        <f t="shared" si="182"/>
        <v>0</v>
      </c>
      <c r="BT218" s="124">
        <f t="shared" si="207"/>
        <v>0</v>
      </c>
      <c r="CA218" s="62"/>
      <c r="CB218" s="126" t="str">
        <f t="shared" si="183"/>
        <v/>
      </c>
      <c r="CC218" s="127" t="str">
        <f t="shared" si="208"/>
        <v/>
      </c>
      <c r="CD218" s="128" t="str">
        <f t="shared" si="209"/>
        <v/>
      </c>
      <c r="CE218" s="146"/>
      <c r="CF218" s="147"/>
      <c r="CG218" s="147"/>
      <c r="CH218" s="147"/>
      <c r="CI218" s="145"/>
      <c r="CJ218" s="62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132" t="b">
        <f t="shared" si="184"/>
        <v>0</v>
      </c>
      <c r="CV218" s="133" t="b">
        <f t="shared" si="185"/>
        <v>1</v>
      </c>
      <c r="CW218" s="116" t="b">
        <f t="shared" si="231"/>
        <v>1</v>
      </c>
      <c r="CX218" s="73">
        <f t="shared" si="210"/>
        <v>0</v>
      </c>
      <c r="CZ218" s="73">
        <f t="shared" si="211"/>
        <v>0</v>
      </c>
      <c r="DA218" s="134">
        <f t="shared" si="219"/>
        <v>1</v>
      </c>
      <c r="DB218" s="106">
        <f t="shared" si="212"/>
        <v>1</v>
      </c>
      <c r="DC218" s="148"/>
      <c r="DD218" s="134">
        <f t="shared" si="213"/>
        <v>1</v>
      </c>
      <c r="DE218" s="135">
        <f t="shared" si="186"/>
        <v>0</v>
      </c>
      <c r="DF218" s="135">
        <f t="shared" si="187"/>
        <v>0</v>
      </c>
      <c r="DG218" s="136"/>
      <c r="DH218" s="79"/>
      <c r="DI218" s="137"/>
      <c r="DJ218" s="81"/>
      <c r="DK218" s="107">
        <f t="shared" si="188"/>
        <v>0</v>
      </c>
      <c r="DL218" s="138">
        <f t="shared" si="214"/>
        <v>1</v>
      </c>
      <c r="DM218" s="73">
        <f t="shared" si="215"/>
        <v>1</v>
      </c>
      <c r="DN218" s="73">
        <f t="shared" si="216"/>
        <v>1</v>
      </c>
      <c r="DO218" s="73">
        <f t="shared" si="189"/>
        <v>1</v>
      </c>
      <c r="DP218" s="73">
        <f t="shared" si="190"/>
        <v>1</v>
      </c>
      <c r="DQ218" s="73">
        <f t="shared" si="220"/>
        <v>1</v>
      </c>
      <c r="DR218" s="73">
        <f t="shared" si="221"/>
        <v>1</v>
      </c>
      <c r="DS218" s="73">
        <f t="shared" si="222"/>
        <v>1</v>
      </c>
      <c r="DT218" s="73">
        <f t="shared" si="223"/>
        <v>1</v>
      </c>
      <c r="DU218" s="73">
        <f t="shared" si="224"/>
        <v>1</v>
      </c>
      <c r="DV218" s="73">
        <f t="shared" si="225"/>
        <v>1</v>
      </c>
      <c r="DW218" s="73">
        <f t="shared" si="226"/>
        <v>1</v>
      </c>
      <c r="DX218" s="73">
        <f t="shared" si="227"/>
        <v>1</v>
      </c>
      <c r="DY218" s="73">
        <f t="shared" si="228"/>
        <v>1</v>
      </c>
      <c r="DZ218" s="73">
        <f t="shared" si="229"/>
        <v>1</v>
      </c>
      <c r="EA218" s="92">
        <f t="shared" si="191"/>
        <v>1</v>
      </c>
      <c r="EB218" s="92">
        <f t="shared" si="217"/>
        <v>1</v>
      </c>
      <c r="EC218" s="139">
        <f t="shared" si="230"/>
        <v>1</v>
      </c>
      <c r="ED218" s="140">
        <f t="shared" si="192"/>
        <v>0</v>
      </c>
      <c r="EE218" s="141">
        <f t="shared" si="193"/>
        <v>0</v>
      </c>
      <c r="EF218" s="141">
        <f t="shared" si="194"/>
        <v>0</v>
      </c>
      <c r="EG218" s="142">
        <f t="shared" si="218"/>
        <v>0</v>
      </c>
      <c r="EH218" s="141"/>
      <c r="EI218" s="142"/>
      <c r="EJ218" s="82">
        <f t="shared" si="195"/>
        <v>0</v>
      </c>
      <c r="EK218" s="82"/>
      <c r="EL218" s="82"/>
      <c r="EM218" s="82"/>
      <c r="EN218" s="83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</row>
    <row r="219" spans="2:156" ht="27" customHeight="1">
      <c r="B219" s="365" t="str">
        <f t="shared" si="196"/>
        <v/>
      </c>
      <c r="C219" s="649" t="str">
        <f>IF(AU219=1,SUM(AU$10:AU219),"")</f>
        <v/>
      </c>
      <c r="D219" s="526"/>
      <c r="E219" s="524"/>
      <c r="F219" s="648"/>
      <c r="G219" s="464"/>
      <c r="H219" s="110"/>
      <c r="I219" s="648"/>
      <c r="J219" s="464"/>
      <c r="K219" s="110"/>
      <c r="L219" s="109"/>
      <c r="M219" s="517"/>
      <c r="N219" s="520"/>
      <c r="O219" s="520"/>
      <c r="P219" s="514"/>
      <c r="Q219" s="463"/>
      <c r="R219" s="463"/>
      <c r="S219" s="463"/>
      <c r="T219" s="463"/>
      <c r="U219" s="515"/>
      <c r="V219" s="112"/>
      <c r="W219" s="463"/>
      <c r="X219" s="463"/>
      <c r="Y219" s="463"/>
      <c r="Z219" s="463"/>
      <c r="AA219" s="463"/>
      <c r="AB219" s="691"/>
      <c r="AC219" s="691"/>
      <c r="AD219" s="691"/>
      <c r="AE219" s="682"/>
      <c r="AF219" s="683"/>
      <c r="AG219" s="112"/>
      <c r="AH219" s="463"/>
      <c r="AI219" s="495"/>
      <c r="AJ219" s="469"/>
      <c r="AK219" s="464"/>
      <c r="AL219" s="465"/>
      <c r="AM219" s="376"/>
      <c r="AN219" s="376"/>
      <c r="AO219" s="465"/>
      <c r="AP219" s="466"/>
      <c r="AQ219" s="113" t="str">
        <f t="shared" si="197"/>
        <v/>
      </c>
      <c r="AR219" s="114">
        <v>1</v>
      </c>
      <c r="AU219" s="115">
        <f t="shared" si="198"/>
        <v>0</v>
      </c>
      <c r="AV219" s="116" t="b">
        <f t="shared" si="175"/>
        <v>1</v>
      </c>
      <c r="AW219" s="73">
        <f t="shared" si="199"/>
        <v>0</v>
      </c>
      <c r="AX219" s="117">
        <f t="shared" si="176"/>
        <v>1</v>
      </c>
      <c r="AY219" s="118">
        <f t="shared" si="200"/>
        <v>0</v>
      </c>
      <c r="BD219" s="120">
        <f>ROUND(Import!F212,2)</f>
        <v>0</v>
      </c>
      <c r="BE219" s="120">
        <f>ROUND(Import!P212,2)</f>
        <v>0</v>
      </c>
      <c r="BG219" s="121">
        <f t="shared" si="201"/>
        <v>0</v>
      </c>
      <c r="BH219" s="122">
        <f t="shared" si="202"/>
        <v>0</v>
      </c>
      <c r="BI219" s="114">
        <f t="shared" si="203"/>
        <v>0</v>
      </c>
      <c r="BJ219" s="121">
        <f t="shared" si="204"/>
        <v>0</v>
      </c>
      <c r="BK219" s="122">
        <f t="shared" si="205"/>
        <v>0</v>
      </c>
      <c r="BL219" s="114">
        <f t="shared" si="206"/>
        <v>0</v>
      </c>
      <c r="BN219" s="123">
        <f t="shared" si="177"/>
        <v>0</v>
      </c>
      <c r="BO219" s="123">
        <f t="shared" si="178"/>
        <v>0</v>
      </c>
      <c r="BP219" s="123">
        <f t="shared" si="179"/>
        <v>0</v>
      </c>
      <c r="BQ219" s="123">
        <f t="shared" si="180"/>
        <v>0</v>
      </c>
      <c r="BR219" s="123">
        <f t="shared" si="181"/>
        <v>0</v>
      </c>
      <c r="BS219" s="123">
        <f t="shared" si="182"/>
        <v>0</v>
      </c>
      <c r="BT219" s="124">
        <f t="shared" si="207"/>
        <v>0</v>
      </c>
      <c r="CA219" s="62"/>
      <c r="CB219" s="126" t="str">
        <f t="shared" si="183"/>
        <v/>
      </c>
      <c r="CC219" s="127" t="str">
        <f t="shared" si="208"/>
        <v/>
      </c>
      <c r="CD219" s="128" t="str">
        <f t="shared" si="209"/>
        <v/>
      </c>
      <c r="CE219" s="146"/>
      <c r="CF219" s="147"/>
      <c r="CG219" s="147"/>
      <c r="CH219" s="147"/>
      <c r="CI219" s="145"/>
      <c r="CJ219" s="62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132" t="b">
        <f t="shared" si="184"/>
        <v>0</v>
      </c>
      <c r="CV219" s="133" t="b">
        <f t="shared" si="185"/>
        <v>1</v>
      </c>
      <c r="CW219" s="116" t="b">
        <f t="shared" si="231"/>
        <v>1</v>
      </c>
      <c r="CX219" s="73">
        <f t="shared" si="210"/>
        <v>0</v>
      </c>
      <c r="CZ219" s="73">
        <f t="shared" si="211"/>
        <v>0</v>
      </c>
      <c r="DA219" s="134">
        <f t="shared" si="219"/>
        <v>1</v>
      </c>
      <c r="DB219" s="106">
        <f t="shared" si="212"/>
        <v>1</v>
      </c>
      <c r="DC219" s="148"/>
      <c r="DD219" s="134">
        <f t="shared" si="213"/>
        <v>1</v>
      </c>
      <c r="DE219" s="135">
        <f t="shared" si="186"/>
        <v>0</v>
      </c>
      <c r="DF219" s="135">
        <f t="shared" si="187"/>
        <v>0</v>
      </c>
      <c r="DG219" s="136"/>
      <c r="DH219" s="79"/>
      <c r="DI219" s="137"/>
      <c r="DJ219" s="81"/>
      <c r="DK219" s="107">
        <f t="shared" si="188"/>
        <v>0</v>
      </c>
      <c r="DL219" s="138">
        <f t="shared" si="214"/>
        <v>1</v>
      </c>
      <c r="DM219" s="73">
        <f t="shared" si="215"/>
        <v>1</v>
      </c>
      <c r="DN219" s="73">
        <f t="shared" si="216"/>
        <v>1</v>
      </c>
      <c r="DO219" s="73">
        <f t="shared" si="189"/>
        <v>1</v>
      </c>
      <c r="DP219" s="73">
        <f t="shared" si="190"/>
        <v>1</v>
      </c>
      <c r="DQ219" s="73">
        <f t="shared" si="220"/>
        <v>1</v>
      </c>
      <c r="DR219" s="73">
        <f t="shared" si="221"/>
        <v>1</v>
      </c>
      <c r="DS219" s="73">
        <f t="shared" si="222"/>
        <v>1</v>
      </c>
      <c r="DT219" s="73">
        <f t="shared" si="223"/>
        <v>1</v>
      </c>
      <c r="DU219" s="73">
        <f t="shared" si="224"/>
        <v>1</v>
      </c>
      <c r="DV219" s="73">
        <f t="shared" si="225"/>
        <v>1</v>
      </c>
      <c r="DW219" s="73">
        <f t="shared" si="226"/>
        <v>1</v>
      </c>
      <c r="DX219" s="73">
        <f t="shared" si="227"/>
        <v>1</v>
      </c>
      <c r="DY219" s="73">
        <f t="shared" si="228"/>
        <v>1</v>
      </c>
      <c r="DZ219" s="73">
        <f t="shared" si="229"/>
        <v>1</v>
      </c>
      <c r="EA219" s="92">
        <f t="shared" si="191"/>
        <v>1</v>
      </c>
      <c r="EB219" s="92">
        <f t="shared" si="217"/>
        <v>1</v>
      </c>
      <c r="EC219" s="139">
        <f t="shared" si="230"/>
        <v>1</v>
      </c>
      <c r="ED219" s="140">
        <f t="shared" si="192"/>
        <v>0</v>
      </c>
      <c r="EE219" s="141">
        <f t="shared" si="193"/>
        <v>0</v>
      </c>
      <c r="EF219" s="141">
        <f t="shared" si="194"/>
        <v>0</v>
      </c>
      <c r="EG219" s="142">
        <f t="shared" si="218"/>
        <v>0</v>
      </c>
      <c r="EH219" s="141"/>
      <c r="EI219" s="142"/>
      <c r="EJ219" s="82">
        <f t="shared" si="195"/>
        <v>0</v>
      </c>
      <c r="EK219" s="82"/>
      <c r="EL219" s="82"/>
      <c r="EM219" s="82"/>
      <c r="EN219" s="83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</row>
    <row r="220" spans="2:156" ht="27" customHeight="1">
      <c r="B220" s="365" t="str">
        <f t="shared" si="196"/>
        <v/>
      </c>
      <c r="C220" s="649" t="str">
        <f>IF(AU220=1,SUM(AU$10:AU220),"")</f>
        <v/>
      </c>
      <c r="D220" s="526"/>
      <c r="E220" s="524"/>
      <c r="F220" s="648"/>
      <c r="G220" s="464"/>
      <c r="H220" s="110"/>
      <c r="I220" s="648"/>
      <c r="J220" s="464"/>
      <c r="K220" s="110"/>
      <c r="L220" s="109"/>
      <c r="M220" s="517"/>
      <c r="N220" s="520"/>
      <c r="O220" s="520"/>
      <c r="P220" s="514"/>
      <c r="Q220" s="463"/>
      <c r="R220" s="463"/>
      <c r="S220" s="463"/>
      <c r="T220" s="463"/>
      <c r="U220" s="515"/>
      <c r="V220" s="112"/>
      <c r="W220" s="463"/>
      <c r="X220" s="463"/>
      <c r="Y220" s="463"/>
      <c r="Z220" s="463"/>
      <c r="AA220" s="463"/>
      <c r="AB220" s="691"/>
      <c r="AC220" s="691"/>
      <c r="AD220" s="691"/>
      <c r="AE220" s="682"/>
      <c r="AF220" s="683"/>
      <c r="AG220" s="112"/>
      <c r="AH220" s="463"/>
      <c r="AI220" s="495"/>
      <c r="AJ220" s="469"/>
      <c r="AK220" s="464"/>
      <c r="AL220" s="465"/>
      <c r="AM220" s="376"/>
      <c r="AN220" s="376"/>
      <c r="AO220" s="465"/>
      <c r="AP220" s="466"/>
      <c r="AQ220" s="113" t="str">
        <f t="shared" si="197"/>
        <v/>
      </c>
      <c r="AR220" s="114">
        <v>1</v>
      </c>
      <c r="AU220" s="115">
        <f t="shared" si="198"/>
        <v>0</v>
      </c>
      <c r="AV220" s="116" t="b">
        <f t="shared" si="175"/>
        <v>1</v>
      </c>
      <c r="AW220" s="73">
        <f t="shared" si="199"/>
        <v>0</v>
      </c>
      <c r="AX220" s="117">
        <f t="shared" si="176"/>
        <v>1</v>
      </c>
      <c r="AY220" s="118">
        <f t="shared" si="200"/>
        <v>0</v>
      </c>
      <c r="BD220" s="120">
        <f>ROUND(Import!F213,2)</f>
        <v>0</v>
      </c>
      <c r="BE220" s="120">
        <f>ROUND(Import!P213,2)</f>
        <v>0</v>
      </c>
      <c r="BG220" s="121">
        <f t="shared" si="201"/>
        <v>0</v>
      </c>
      <c r="BH220" s="122">
        <f t="shared" si="202"/>
        <v>0</v>
      </c>
      <c r="BI220" s="114">
        <f t="shared" si="203"/>
        <v>0</v>
      </c>
      <c r="BJ220" s="121">
        <f t="shared" si="204"/>
        <v>0</v>
      </c>
      <c r="BK220" s="122">
        <f t="shared" si="205"/>
        <v>0</v>
      </c>
      <c r="BL220" s="114">
        <f t="shared" si="206"/>
        <v>0</v>
      </c>
      <c r="BN220" s="123">
        <f t="shared" si="177"/>
        <v>0</v>
      </c>
      <c r="BO220" s="123">
        <f t="shared" si="178"/>
        <v>0</v>
      </c>
      <c r="BP220" s="123">
        <f t="shared" si="179"/>
        <v>0</v>
      </c>
      <c r="BQ220" s="123">
        <f t="shared" si="180"/>
        <v>0</v>
      </c>
      <c r="BR220" s="123">
        <f t="shared" si="181"/>
        <v>0</v>
      </c>
      <c r="BS220" s="123">
        <f t="shared" si="182"/>
        <v>0</v>
      </c>
      <c r="BT220" s="124">
        <f t="shared" si="207"/>
        <v>0</v>
      </c>
      <c r="CA220" s="62"/>
      <c r="CB220" s="126" t="str">
        <f t="shared" si="183"/>
        <v/>
      </c>
      <c r="CC220" s="127" t="str">
        <f t="shared" si="208"/>
        <v/>
      </c>
      <c r="CD220" s="128" t="str">
        <f t="shared" si="209"/>
        <v/>
      </c>
      <c r="CE220" s="146"/>
      <c r="CF220" s="147"/>
      <c r="CG220" s="147"/>
      <c r="CH220" s="147"/>
      <c r="CI220" s="145"/>
      <c r="CJ220" s="62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132" t="b">
        <f t="shared" si="184"/>
        <v>0</v>
      </c>
      <c r="CV220" s="133" t="b">
        <f t="shared" si="185"/>
        <v>1</v>
      </c>
      <c r="CW220" s="116" t="b">
        <f t="shared" si="231"/>
        <v>1</v>
      </c>
      <c r="CX220" s="73">
        <f t="shared" si="210"/>
        <v>0</v>
      </c>
      <c r="CZ220" s="73">
        <f t="shared" si="211"/>
        <v>0</v>
      </c>
      <c r="DA220" s="134">
        <f t="shared" si="219"/>
        <v>1</v>
      </c>
      <c r="DB220" s="106">
        <f t="shared" si="212"/>
        <v>1</v>
      </c>
      <c r="DC220" s="148"/>
      <c r="DD220" s="134">
        <f t="shared" si="213"/>
        <v>1</v>
      </c>
      <c r="DE220" s="135">
        <f t="shared" si="186"/>
        <v>0</v>
      </c>
      <c r="DF220" s="135">
        <f t="shared" si="187"/>
        <v>0</v>
      </c>
      <c r="DG220" s="136"/>
      <c r="DH220" s="79"/>
      <c r="DI220" s="137"/>
      <c r="DJ220" s="81"/>
      <c r="DK220" s="107">
        <f t="shared" si="188"/>
        <v>0</v>
      </c>
      <c r="DL220" s="138">
        <f t="shared" si="214"/>
        <v>1</v>
      </c>
      <c r="DM220" s="73">
        <f t="shared" si="215"/>
        <v>1</v>
      </c>
      <c r="DN220" s="73">
        <f t="shared" si="216"/>
        <v>1</v>
      </c>
      <c r="DO220" s="73">
        <f t="shared" si="189"/>
        <v>1</v>
      </c>
      <c r="DP220" s="73">
        <f t="shared" si="190"/>
        <v>1</v>
      </c>
      <c r="DQ220" s="73">
        <f t="shared" si="220"/>
        <v>1</v>
      </c>
      <c r="DR220" s="73">
        <f t="shared" si="221"/>
        <v>1</v>
      </c>
      <c r="DS220" s="73">
        <f t="shared" si="222"/>
        <v>1</v>
      </c>
      <c r="DT220" s="73">
        <f t="shared" si="223"/>
        <v>1</v>
      </c>
      <c r="DU220" s="73">
        <f t="shared" si="224"/>
        <v>1</v>
      </c>
      <c r="DV220" s="73">
        <f t="shared" si="225"/>
        <v>1</v>
      </c>
      <c r="DW220" s="73">
        <f t="shared" si="226"/>
        <v>1</v>
      </c>
      <c r="DX220" s="73">
        <f t="shared" si="227"/>
        <v>1</v>
      </c>
      <c r="DY220" s="73">
        <f t="shared" si="228"/>
        <v>1</v>
      </c>
      <c r="DZ220" s="73">
        <f t="shared" si="229"/>
        <v>1</v>
      </c>
      <c r="EA220" s="92">
        <f t="shared" si="191"/>
        <v>1</v>
      </c>
      <c r="EB220" s="92">
        <f t="shared" si="217"/>
        <v>1</v>
      </c>
      <c r="EC220" s="139">
        <f t="shared" si="230"/>
        <v>1</v>
      </c>
      <c r="ED220" s="140">
        <f t="shared" si="192"/>
        <v>0</v>
      </c>
      <c r="EE220" s="141">
        <f t="shared" si="193"/>
        <v>0</v>
      </c>
      <c r="EF220" s="141">
        <f t="shared" si="194"/>
        <v>0</v>
      </c>
      <c r="EG220" s="142">
        <f t="shared" si="218"/>
        <v>0</v>
      </c>
      <c r="EH220" s="141"/>
      <c r="EI220" s="142"/>
      <c r="EJ220" s="82">
        <f t="shared" si="195"/>
        <v>0</v>
      </c>
      <c r="EK220" s="82"/>
      <c r="EL220" s="82"/>
      <c r="EM220" s="82"/>
      <c r="EN220" s="83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</row>
    <row r="221" spans="2:156" ht="27" customHeight="1">
      <c r="B221" s="365" t="str">
        <f t="shared" si="196"/>
        <v/>
      </c>
      <c r="C221" s="649" t="str">
        <f>IF(AU221=1,SUM(AU$10:AU221),"")</f>
        <v/>
      </c>
      <c r="D221" s="526"/>
      <c r="E221" s="524"/>
      <c r="F221" s="648"/>
      <c r="G221" s="464"/>
      <c r="H221" s="110"/>
      <c r="I221" s="648"/>
      <c r="J221" s="464"/>
      <c r="K221" s="110"/>
      <c r="L221" s="109"/>
      <c r="M221" s="517"/>
      <c r="N221" s="520"/>
      <c r="O221" s="520"/>
      <c r="P221" s="514"/>
      <c r="Q221" s="463"/>
      <c r="R221" s="463"/>
      <c r="S221" s="463"/>
      <c r="T221" s="463"/>
      <c r="U221" s="515"/>
      <c r="V221" s="112"/>
      <c r="W221" s="463"/>
      <c r="X221" s="463"/>
      <c r="Y221" s="463"/>
      <c r="Z221" s="463"/>
      <c r="AA221" s="463"/>
      <c r="AB221" s="691"/>
      <c r="AC221" s="691"/>
      <c r="AD221" s="691"/>
      <c r="AE221" s="682"/>
      <c r="AF221" s="683"/>
      <c r="AG221" s="112"/>
      <c r="AH221" s="463"/>
      <c r="AI221" s="495"/>
      <c r="AJ221" s="469"/>
      <c r="AK221" s="464"/>
      <c r="AL221" s="465"/>
      <c r="AM221" s="376"/>
      <c r="AN221" s="376"/>
      <c r="AO221" s="465"/>
      <c r="AP221" s="466"/>
      <c r="AQ221" s="113" t="str">
        <f t="shared" si="197"/>
        <v/>
      </c>
      <c r="AR221" s="114">
        <v>1</v>
      </c>
      <c r="AU221" s="115">
        <f t="shared" si="198"/>
        <v>0</v>
      </c>
      <c r="AV221" s="116" t="b">
        <f t="shared" si="175"/>
        <v>1</v>
      </c>
      <c r="AW221" s="73">
        <f t="shared" si="199"/>
        <v>0</v>
      </c>
      <c r="AX221" s="117">
        <f t="shared" si="176"/>
        <v>1</v>
      </c>
      <c r="AY221" s="118">
        <f t="shared" si="200"/>
        <v>0</v>
      </c>
      <c r="BD221" s="120">
        <f>ROUND(Import!F214,2)</f>
        <v>0</v>
      </c>
      <c r="BE221" s="120">
        <f>ROUND(Import!P214,2)</f>
        <v>0</v>
      </c>
      <c r="BG221" s="121">
        <f t="shared" si="201"/>
        <v>0</v>
      </c>
      <c r="BH221" s="122">
        <f t="shared" si="202"/>
        <v>0</v>
      </c>
      <c r="BI221" s="114">
        <f t="shared" si="203"/>
        <v>0</v>
      </c>
      <c r="BJ221" s="121">
        <f t="shared" si="204"/>
        <v>0</v>
      </c>
      <c r="BK221" s="122">
        <f t="shared" si="205"/>
        <v>0</v>
      </c>
      <c r="BL221" s="114">
        <f t="shared" si="206"/>
        <v>0</v>
      </c>
      <c r="BN221" s="123">
        <f t="shared" si="177"/>
        <v>0</v>
      </c>
      <c r="BO221" s="123">
        <f t="shared" si="178"/>
        <v>0</v>
      </c>
      <c r="BP221" s="123">
        <f t="shared" si="179"/>
        <v>0</v>
      </c>
      <c r="BQ221" s="123">
        <f t="shared" si="180"/>
        <v>0</v>
      </c>
      <c r="BR221" s="123">
        <f t="shared" si="181"/>
        <v>0</v>
      </c>
      <c r="BS221" s="123">
        <f t="shared" si="182"/>
        <v>0</v>
      </c>
      <c r="BT221" s="124">
        <f t="shared" si="207"/>
        <v>0</v>
      </c>
      <c r="CA221" s="62"/>
      <c r="CB221" s="126" t="str">
        <f t="shared" si="183"/>
        <v/>
      </c>
      <c r="CC221" s="127" t="str">
        <f t="shared" si="208"/>
        <v/>
      </c>
      <c r="CD221" s="128" t="str">
        <f t="shared" si="209"/>
        <v/>
      </c>
      <c r="CE221" s="146"/>
      <c r="CF221" s="147"/>
      <c r="CG221" s="147"/>
      <c r="CH221" s="147"/>
      <c r="CI221" s="145"/>
      <c r="CJ221" s="62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132" t="b">
        <f t="shared" si="184"/>
        <v>0</v>
      </c>
      <c r="CV221" s="133" t="b">
        <f t="shared" si="185"/>
        <v>1</v>
      </c>
      <c r="CW221" s="116" t="b">
        <f t="shared" si="231"/>
        <v>1</v>
      </c>
      <c r="CX221" s="73">
        <f t="shared" si="210"/>
        <v>0</v>
      </c>
      <c r="CZ221" s="73">
        <f t="shared" si="211"/>
        <v>0</v>
      </c>
      <c r="DA221" s="134">
        <f t="shared" si="219"/>
        <v>1</v>
      </c>
      <c r="DB221" s="106">
        <f t="shared" si="212"/>
        <v>1</v>
      </c>
      <c r="DC221" s="148"/>
      <c r="DD221" s="134">
        <f t="shared" si="213"/>
        <v>1</v>
      </c>
      <c r="DE221" s="135">
        <f t="shared" si="186"/>
        <v>0</v>
      </c>
      <c r="DF221" s="135">
        <f t="shared" si="187"/>
        <v>0</v>
      </c>
      <c r="DG221" s="136"/>
      <c r="DH221" s="79"/>
      <c r="DI221" s="137"/>
      <c r="DJ221" s="81"/>
      <c r="DK221" s="107">
        <f t="shared" si="188"/>
        <v>0</v>
      </c>
      <c r="DL221" s="138">
        <f t="shared" si="214"/>
        <v>1</v>
      </c>
      <c r="DM221" s="73">
        <f t="shared" si="215"/>
        <v>1</v>
      </c>
      <c r="DN221" s="73">
        <f t="shared" si="216"/>
        <v>1</v>
      </c>
      <c r="DO221" s="73">
        <f t="shared" si="189"/>
        <v>1</v>
      </c>
      <c r="DP221" s="73">
        <f t="shared" si="190"/>
        <v>1</v>
      </c>
      <c r="DQ221" s="73">
        <f t="shared" si="220"/>
        <v>1</v>
      </c>
      <c r="DR221" s="73">
        <f t="shared" si="221"/>
        <v>1</v>
      </c>
      <c r="DS221" s="73">
        <f t="shared" si="222"/>
        <v>1</v>
      </c>
      <c r="DT221" s="73">
        <f t="shared" si="223"/>
        <v>1</v>
      </c>
      <c r="DU221" s="73">
        <f t="shared" si="224"/>
        <v>1</v>
      </c>
      <c r="DV221" s="73">
        <f t="shared" si="225"/>
        <v>1</v>
      </c>
      <c r="DW221" s="73">
        <f t="shared" si="226"/>
        <v>1</v>
      </c>
      <c r="DX221" s="73">
        <f t="shared" si="227"/>
        <v>1</v>
      </c>
      <c r="DY221" s="73">
        <f t="shared" si="228"/>
        <v>1</v>
      </c>
      <c r="DZ221" s="73">
        <f t="shared" si="229"/>
        <v>1</v>
      </c>
      <c r="EA221" s="92">
        <f t="shared" si="191"/>
        <v>1</v>
      </c>
      <c r="EB221" s="92">
        <f t="shared" si="217"/>
        <v>1</v>
      </c>
      <c r="EC221" s="139">
        <f t="shared" si="230"/>
        <v>1</v>
      </c>
      <c r="ED221" s="140">
        <f t="shared" si="192"/>
        <v>0</v>
      </c>
      <c r="EE221" s="141">
        <f t="shared" si="193"/>
        <v>0</v>
      </c>
      <c r="EF221" s="141">
        <f t="shared" si="194"/>
        <v>0</v>
      </c>
      <c r="EG221" s="142">
        <f t="shared" si="218"/>
        <v>0</v>
      </c>
      <c r="EH221" s="141"/>
      <c r="EI221" s="142"/>
      <c r="EJ221" s="82">
        <f t="shared" si="195"/>
        <v>0</v>
      </c>
      <c r="EK221" s="82"/>
      <c r="EL221" s="82"/>
      <c r="EM221" s="82"/>
      <c r="EN221" s="83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</row>
    <row r="222" spans="2:156" ht="27" customHeight="1">
      <c r="B222" s="365" t="str">
        <f t="shared" si="196"/>
        <v/>
      </c>
      <c r="C222" s="649" t="str">
        <f>IF(AU222=1,SUM(AU$10:AU222),"")</f>
        <v/>
      </c>
      <c r="D222" s="526"/>
      <c r="E222" s="524"/>
      <c r="F222" s="648"/>
      <c r="G222" s="464"/>
      <c r="H222" s="110"/>
      <c r="I222" s="648"/>
      <c r="J222" s="464"/>
      <c r="K222" s="110"/>
      <c r="L222" s="109"/>
      <c r="M222" s="517"/>
      <c r="N222" s="520"/>
      <c r="O222" s="520"/>
      <c r="P222" s="514"/>
      <c r="Q222" s="463"/>
      <c r="R222" s="463"/>
      <c r="S222" s="463"/>
      <c r="T222" s="463"/>
      <c r="U222" s="515"/>
      <c r="V222" s="112"/>
      <c r="W222" s="463"/>
      <c r="X222" s="463"/>
      <c r="Y222" s="463"/>
      <c r="Z222" s="463"/>
      <c r="AA222" s="463"/>
      <c r="AB222" s="691"/>
      <c r="AC222" s="691"/>
      <c r="AD222" s="691"/>
      <c r="AE222" s="682"/>
      <c r="AF222" s="683"/>
      <c r="AG222" s="112"/>
      <c r="AH222" s="463"/>
      <c r="AI222" s="495"/>
      <c r="AJ222" s="469"/>
      <c r="AK222" s="464"/>
      <c r="AL222" s="465"/>
      <c r="AM222" s="376"/>
      <c r="AN222" s="376"/>
      <c r="AO222" s="465"/>
      <c r="AP222" s="466"/>
      <c r="AQ222" s="113" t="str">
        <f t="shared" si="197"/>
        <v/>
      </c>
      <c r="AR222" s="114">
        <v>1</v>
      </c>
      <c r="AU222" s="115">
        <f t="shared" si="198"/>
        <v>0</v>
      </c>
      <c r="AV222" s="116" t="b">
        <f t="shared" si="175"/>
        <v>1</v>
      </c>
      <c r="AW222" s="73">
        <f t="shared" si="199"/>
        <v>0</v>
      </c>
      <c r="AX222" s="117">
        <f t="shared" si="176"/>
        <v>1</v>
      </c>
      <c r="AY222" s="118">
        <f t="shared" si="200"/>
        <v>0</v>
      </c>
      <c r="BD222" s="120">
        <f>ROUND(Import!F215,2)</f>
        <v>0</v>
      </c>
      <c r="BE222" s="120">
        <f>ROUND(Import!P215,2)</f>
        <v>0</v>
      </c>
      <c r="BG222" s="121">
        <f t="shared" si="201"/>
        <v>0</v>
      </c>
      <c r="BH222" s="122">
        <f t="shared" si="202"/>
        <v>0</v>
      </c>
      <c r="BI222" s="114">
        <f t="shared" si="203"/>
        <v>0</v>
      </c>
      <c r="BJ222" s="121">
        <f t="shared" si="204"/>
        <v>0</v>
      </c>
      <c r="BK222" s="122">
        <f t="shared" si="205"/>
        <v>0</v>
      </c>
      <c r="BL222" s="114">
        <f t="shared" si="206"/>
        <v>0</v>
      </c>
      <c r="BN222" s="123">
        <f t="shared" si="177"/>
        <v>0</v>
      </c>
      <c r="BO222" s="123">
        <f t="shared" si="178"/>
        <v>0</v>
      </c>
      <c r="BP222" s="123">
        <f t="shared" si="179"/>
        <v>0</v>
      </c>
      <c r="BQ222" s="123">
        <f t="shared" si="180"/>
        <v>0</v>
      </c>
      <c r="BR222" s="123">
        <f t="shared" si="181"/>
        <v>0</v>
      </c>
      <c r="BS222" s="123">
        <f t="shared" si="182"/>
        <v>0</v>
      </c>
      <c r="BT222" s="124">
        <f t="shared" si="207"/>
        <v>0</v>
      </c>
      <c r="CA222" s="62"/>
      <c r="CB222" s="126" t="str">
        <f t="shared" si="183"/>
        <v/>
      </c>
      <c r="CC222" s="127" t="str">
        <f t="shared" si="208"/>
        <v/>
      </c>
      <c r="CD222" s="128" t="str">
        <f t="shared" si="209"/>
        <v/>
      </c>
      <c r="CE222" s="146"/>
      <c r="CF222" s="147"/>
      <c r="CG222" s="147"/>
      <c r="CH222" s="147"/>
      <c r="CI222" s="145"/>
      <c r="CJ222" s="62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132" t="b">
        <f t="shared" si="184"/>
        <v>0</v>
      </c>
      <c r="CV222" s="133" t="b">
        <f t="shared" si="185"/>
        <v>1</v>
      </c>
      <c r="CW222" s="116" t="b">
        <f t="shared" si="231"/>
        <v>1</v>
      </c>
      <c r="CX222" s="73">
        <f t="shared" si="210"/>
        <v>0</v>
      </c>
      <c r="CZ222" s="73">
        <f t="shared" si="211"/>
        <v>0</v>
      </c>
      <c r="DA222" s="134">
        <f t="shared" si="219"/>
        <v>1</v>
      </c>
      <c r="DB222" s="106">
        <f t="shared" si="212"/>
        <v>1</v>
      </c>
      <c r="DC222" s="148"/>
      <c r="DD222" s="134">
        <f t="shared" si="213"/>
        <v>1</v>
      </c>
      <c r="DE222" s="135">
        <f t="shared" si="186"/>
        <v>0</v>
      </c>
      <c r="DF222" s="135">
        <f t="shared" si="187"/>
        <v>0</v>
      </c>
      <c r="DG222" s="136"/>
      <c r="DH222" s="79"/>
      <c r="DI222" s="137"/>
      <c r="DJ222" s="81"/>
      <c r="DK222" s="107">
        <f t="shared" si="188"/>
        <v>0</v>
      </c>
      <c r="DL222" s="138">
        <f t="shared" si="214"/>
        <v>1</v>
      </c>
      <c r="DM222" s="73">
        <f t="shared" si="215"/>
        <v>1</v>
      </c>
      <c r="DN222" s="73">
        <f t="shared" si="216"/>
        <v>1</v>
      </c>
      <c r="DO222" s="73">
        <f t="shared" si="189"/>
        <v>1</v>
      </c>
      <c r="DP222" s="73">
        <f t="shared" si="190"/>
        <v>1</v>
      </c>
      <c r="DQ222" s="73">
        <f t="shared" si="220"/>
        <v>1</v>
      </c>
      <c r="DR222" s="73">
        <f t="shared" si="221"/>
        <v>1</v>
      </c>
      <c r="DS222" s="73">
        <f t="shared" si="222"/>
        <v>1</v>
      </c>
      <c r="DT222" s="73">
        <f t="shared" si="223"/>
        <v>1</v>
      </c>
      <c r="DU222" s="73">
        <f t="shared" si="224"/>
        <v>1</v>
      </c>
      <c r="DV222" s="73">
        <f t="shared" si="225"/>
        <v>1</v>
      </c>
      <c r="DW222" s="73">
        <f t="shared" si="226"/>
        <v>1</v>
      </c>
      <c r="DX222" s="73">
        <f t="shared" si="227"/>
        <v>1</v>
      </c>
      <c r="DY222" s="73">
        <f t="shared" si="228"/>
        <v>1</v>
      </c>
      <c r="DZ222" s="73">
        <f t="shared" si="229"/>
        <v>1</v>
      </c>
      <c r="EA222" s="92">
        <f t="shared" si="191"/>
        <v>1</v>
      </c>
      <c r="EB222" s="92">
        <f t="shared" si="217"/>
        <v>1</v>
      </c>
      <c r="EC222" s="139">
        <f t="shared" si="230"/>
        <v>1</v>
      </c>
      <c r="ED222" s="140">
        <f t="shared" si="192"/>
        <v>0</v>
      </c>
      <c r="EE222" s="141">
        <f t="shared" si="193"/>
        <v>0</v>
      </c>
      <c r="EF222" s="141">
        <f t="shared" si="194"/>
        <v>0</v>
      </c>
      <c r="EG222" s="142">
        <f t="shared" si="218"/>
        <v>0</v>
      </c>
      <c r="EH222" s="141"/>
      <c r="EI222" s="142"/>
      <c r="EJ222" s="82">
        <f t="shared" si="195"/>
        <v>0</v>
      </c>
      <c r="EK222" s="82"/>
      <c r="EL222" s="82"/>
      <c r="EM222" s="82"/>
      <c r="EN222" s="83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</row>
    <row r="223" spans="2:156" ht="27" customHeight="1">
      <c r="B223" s="365" t="str">
        <f t="shared" si="196"/>
        <v/>
      </c>
      <c r="C223" s="649" t="str">
        <f>IF(AU223=1,SUM(AU$10:AU223),"")</f>
        <v/>
      </c>
      <c r="D223" s="526"/>
      <c r="E223" s="524"/>
      <c r="F223" s="648"/>
      <c r="G223" s="464"/>
      <c r="H223" s="110"/>
      <c r="I223" s="648"/>
      <c r="J223" s="464"/>
      <c r="K223" s="110"/>
      <c r="L223" s="109"/>
      <c r="M223" s="517"/>
      <c r="N223" s="520"/>
      <c r="O223" s="520"/>
      <c r="P223" s="514"/>
      <c r="Q223" s="463"/>
      <c r="R223" s="463"/>
      <c r="S223" s="463"/>
      <c r="T223" s="463"/>
      <c r="U223" s="515"/>
      <c r="V223" s="112"/>
      <c r="W223" s="463"/>
      <c r="X223" s="463"/>
      <c r="Y223" s="463"/>
      <c r="Z223" s="463"/>
      <c r="AA223" s="463"/>
      <c r="AB223" s="691"/>
      <c r="AC223" s="691"/>
      <c r="AD223" s="691"/>
      <c r="AE223" s="682"/>
      <c r="AF223" s="683"/>
      <c r="AG223" s="112"/>
      <c r="AH223" s="463"/>
      <c r="AI223" s="495"/>
      <c r="AJ223" s="469"/>
      <c r="AK223" s="464"/>
      <c r="AL223" s="465"/>
      <c r="AM223" s="376"/>
      <c r="AN223" s="376"/>
      <c r="AO223" s="465"/>
      <c r="AP223" s="466"/>
      <c r="AQ223" s="113" t="str">
        <f t="shared" si="197"/>
        <v/>
      </c>
      <c r="AR223" s="114">
        <v>1</v>
      </c>
      <c r="AU223" s="115">
        <f t="shared" si="198"/>
        <v>0</v>
      </c>
      <c r="AV223" s="116" t="b">
        <f t="shared" si="175"/>
        <v>1</v>
      </c>
      <c r="AW223" s="73">
        <f t="shared" si="199"/>
        <v>0</v>
      </c>
      <c r="AX223" s="117">
        <f t="shared" si="176"/>
        <v>1</v>
      </c>
      <c r="AY223" s="118">
        <f t="shared" si="200"/>
        <v>0</v>
      </c>
      <c r="BD223" s="120">
        <f>ROUND(Import!F216,2)</f>
        <v>0</v>
      </c>
      <c r="BE223" s="120">
        <f>ROUND(Import!P216,2)</f>
        <v>0</v>
      </c>
      <c r="BG223" s="121">
        <f t="shared" si="201"/>
        <v>0</v>
      </c>
      <c r="BH223" s="122">
        <f t="shared" si="202"/>
        <v>0</v>
      </c>
      <c r="BI223" s="114">
        <f t="shared" si="203"/>
        <v>0</v>
      </c>
      <c r="BJ223" s="121">
        <f t="shared" si="204"/>
        <v>0</v>
      </c>
      <c r="BK223" s="122">
        <f t="shared" si="205"/>
        <v>0</v>
      </c>
      <c r="BL223" s="114">
        <f t="shared" si="206"/>
        <v>0</v>
      </c>
      <c r="BN223" s="123">
        <f t="shared" si="177"/>
        <v>0</v>
      </c>
      <c r="BO223" s="123">
        <f t="shared" si="178"/>
        <v>0</v>
      </c>
      <c r="BP223" s="123">
        <f t="shared" si="179"/>
        <v>0</v>
      </c>
      <c r="BQ223" s="123">
        <f t="shared" si="180"/>
        <v>0</v>
      </c>
      <c r="BR223" s="123">
        <f t="shared" si="181"/>
        <v>0</v>
      </c>
      <c r="BS223" s="123">
        <f t="shared" si="182"/>
        <v>0</v>
      </c>
      <c r="BT223" s="124">
        <f t="shared" si="207"/>
        <v>0</v>
      </c>
      <c r="CA223" s="62"/>
      <c r="CB223" s="126" t="str">
        <f t="shared" si="183"/>
        <v/>
      </c>
      <c r="CC223" s="127" t="str">
        <f t="shared" si="208"/>
        <v/>
      </c>
      <c r="CD223" s="128" t="str">
        <f t="shared" si="209"/>
        <v/>
      </c>
      <c r="CE223" s="146"/>
      <c r="CF223" s="147"/>
      <c r="CG223" s="147"/>
      <c r="CH223" s="147"/>
      <c r="CI223" s="145"/>
      <c r="CJ223" s="62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132" t="b">
        <f t="shared" si="184"/>
        <v>0</v>
      </c>
      <c r="CV223" s="133" t="b">
        <f t="shared" si="185"/>
        <v>1</v>
      </c>
      <c r="CW223" s="116" t="b">
        <f t="shared" si="231"/>
        <v>1</v>
      </c>
      <c r="CX223" s="73">
        <f t="shared" si="210"/>
        <v>0</v>
      </c>
      <c r="CZ223" s="73">
        <f t="shared" si="211"/>
        <v>0</v>
      </c>
      <c r="DA223" s="134">
        <f t="shared" si="219"/>
        <v>1</v>
      </c>
      <c r="DB223" s="106">
        <f t="shared" si="212"/>
        <v>1</v>
      </c>
      <c r="DC223" s="148"/>
      <c r="DD223" s="134">
        <f t="shared" si="213"/>
        <v>1</v>
      </c>
      <c r="DE223" s="135">
        <f t="shared" si="186"/>
        <v>0</v>
      </c>
      <c r="DF223" s="135">
        <f t="shared" si="187"/>
        <v>0</v>
      </c>
      <c r="DG223" s="136"/>
      <c r="DH223" s="79"/>
      <c r="DI223" s="137"/>
      <c r="DJ223" s="81"/>
      <c r="DK223" s="107">
        <f t="shared" si="188"/>
        <v>0</v>
      </c>
      <c r="DL223" s="138">
        <f t="shared" si="214"/>
        <v>1</v>
      </c>
      <c r="DM223" s="73">
        <f t="shared" si="215"/>
        <v>1</v>
      </c>
      <c r="DN223" s="73">
        <f t="shared" si="216"/>
        <v>1</v>
      </c>
      <c r="DO223" s="73">
        <f t="shared" si="189"/>
        <v>1</v>
      </c>
      <c r="DP223" s="73">
        <f t="shared" si="190"/>
        <v>1</v>
      </c>
      <c r="DQ223" s="73">
        <f t="shared" si="220"/>
        <v>1</v>
      </c>
      <c r="DR223" s="73">
        <f t="shared" si="221"/>
        <v>1</v>
      </c>
      <c r="DS223" s="73">
        <f t="shared" si="222"/>
        <v>1</v>
      </c>
      <c r="DT223" s="73">
        <f t="shared" si="223"/>
        <v>1</v>
      </c>
      <c r="DU223" s="73">
        <f t="shared" si="224"/>
        <v>1</v>
      </c>
      <c r="DV223" s="73">
        <f t="shared" si="225"/>
        <v>1</v>
      </c>
      <c r="DW223" s="73">
        <f t="shared" si="226"/>
        <v>1</v>
      </c>
      <c r="DX223" s="73">
        <f t="shared" si="227"/>
        <v>1</v>
      </c>
      <c r="DY223" s="73">
        <f t="shared" si="228"/>
        <v>1</v>
      </c>
      <c r="DZ223" s="73">
        <f t="shared" si="229"/>
        <v>1</v>
      </c>
      <c r="EA223" s="92">
        <f t="shared" si="191"/>
        <v>1</v>
      </c>
      <c r="EB223" s="92">
        <f t="shared" si="217"/>
        <v>1</v>
      </c>
      <c r="EC223" s="139">
        <f t="shared" si="230"/>
        <v>1</v>
      </c>
      <c r="ED223" s="140">
        <f t="shared" si="192"/>
        <v>0</v>
      </c>
      <c r="EE223" s="141">
        <f t="shared" si="193"/>
        <v>0</v>
      </c>
      <c r="EF223" s="141">
        <f t="shared" si="194"/>
        <v>0</v>
      </c>
      <c r="EG223" s="142">
        <f t="shared" si="218"/>
        <v>0</v>
      </c>
      <c r="EH223" s="141"/>
      <c r="EI223" s="142"/>
      <c r="EJ223" s="82">
        <f t="shared" si="195"/>
        <v>0</v>
      </c>
      <c r="EK223" s="82"/>
      <c r="EL223" s="82"/>
      <c r="EM223" s="82"/>
      <c r="EN223" s="83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</row>
    <row r="224" spans="2:156" ht="27" customHeight="1">
      <c r="B224" s="365" t="str">
        <f t="shared" si="196"/>
        <v/>
      </c>
      <c r="C224" s="649" t="str">
        <f>IF(AU224=1,SUM(AU$10:AU224),"")</f>
        <v/>
      </c>
      <c r="D224" s="526"/>
      <c r="E224" s="524"/>
      <c r="F224" s="648"/>
      <c r="G224" s="464"/>
      <c r="H224" s="110"/>
      <c r="I224" s="648"/>
      <c r="J224" s="464"/>
      <c r="K224" s="110"/>
      <c r="L224" s="109"/>
      <c r="M224" s="517"/>
      <c r="N224" s="520"/>
      <c r="O224" s="520"/>
      <c r="P224" s="514"/>
      <c r="Q224" s="463"/>
      <c r="R224" s="463"/>
      <c r="S224" s="463"/>
      <c r="T224" s="463"/>
      <c r="U224" s="515"/>
      <c r="V224" s="112"/>
      <c r="W224" s="463"/>
      <c r="X224" s="463"/>
      <c r="Y224" s="463"/>
      <c r="Z224" s="463"/>
      <c r="AA224" s="463"/>
      <c r="AB224" s="691"/>
      <c r="AC224" s="691"/>
      <c r="AD224" s="691"/>
      <c r="AE224" s="682"/>
      <c r="AF224" s="683"/>
      <c r="AG224" s="112"/>
      <c r="AH224" s="463"/>
      <c r="AI224" s="495"/>
      <c r="AJ224" s="469"/>
      <c r="AK224" s="464"/>
      <c r="AL224" s="465"/>
      <c r="AM224" s="376"/>
      <c r="AN224" s="376"/>
      <c r="AO224" s="465"/>
      <c r="AP224" s="466"/>
      <c r="AQ224" s="113" t="str">
        <f t="shared" si="197"/>
        <v/>
      </c>
      <c r="AR224" s="114">
        <v>1</v>
      </c>
      <c r="AU224" s="115">
        <f t="shared" si="198"/>
        <v>0</v>
      </c>
      <c r="AV224" s="116" t="b">
        <f t="shared" si="175"/>
        <v>1</v>
      </c>
      <c r="AW224" s="73">
        <f t="shared" si="199"/>
        <v>0</v>
      </c>
      <c r="AX224" s="117">
        <f t="shared" si="176"/>
        <v>1</v>
      </c>
      <c r="AY224" s="118">
        <f t="shared" si="200"/>
        <v>0</v>
      </c>
      <c r="BD224" s="120">
        <f>ROUND(Import!F217,2)</f>
        <v>0</v>
      </c>
      <c r="BE224" s="120">
        <f>ROUND(Import!P217,2)</f>
        <v>0</v>
      </c>
      <c r="BG224" s="121">
        <f t="shared" si="201"/>
        <v>0</v>
      </c>
      <c r="BH224" s="122">
        <f t="shared" si="202"/>
        <v>0</v>
      </c>
      <c r="BI224" s="114">
        <f t="shared" si="203"/>
        <v>0</v>
      </c>
      <c r="BJ224" s="121">
        <f t="shared" si="204"/>
        <v>0</v>
      </c>
      <c r="BK224" s="122">
        <f t="shared" si="205"/>
        <v>0</v>
      </c>
      <c r="BL224" s="114">
        <f t="shared" si="206"/>
        <v>0</v>
      </c>
      <c r="BN224" s="123">
        <f t="shared" si="177"/>
        <v>0</v>
      </c>
      <c r="BO224" s="123">
        <f t="shared" si="178"/>
        <v>0</v>
      </c>
      <c r="BP224" s="123">
        <f t="shared" si="179"/>
        <v>0</v>
      </c>
      <c r="BQ224" s="123">
        <f t="shared" si="180"/>
        <v>0</v>
      </c>
      <c r="BR224" s="123">
        <f t="shared" si="181"/>
        <v>0</v>
      </c>
      <c r="BS224" s="123">
        <f t="shared" si="182"/>
        <v>0</v>
      </c>
      <c r="BT224" s="124">
        <f t="shared" si="207"/>
        <v>0</v>
      </c>
      <c r="CA224" s="62"/>
      <c r="CB224" s="126" t="str">
        <f t="shared" si="183"/>
        <v/>
      </c>
      <c r="CC224" s="127" t="str">
        <f t="shared" si="208"/>
        <v/>
      </c>
      <c r="CD224" s="128" t="str">
        <f t="shared" si="209"/>
        <v/>
      </c>
      <c r="CE224" s="146"/>
      <c r="CF224" s="147"/>
      <c r="CG224" s="147"/>
      <c r="CH224" s="147"/>
      <c r="CI224" s="145"/>
      <c r="CJ224" s="62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132" t="b">
        <f t="shared" si="184"/>
        <v>0</v>
      </c>
      <c r="CV224" s="133" t="b">
        <f t="shared" si="185"/>
        <v>1</v>
      </c>
      <c r="CW224" s="116" t="b">
        <f t="shared" si="231"/>
        <v>1</v>
      </c>
      <c r="CX224" s="73">
        <f t="shared" si="210"/>
        <v>0</v>
      </c>
      <c r="CZ224" s="73">
        <f t="shared" si="211"/>
        <v>0</v>
      </c>
      <c r="DA224" s="134">
        <f t="shared" si="219"/>
        <v>1</v>
      </c>
      <c r="DB224" s="106">
        <f t="shared" si="212"/>
        <v>1</v>
      </c>
      <c r="DC224" s="148"/>
      <c r="DD224" s="134">
        <f t="shared" si="213"/>
        <v>1</v>
      </c>
      <c r="DE224" s="135">
        <f t="shared" si="186"/>
        <v>0</v>
      </c>
      <c r="DF224" s="135">
        <f t="shared" si="187"/>
        <v>0</v>
      </c>
      <c r="DG224" s="136"/>
      <c r="DH224" s="79"/>
      <c r="DI224" s="137"/>
      <c r="DJ224" s="81"/>
      <c r="DK224" s="107">
        <f t="shared" si="188"/>
        <v>0</v>
      </c>
      <c r="DL224" s="138">
        <f t="shared" si="214"/>
        <v>1</v>
      </c>
      <c r="DM224" s="73">
        <f t="shared" si="215"/>
        <v>1</v>
      </c>
      <c r="DN224" s="73">
        <f t="shared" si="216"/>
        <v>1</v>
      </c>
      <c r="DO224" s="73">
        <f t="shared" si="189"/>
        <v>1</v>
      </c>
      <c r="DP224" s="73">
        <f t="shared" si="190"/>
        <v>1</v>
      </c>
      <c r="DQ224" s="73">
        <f t="shared" si="220"/>
        <v>1</v>
      </c>
      <c r="DR224" s="73">
        <f t="shared" si="221"/>
        <v>1</v>
      </c>
      <c r="DS224" s="73">
        <f t="shared" si="222"/>
        <v>1</v>
      </c>
      <c r="DT224" s="73">
        <f t="shared" si="223"/>
        <v>1</v>
      </c>
      <c r="DU224" s="73">
        <f t="shared" si="224"/>
        <v>1</v>
      </c>
      <c r="DV224" s="73">
        <f t="shared" si="225"/>
        <v>1</v>
      </c>
      <c r="DW224" s="73">
        <f t="shared" si="226"/>
        <v>1</v>
      </c>
      <c r="DX224" s="73">
        <f t="shared" si="227"/>
        <v>1</v>
      </c>
      <c r="DY224" s="73">
        <f t="shared" si="228"/>
        <v>1</v>
      </c>
      <c r="DZ224" s="73">
        <f t="shared" si="229"/>
        <v>1</v>
      </c>
      <c r="EA224" s="92">
        <f t="shared" si="191"/>
        <v>1</v>
      </c>
      <c r="EB224" s="92">
        <f t="shared" si="217"/>
        <v>1</v>
      </c>
      <c r="EC224" s="139">
        <f t="shared" si="230"/>
        <v>1</v>
      </c>
      <c r="ED224" s="140">
        <f t="shared" si="192"/>
        <v>0</v>
      </c>
      <c r="EE224" s="141">
        <f t="shared" si="193"/>
        <v>0</v>
      </c>
      <c r="EF224" s="141">
        <f t="shared" si="194"/>
        <v>0</v>
      </c>
      <c r="EG224" s="142">
        <f t="shared" si="218"/>
        <v>0</v>
      </c>
      <c r="EH224" s="141"/>
      <c r="EI224" s="142"/>
      <c r="EJ224" s="82">
        <f t="shared" si="195"/>
        <v>0</v>
      </c>
      <c r="EK224" s="82"/>
      <c r="EL224" s="82"/>
      <c r="EM224" s="82"/>
      <c r="EN224" s="83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</row>
    <row r="225" spans="2:156" ht="27" customHeight="1">
      <c r="B225" s="365" t="str">
        <f t="shared" si="196"/>
        <v/>
      </c>
      <c r="C225" s="649" t="str">
        <f>IF(AU225=1,SUM(AU$10:AU225),"")</f>
        <v/>
      </c>
      <c r="D225" s="526"/>
      <c r="E225" s="524"/>
      <c r="F225" s="648"/>
      <c r="G225" s="464"/>
      <c r="H225" s="110"/>
      <c r="I225" s="648"/>
      <c r="J225" s="464"/>
      <c r="K225" s="110"/>
      <c r="L225" s="109"/>
      <c r="M225" s="517"/>
      <c r="N225" s="520"/>
      <c r="O225" s="520"/>
      <c r="P225" s="514"/>
      <c r="Q225" s="463"/>
      <c r="R225" s="463"/>
      <c r="S225" s="463"/>
      <c r="T225" s="463"/>
      <c r="U225" s="515"/>
      <c r="V225" s="112"/>
      <c r="W225" s="463"/>
      <c r="X225" s="463"/>
      <c r="Y225" s="463"/>
      <c r="Z225" s="463"/>
      <c r="AA225" s="463"/>
      <c r="AB225" s="691"/>
      <c r="AC225" s="691"/>
      <c r="AD225" s="691"/>
      <c r="AE225" s="682"/>
      <c r="AF225" s="683"/>
      <c r="AG225" s="112"/>
      <c r="AH225" s="463"/>
      <c r="AI225" s="495"/>
      <c r="AJ225" s="469"/>
      <c r="AK225" s="464"/>
      <c r="AL225" s="465"/>
      <c r="AM225" s="376"/>
      <c r="AN225" s="376"/>
      <c r="AO225" s="465"/>
      <c r="AP225" s="466"/>
      <c r="AQ225" s="113" t="str">
        <f t="shared" si="197"/>
        <v/>
      </c>
      <c r="AR225" s="114">
        <v>1</v>
      </c>
      <c r="AU225" s="115">
        <f t="shared" si="198"/>
        <v>0</v>
      </c>
      <c r="AV225" s="116" t="b">
        <f t="shared" si="175"/>
        <v>1</v>
      </c>
      <c r="AW225" s="73">
        <f t="shared" si="199"/>
        <v>0</v>
      </c>
      <c r="AX225" s="117">
        <f t="shared" si="176"/>
        <v>1</v>
      </c>
      <c r="AY225" s="118">
        <f t="shared" si="200"/>
        <v>0</v>
      </c>
      <c r="BD225" s="120">
        <f>ROUND(Import!F218,2)</f>
        <v>0</v>
      </c>
      <c r="BE225" s="120">
        <f>ROUND(Import!P218,2)</f>
        <v>0</v>
      </c>
      <c r="BG225" s="121">
        <f t="shared" si="201"/>
        <v>0</v>
      </c>
      <c r="BH225" s="122">
        <f t="shared" si="202"/>
        <v>0</v>
      </c>
      <c r="BI225" s="114">
        <f t="shared" si="203"/>
        <v>0</v>
      </c>
      <c r="BJ225" s="121">
        <f t="shared" si="204"/>
        <v>0</v>
      </c>
      <c r="BK225" s="122">
        <f t="shared" si="205"/>
        <v>0</v>
      </c>
      <c r="BL225" s="114">
        <f t="shared" si="206"/>
        <v>0</v>
      </c>
      <c r="BN225" s="123">
        <f t="shared" si="177"/>
        <v>0</v>
      </c>
      <c r="BO225" s="123">
        <f t="shared" si="178"/>
        <v>0</v>
      </c>
      <c r="BP225" s="123">
        <f t="shared" si="179"/>
        <v>0</v>
      </c>
      <c r="BQ225" s="123">
        <f t="shared" si="180"/>
        <v>0</v>
      </c>
      <c r="BR225" s="123">
        <f t="shared" si="181"/>
        <v>0</v>
      </c>
      <c r="BS225" s="123">
        <f t="shared" si="182"/>
        <v>0</v>
      </c>
      <c r="BT225" s="124">
        <f t="shared" si="207"/>
        <v>0</v>
      </c>
      <c r="CA225" s="62"/>
      <c r="CB225" s="126" t="str">
        <f t="shared" si="183"/>
        <v/>
      </c>
      <c r="CC225" s="127" t="str">
        <f t="shared" si="208"/>
        <v/>
      </c>
      <c r="CD225" s="128" t="str">
        <f t="shared" si="209"/>
        <v/>
      </c>
      <c r="CE225" s="146"/>
      <c r="CF225" s="147"/>
      <c r="CG225" s="147"/>
      <c r="CH225" s="147"/>
      <c r="CI225" s="145"/>
      <c r="CJ225" s="62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132" t="b">
        <f t="shared" si="184"/>
        <v>0</v>
      </c>
      <c r="CV225" s="133" t="b">
        <f t="shared" si="185"/>
        <v>1</v>
      </c>
      <c r="CW225" s="116" t="b">
        <f t="shared" si="231"/>
        <v>1</v>
      </c>
      <c r="CX225" s="73">
        <f t="shared" si="210"/>
        <v>0</v>
      </c>
      <c r="CZ225" s="73">
        <f t="shared" si="211"/>
        <v>0</v>
      </c>
      <c r="DA225" s="134">
        <f t="shared" si="219"/>
        <v>1</v>
      </c>
      <c r="DB225" s="106">
        <f t="shared" si="212"/>
        <v>1</v>
      </c>
      <c r="DC225" s="148"/>
      <c r="DD225" s="134">
        <f t="shared" si="213"/>
        <v>1</v>
      </c>
      <c r="DE225" s="135">
        <f t="shared" si="186"/>
        <v>0</v>
      </c>
      <c r="DF225" s="135">
        <f t="shared" si="187"/>
        <v>0</v>
      </c>
      <c r="DG225" s="136"/>
      <c r="DH225" s="79"/>
      <c r="DI225" s="137"/>
      <c r="DJ225" s="81"/>
      <c r="DK225" s="107">
        <f t="shared" si="188"/>
        <v>0</v>
      </c>
      <c r="DL225" s="138">
        <f t="shared" si="214"/>
        <v>1</v>
      </c>
      <c r="DM225" s="73">
        <f t="shared" si="215"/>
        <v>1</v>
      </c>
      <c r="DN225" s="73">
        <f t="shared" si="216"/>
        <v>1</v>
      </c>
      <c r="DO225" s="73">
        <f t="shared" si="189"/>
        <v>1</v>
      </c>
      <c r="DP225" s="73">
        <f t="shared" si="190"/>
        <v>1</v>
      </c>
      <c r="DQ225" s="73">
        <f t="shared" si="220"/>
        <v>1</v>
      </c>
      <c r="DR225" s="73">
        <f t="shared" si="221"/>
        <v>1</v>
      </c>
      <c r="DS225" s="73">
        <f t="shared" si="222"/>
        <v>1</v>
      </c>
      <c r="DT225" s="73">
        <f t="shared" si="223"/>
        <v>1</v>
      </c>
      <c r="DU225" s="73">
        <f t="shared" si="224"/>
        <v>1</v>
      </c>
      <c r="DV225" s="73">
        <f t="shared" si="225"/>
        <v>1</v>
      </c>
      <c r="DW225" s="73">
        <f t="shared" si="226"/>
        <v>1</v>
      </c>
      <c r="DX225" s="73">
        <f t="shared" si="227"/>
        <v>1</v>
      </c>
      <c r="DY225" s="73">
        <f t="shared" si="228"/>
        <v>1</v>
      </c>
      <c r="DZ225" s="73">
        <f t="shared" si="229"/>
        <v>1</v>
      </c>
      <c r="EA225" s="92">
        <f t="shared" si="191"/>
        <v>1</v>
      </c>
      <c r="EB225" s="92">
        <f t="shared" si="217"/>
        <v>1</v>
      </c>
      <c r="EC225" s="139">
        <f t="shared" si="230"/>
        <v>1</v>
      </c>
      <c r="ED225" s="140">
        <f t="shared" si="192"/>
        <v>0</v>
      </c>
      <c r="EE225" s="141">
        <f t="shared" si="193"/>
        <v>0</v>
      </c>
      <c r="EF225" s="141">
        <f t="shared" si="194"/>
        <v>0</v>
      </c>
      <c r="EG225" s="142">
        <f t="shared" si="218"/>
        <v>0</v>
      </c>
      <c r="EH225" s="141"/>
      <c r="EI225" s="142"/>
      <c r="EJ225" s="82">
        <f t="shared" si="195"/>
        <v>0</v>
      </c>
      <c r="EK225" s="82"/>
      <c r="EL225" s="82"/>
      <c r="EM225" s="82"/>
      <c r="EN225" s="83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</row>
    <row r="226" spans="2:156" ht="27" customHeight="1">
      <c r="B226" s="365" t="str">
        <f t="shared" si="196"/>
        <v/>
      </c>
      <c r="C226" s="649" t="str">
        <f>IF(AU226=1,SUM(AU$10:AU226),"")</f>
        <v/>
      </c>
      <c r="D226" s="526"/>
      <c r="E226" s="524"/>
      <c r="F226" s="648"/>
      <c r="G226" s="464"/>
      <c r="H226" s="110"/>
      <c r="I226" s="648"/>
      <c r="J226" s="464"/>
      <c r="K226" s="110"/>
      <c r="L226" s="109"/>
      <c r="M226" s="517"/>
      <c r="N226" s="520"/>
      <c r="O226" s="520"/>
      <c r="P226" s="514"/>
      <c r="Q226" s="463"/>
      <c r="R226" s="463"/>
      <c r="S226" s="463"/>
      <c r="T226" s="463"/>
      <c r="U226" s="515"/>
      <c r="V226" s="112"/>
      <c r="W226" s="463"/>
      <c r="X226" s="463"/>
      <c r="Y226" s="463"/>
      <c r="Z226" s="463"/>
      <c r="AA226" s="463"/>
      <c r="AB226" s="691"/>
      <c r="AC226" s="691"/>
      <c r="AD226" s="691"/>
      <c r="AE226" s="682"/>
      <c r="AF226" s="683"/>
      <c r="AG226" s="112"/>
      <c r="AH226" s="463"/>
      <c r="AI226" s="495"/>
      <c r="AJ226" s="469"/>
      <c r="AK226" s="464"/>
      <c r="AL226" s="465"/>
      <c r="AM226" s="376"/>
      <c r="AN226" s="376"/>
      <c r="AO226" s="465"/>
      <c r="AP226" s="466"/>
      <c r="AQ226" s="113" t="str">
        <f t="shared" si="197"/>
        <v/>
      </c>
      <c r="AR226" s="114">
        <v>1</v>
      </c>
      <c r="AU226" s="115">
        <f t="shared" si="198"/>
        <v>0</v>
      </c>
      <c r="AV226" s="116" t="b">
        <f t="shared" si="175"/>
        <v>1</v>
      </c>
      <c r="AW226" s="73">
        <f t="shared" si="199"/>
        <v>0</v>
      </c>
      <c r="AX226" s="117">
        <f t="shared" si="176"/>
        <v>1</v>
      </c>
      <c r="AY226" s="118">
        <f t="shared" si="200"/>
        <v>0</v>
      </c>
      <c r="BD226" s="120">
        <f>ROUND(Import!F219,2)</f>
        <v>0</v>
      </c>
      <c r="BE226" s="120">
        <f>ROUND(Import!P219,2)</f>
        <v>0</v>
      </c>
      <c r="BG226" s="121">
        <f t="shared" si="201"/>
        <v>0</v>
      </c>
      <c r="BH226" s="122">
        <f t="shared" si="202"/>
        <v>0</v>
      </c>
      <c r="BI226" s="114">
        <f t="shared" si="203"/>
        <v>0</v>
      </c>
      <c r="BJ226" s="121">
        <f t="shared" si="204"/>
        <v>0</v>
      </c>
      <c r="BK226" s="122">
        <f t="shared" si="205"/>
        <v>0</v>
      </c>
      <c r="BL226" s="114">
        <f t="shared" si="206"/>
        <v>0</v>
      </c>
      <c r="BN226" s="123">
        <f t="shared" si="177"/>
        <v>0</v>
      </c>
      <c r="BO226" s="123">
        <f t="shared" si="178"/>
        <v>0</v>
      </c>
      <c r="BP226" s="123">
        <f t="shared" si="179"/>
        <v>0</v>
      </c>
      <c r="BQ226" s="123">
        <f t="shared" si="180"/>
        <v>0</v>
      </c>
      <c r="BR226" s="123">
        <f t="shared" si="181"/>
        <v>0</v>
      </c>
      <c r="BS226" s="123">
        <f t="shared" si="182"/>
        <v>0</v>
      </c>
      <c r="BT226" s="124">
        <f t="shared" si="207"/>
        <v>0</v>
      </c>
      <c r="CA226" s="62"/>
      <c r="CB226" s="126" t="str">
        <f t="shared" si="183"/>
        <v/>
      </c>
      <c r="CC226" s="127" t="str">
        <f t="shared" si="208"/>
        <v/>
      </c>
      <c r="CD226" s="128" t="str">
        <f t="shared" si="209"/>
        <v/>
      </c>
      <c r="CE226" s="146"/>
      <c r="CF226" s="147"/>
      <c r="CG226" s="147"/>
      <c r="CH226" s="147"/>
      <c r="CI226" s="145"/>
      <c r="CJ226" s="62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132" t="b">
        <f t="shared" si="184"/>
        <v>0</v>
      </c>
      <c r="CV226" s="133" t="b">
        <f t="shared" si="185"/>
        <v>1</v>
      </c>
      <c r="CW226" s="116" t="b">
        <f t="shared" si="231"/>
        <v>1</v>
      </c>
      <c r="CX226" s="73">
        <f t="shared" si="210"/>
        <v>0</v>
      </c>
      <c r="CZ226" s="73">
        <f t="shared" si="211"/>
        <v>0</v>
      </c>
      <c r="DA226" s="134">
        <f t="shared" si="219"/>
        <v>1</v>
      </c>
      <c r="DB226" s="106">
        <f t="shared" si="212"/>
        <v>1</v>
      </c>
      <c r="DC226" s="148"/>
      <c r="DD226" s="134">
        <f t="shared" si="213"/>
        <v>1</v>
      </c>
      <c r="DE226" s="135">
        <f t="shared" si="186"/>
        <v>0</v>
      </c>
      <c r="DF226" s="135">
        <f t="shared" si="187"/>
        <v>0</v>
      </c>
      <c r="DG226" s="136"/>
      <c r="DH226" s="79"/>
      <c r="DI226" s="137"/>
      <c r="DJ226" s="81"/>
      <c r="DK226" s="107">
        <f t="shared" si="188"/>
        <v>0</v>
      </c>
      <c r="DL226" s="138">
        <f t="shared" si="214"/>
        <v>1</v>
      </c>
      <c r="DM226" s="73">
        <f t="shared" si="215"/>
        <v>1</v>
      </c>
      <c r="DN226" s="73">
        <f t="shared" si="216"/>
        <v>1</v>
      </c>
      <c r="DO226" s="73">
        <f t="shared" si="189"/>
        <v>1</v>
      </c>
      <c r="DP226" s="73">
        <f t="shared" si="190"/>
        <v>1</v>
      </c>
      <c r="DQ226" s="73">
        <f t="shared" si="220"/>
        <v>1</v>
      </c>
      <c r="DR226" s="73">
        <f t="shared" si="221"/>
        <v>1</v>
      </c>
      <c r="DS226" s="73">
        <f t="shared" si="222"/>
        <v>1</v>
      </c>
      <c r="DT226" s="73">
        <f t="shared" si="223"/>
        <v>1</v>
      </c>
      <c r="DU226" s="73">
        <f t="shared" si="224"/>
        <v>1</v>
      </c>
      <c r="DV226" s="73">
        <f t="shared" si="225"/>
        <v>1</v>
      </c>
      <c r="DW226" s="73">
        <f t="shared" si="226"/>
        <v>1</v>
      </c>
      <c r="DX226" s="73">
        <f t="shared" si="227"/>
        <v>1</v>
      </c>
      <c r="DY226" s="73">
        <f t="shared" si="228"/>
        <v>1</v>
      </c>
      <c r="DZ226" s="73">
        <f t="shared" si="229"/>
        <v>1</v>
      </c>
      <c r="EA226" s="92">
        <f t="shared" si="191"/>
        <v>1</v>
      </c>
      <c r="EB226" s="92">
        <f t="shared" si="217"/>
        <v>1</v>
      </c>
      <c r="EC226" s="139">
        <f t="shared" si="230"/>
        <v>1</v>
      </c>
      <c r="ED226" s="140">
        <f t="shared" si="192"/>
        <v>0</v>
      </c>
      <c r="EE226" s="141">
        <f t="shared" si="193"/>
        <v>0</v>
      </c>
      <c r="EF226" s="141">
        <f t="shared" si="194"/>
        <v>0</v>
      </c>
      <c r="EG226" s="142">
        <f t="shared" si="218"/>
        <v>0</v>
      </c>
      <c r="EH226" s="141"/>
      <c r="EI226" s="142"/>
      <c r="EJ226" s="82">
        <f t="shared" si="195"/>
        <v>0</v>
      </c>
      <c r="EK226" s="82"/>
      <c r="EL226" s="82"/>
      <c r="EM226" s="82"/>
      <c r="EN226" s="83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</row>
    <row r="227" spans="2:156" ht="27" customHeight="1">
      <c r="B227" s="365" t="str">
        <f t="shared" si="196"/>
        <v/>
      </c>
      <c r="C227" s="649" t="str">
        <f>IF(AU227=1,SUM(AU$10:AU227),"")</f>
        <v/>
      </c>
      <c r="D227" s="526"/>
      <c r="E227" s="524"/>
      <c r="F227" s="648"/>
      <c r="G227" s="464"/>
      <c r="H227" s="110"/>
      <c r="I227" s="648"/>
      <c r="J227" s="464"/>
      <c r="K227" s="110"/>
      <c r="L227" s="109"/>
      <c r="M227" s="517"/>
      <c r="N227" s="520"/>
      <c r="O227" s="520"/>
      <c r="P227" s="514"/>
      <c r="Q227" s="463"/>
      <c r="R227" s="463"/>
      <c r="S227" s="463"/>
      <c r="T227" s="463"/>
      <c r="U227" s="515"/>
      <c r="V227" s="112"/>
      <c r="W227" s="463"/>
      <c r="X227" s="463"/>
      <c r="Y227" s="463"/>
      <c r="Z227" s="463"/>
      <c r="AA227" s="463"/>
      <c r="AB227" s="691"/>
      <c r="AC227" s="691"/>
      <c r="AD227" s="691"/>
      <c r="AE227" s="682"/>
      <c r="AF227" s="683"/>
      <c r="AG227" s="112"/>
      <c r="AH227" s="463"/>
      <c r="AI227" s="495"/>
      <c r="AJ227" s="469"/>
      <c r="AK227" s="464"/>
      <c r="AL227" s="465"/>
      <c r="AM227" s="376"/>
      <c r="AN227" s="376"/>
      <c r="AO227" s="465"/>
      <c r="AP227" s="466"/>
      <c r="AQ227" s="113" t="str">
        <f t="shared" si="197"/>
        <v/>
      </c>
      <c r="AR227" s="114">
        <v>1</v>
      </c>
      <c r="AU227" s="115">
        <f t="shared" si="198"/>
        <v>0</v>
      </c>
      <c r="AV227" s="116" t="b">
        <f t="shared" si="175"/>
        <v>1</v>
      </c>
      <c r="AW227" s="73">
        <f t="shared" si="199"/>
        <v>0</v>
      </c>
      <c r="AX227" s="117">
        <f t="shared" si="176"/>
        <v>1</v>
      </c>
      <c r="AY227" s="118">
        <f t="shared" si="200"/>
        <v>0</v>
      </c>
      <c r="BD227" s="120">
        <f>ROUND(Import!F220,2)</f>
        <v>0</v>
      </c>
      <c r="BE227" s="120">
        <f>ROUND(Import!P220,2)</f>
        <v>0</v>
      </c>
      <c r="BG227" s="121">
        <f t="shared" si="201"/>
        <v>0</v>
      </c>
      <c r="BH227" s="122">
        <f t="shared" si="202"/>
        <v>0</v>
      </c>
      <c r="BI227" s="114">
        <f t="shared" si="203"/>
        <v>0</v>
      </c>
      <c r="BJ227" s="121">
        <f t="shared" si="204"/>
        <v>0</v>
      </c>
      <c r="BK227" s="122">
        <f t="shared" si="205"/>
        <v>0</v>
      </c>
      <c r="BL227" s="114">
        <f t="shared" si="206"/>
        <v>0</v>
      </c>
      <c r="BN227" s="123">
        <f t="shared" si="177"/>
        <v>0</v>
      </c>
      <c r="BO227" s="123">
        <f t="shared" si="178"/>
        <v>0</v>
      </c>
      <c r="BP227" s="123">
        <f t="shared" si="179"/>
        <v>0</v>
      </c>
      <c r="BQ227" s="123">
        <f t="shared" si="180"/>
        <v>0</v>
      </c>
      <c r="BR227" s="123">
        <f t="shared" si="181"/>
        <v>0</v>
      </c>
      <c r="BS227" s="123">
        <f t="shared" si="182"/>
        <v>0</v>
      </c>
      <c r="BT227" s="124">
        <f t="shared" si="207"/>
        <v>0</v>
      </c>
      <c r="CA227" s="62"/>
      <c r="CB227" s="126" t="str">
        <f t="shared" si="183"/>
        <v/>
      </c>
      <c r="CC227" s="127" t="str">
        <f t="shared" si="208"/>
        <v/>
      </c>
      <c r="CD227" s="128" t="str">
        <f t="shared" si="209"/>
        <v/>
      </c>
      <c r="CE227" s="146"/>
      <c r="CF227" s="147"/>
      <c r="CG227" s="147"/>
      <c r="CH227" s="147"/>
      <c r="CI227" s="145"/>
      <c r="CJ227" s="62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132" t="b">
        <f t="shared" si="184"/>
        <v>0</v>
      </c>
      <c r="CV227" s="133" t="b">
        <f t="shared" si="185"/>
        <v>1</v>
      </c>
      <c r="CW227" s="116" t="b">
        <f t="shared" si="231"/>
        <v>1</v>
      </c>
      <c r="CX227" s="73">
        <f t="shared" si="210"/>
        <v>0</v>
      </c>
      <c r="CZ227" s="73">
        <f t="shared" si="211"/>
        <v>0</v>
      </c>
      <c r="DA227" s="134">
        <f t="shared" si="219"/>
        <v>1</v>
      </c>
      <c r="DB227" s="106">
        <f t="shared" si="212"/>
        <v>1</v>
      </c>
      <c r="DC227" s="148"/>
      <c r="DD227" s="134">
        <f t="shared" si="213"/>
        <v>1</v>
      </c>
      <c r="DE227" s="135">
        <f t="shared" si="186"/>
        <v>0</v>
      </c>
      <c r="DF227" s="135">
        <f t="shared" si="187"/>
        <v>0</v>
      </c>
      <c r="DG227" s="136"/>
      <c r="DH227" s="79"/>
      <c r="DI227" s="137"/>
      <c r="DJ227" s="81"/>
      <c r="DK227" s="107">
        <f t="shared" si="188"/>
        <v>0</v>
      </c>
      <c r="DL227" s="138">
        <f t="shared" si="214"/>
        <v>1</v>
      </c>
      <c r="DM227" s="73">
        <f t="shared" si="215"/>
        <v>1</v>
      </c>
      <c r="DN227" s="73">
        <f t="shared" si="216"/>
        <v>1</v>
      </c>
      <c r="DO227" s="73">
        <f t="shared" si="189"/>
        <v>1</v>
      </c>
      <c r="DP227" s="73">
        <f t="shared" si="190"/>
        <v>1</v>
      </c>
      <c r="DQ227" s="73">
        <f t="shared" si="220"/>
        <v>1</v>
      </c>
      <c r="DR227" s="73">
        <f t="shared" si="221"/>
        <v>1</v>
      </c>
      <c r="DS227" s="73">
        <f t="shared" si="222"/>
        <v>1</v>
      </c>
      <c r="DT227" s="73">
        <f t="shared" si="223"/>
        <v>1</v>
      </c>
      <c r="DU227" s="73">
        <f t="shared" si="224"/>
        <v>1</v>
      </c>
      <c r="DV227" s="73">
        <f t="shared" si="225"/>
        <v>1</v>
      </c>
      <c r="DW227" s="73">
        <f t="shared" si="226"/>
        <v>1</v>
      </c>
      <c r="DX227" s="73">
        <f t="shared" si="227"/>
        <v>1</v>
      </c>
      <c r="DY227" s="73">
        <f t="shared" si="228"/>
        <v>1</v>
      </c>
      <c r="DZ227" s="73">
        <f t="shared" si="229"/>
        <v>1</v>
      </c>
      <c r="EA227" s="92">
        <f t="shared" si="191"/>
        <v>1</v>
      </c>
      <c r="EB227" s="92">
        <f t="shared" si="217"/>
        <v>1</v>
      </c>
      <c r="EC227" s="139">
        <f t="shared" si="230"/>
        <v>1</v>
      </c>
      <c r="ED227" s="140">
        <f t="shared" si="192"/>
        <v>0</v>
      </c>
      <c r="EE227" s="141">
        <f t="shared" si="193"/>
        <v>0</v>
      </c>
      <c r="EF227" s="141">
        <f t="shared" si="194"/>
        <v>0</v>
      </c>
      <c r="EG227" s="142">
        <f t="shared" si="218"/>
        <v>0</v>
      </c>
      <c r="EH227" s="141"/>
      <c r="EI227" s="142"/>
      <c r="EJ227" s="82">
        <f t="shared" si="195"/>
        <v>0</v>
      </c>
      <c r="EK227" s="82"/>
      <c r="EL227" s="82"/>
      <c r="EM227" s="82"/>
      <c r="EN227" s="83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</row>
    <row r="228" spans="2:156" ht="27" customHeight="1">
      <c r="B228" s="365" t="str">
        <f t="shared" si="196"/>
        <v/>
      </c>
      <c r="C228" s="649" t="str">
        <f>IF(AU228=1,SUM(AU$10:AU228),"")</f>
        <v/>
      </c>
      <c r="D228" s="526"/>
      <c r="E228" s="524"/>
      <c r="F228" s="648"/>
      <c r="G228" s="464"/>
      <c r="H228" s="110"/>
      <c r="I228" s="648"/>
      <c r="J228" s="464"/>
      <c r="K228" s="110"/>
      <c r="L228" s="109"/>
      <c r="M228" s="517"/>
      <c r="N228" s="520"/>
      <c r="O228" s="520"/>
      <c r="P228" s="514"/>
      <c r="Q228" s="463"/>
      <c r="R228" s="463"/>
      <c r="S228" s="463"/>
      <c r="T228" s="463"/>
      <c r="U228" s="515"/>
      <c r="V228" s="112"/>
      <c r="W228" s="463"/>
      <c r="X228" s="463"/>
      <c r="Y228" s="463"/>
      <c r="Z228" s="463"/>
      <c r="AA228" s="463"/>
      <c r="AB228" s="691"/>
      <c r="AC228" s="691"/>
      <c r="AD228" s="691"/>
      <c r="AE228" s="682"/>
      <c r="AF228" s="683"/>
      <c r="AG228" s="112"/>
      <c r="AH228" s="463"/>
      <c r="AI228" s="495"/>
      <c r="AJ228" s="469"/>
      <c r="AK228" s="464"/>
      <c r="AL228" s="465"/>
      <c r="AM228" s="376"/>
      <c r="AN228" s="376"/>
      <c r="AO228" s="465"/>
      <c r="AP228" s="466"/>
      <c r="AQ228" s="113" t="str">
        <f t="shared" si="197"/>
        <v/>
      </c>
      <c r="AR228" s="114">
        <v>1</v>
      </c>
      <c r="AU228" s="115">
        <f t="shared" si="198"/>
        <v>0</v>
      </c>
      <c r="AV228" s="116" t="b">
        <f t="shared" si="175"/>
        <v>1</v>
      </c>
      <c r="AW228" s="73">
        <f t="shared" si="199"/>
        <v>0</v>
      </c>
      <c r="AX228" s="117">
        <f t="shared" si="176"/>
        <v>1</v>
      </c>
      <c r="AY228" s="118">
        <f t="shared" si="200"/>
        <v>0</v>
      </c>
      <c r="BD228" s="120">
        <f>ROUND(Import!F221,2)</f>
        <v>0</v>
      </c>
      <c r="BE228" s="120">
        <f>ROUND(Import!P221,2)</f>
        <v>0</v>
      </c>
      <c r="BG228" s="121">
        <f t="shared" si="201"/>
        <v>0</v>
      </c>
      <c r="BH228" s="122">
        <f t="shared" si="202"/>
        <v>0</v>
      </c>
      <c r="BI228" s="114">
        <f t="shared" si="203"/>
        <v>0</v>
      </c>
      <c r="BJ228" s="121">
        <f t="shared" si="204"/>
        <v>0</v>
      </c>
      <c r="BK228" s="122">
        <f t="shared" si="205"/>
        <v>0</v>
      </c>
      <c r="BL228" s="114">
        <f t="shared" si="206"/>
        <v>0</v>
      </c>
      <c r="BN228" s="123">
        <f t="shared" si="177"/>
        <v>0</v>
      </c>
      <c r="BO228" s="123">
        <f t="shared" si="178"/>
        <v>0</v>
      </c>
      <c r="BP228" s="123">
        <f t="shared" si="179"/>
        <v>0</v>
      </c>
      <c r="BQ228" s="123">
        <f t="shared" si="180"/>
        <v>0</v>
      </c>
      <c r="BR228" s="123">
        <f t="shared" si="181"/>
        <v>0</v>
      </c>
      <c r="BS228" s="123">
        <f t="shared" si="182"/>
        <v>0</v>
      </c>
      <c r="BT228" s="124">
        <f t="shared" si="207"/>
        <v>0</v>
      </c>
      <c r="CA228" s="62"/>
      <c r="CB228" s="126" t="str">
        <f t="shared" si="183"/>
        <v/>
      </c>
      <c r="CC228" s="127" t="str">
        <f t="shared" si="208"/>
        <v/>
      </c>
      <c r="CD228" s="128" t="str">
        <f t="shared" si="209"/>
        <v/>
      </c>
      <c r="CE228" s="146"/>
      <c r="CF228" s="147"/>
      <c r="CG228" s="147"/>
      <c r="CH228" s="147"/>
      <c r="CI228" s="145"/>
      <c r="CJ228" s="62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132" t="b">
        <f t="shared" si="184"/>
        <v>0</v>
      </c>
      <c r="CV228" s="133" t="b">
        <f t="shared" si="185"/>
        <v>1</v>
      </c>
      <c r="CW228" s="116" t="b">
        <f t="shared" si="231"/>
        <v>1</v>
      </c>
      <c r="CX228" s="73">
        <f t="shared" si="210"/>
        <v>0</v>
      </c>
      <c r="CZ228" s="73">
        <f t="shared" si="211"/>
        <v>0</v>
      </c>
      <c r="DA228" s="134">
        <f t="shared" si="219"/>
        <v>1</v>
      </c>
      <c r="DB228" s="106">
        <f t="shared" si="212"/>
        <v>1</v>
      </c>
      <c r="DC228" s="148"/>
      <c r="DD228" s="134">
        <f t="shared" si="213"/>
        <v>1</v>
      </c>
      <c r="DE228" s="135">
        <f t="shared" si="186"/>
        <v>0</v>
      </c>
      <c r="DF228" s="135">
        <f t="shared" si="187"/>
        <v>0</v>
      </c>
      <c r="DG228" s="136"/>
      <c r="DH228" s="79"/>
      <c r="DI228" s="137"/>
      <c r="DJ228" s="81"/>
      <c r="DK228" s="107">
        <f t="shared" si="188"/>
        <v>0</v>
      </c>
      <c r="DL228" s="138">
        <f t="shared" si="214"/>
        <v>1</v>
      </c>
      <c r="DM228" s="73">
        <f t="shared" si="215"/>
        <v>1</v>
      </c>
      <c r="DN228" s="73">
        <f t="shared" si="216"/>
        <v>1</v>
      </c>
      <c r="DO228" s="73">
        <f t="shared" si="189"/>
        <v>1</v>
      </c>
      <c r="DP228" s="73">
        <f t="shared" si="190"/>
        <v>1</v>
      </c>
      <c r="DQ228" s="73">
        <f t="shared" si="220"/>
        <v>1</v>
      </c>
      <c r="DR228" s="73">
        <f t="shared" si="221"/>
        <v>1</v>
      </c>
      <c r="DS228" s="73">
        <f t="shared" si="222"/>
        <v>1</v>
      </c>
      <c r="DT228" s="73">
        <f t="shared" si="223"/>
        <v>1</v>
      </c>
      <c r="DU228" s="73">
        <f t="shared" si="224"/>
        <v>1</v>
      </c>
      <c r="DV228" s="73">
        <f t="shared" si="225"/>
        <v>1</v>
      </c>
      <c r="DW228" s="73">
        <f t="shared" si="226"/>
        <v>1</v>
      </c>
      <c r="DX228" s="73">
        <f t="shared" si="227"/>
        <v>1</v>
      </c>
      <c r="DY228" s="73">
        <f t="shared" si="228"/>
        <v>1</v>
      </c>
      <c r="DZ228" s="73">
        <f t="shared" si="229"/>
        <v>1</v>
      </c>
      <c r="EA228" s="92">
        <f t="shared" si="191"/>
        <v>1</v>
      </c>
      <c r="EB228" s="92">
        <f t="shared" si="217"/>
        <v>1</v>
      </c>
      <c r="EC228" s="139">
        <f t="shared" si="230"/>
        <v>1</v>
      </c>
      <c r="ED228" s="140">
        <f t="shared" si="192"/>
        <v>0</v>
      </c>
      <c r="EE228" s="141">
        <f t="shared" si="193"/>
        <v>0</v>
      </c>
      <c r="EF228" s="141">
        <f t="shared" si="194"/>
        <v>0</v>
      </c>
      <c r="EG228" s="142">
        <f t="shared" si="218"/>
        <v>0</v>
      </c>
      <c r="EH228" s="141"/>
      <c r="EI228" s="142"/>
      <c r="EJ228" s="82">
        <f t="shared" si="195"/>
        <v>0</v>
      </c>
      <c r="EK228" s="82"/>
      <c r="EL228" s="82"/>
      <c r="EM228" s="82"/>
      <c r="EN228" s="83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</row>
    <row r="229" spans="2:156" ht="27" customHeight="1">
      <c r="B229" s="365" t="str">
        <f t="shared" si="196"/>
        <v/>
      </c>
      <c r="C229" s="649" t="str">
        <f>IF(AU229=1,SUM(AU$10:AU229),"")</f>
        <v/>
      </c>
      <c r="D229" s="526"/>
      <c r="E229" s="524"/>
      <c r="F229" s="648"/>
      <c r="G229" s="464"/>
      <c r="H229" s="110"/>
      <c r="I229" s="648"/>
      <c r="J229" s="464"/>
      <c r="K229" s="110"/>
      <c r="L229" s="109"/>
      <c r="M229" s="517"/>
      <c r="N229" s="520"/>
      <c r="O229" s="520"/>
      <c r="P229" s="514"/>
      <c r="Q229" s="463"/>
      <c r="R229" s="463"/>
      <c r="S229" s="463"/>
      <c r="T229" s="463"/>
      <c r="U229" s="515"/>
      <c r="V229" s="112"/>
      <c r="W229" s="463"/>
      <c r="X229" s="463"/>
      <c r="Y229" s="463"/>
      <c r="Z229" s="463"/>
      <c r="AA229" s="463"/>
      <c r="AB229" s="691"/>
      <c r="AC229" s="691"/>
      <c r="AD229" s="691"/>
      <c r="AE229" s="682"/>
      <c r="AF229" s="683"/>
      <c r="AG229" s="112"/>
      <c r="AH229" s="463"/>
      <c r="AI229" s="495"/>
      <c r="AJ229" s="469"/>
      <c r="AK229" s="464"/>
      <c r="AL229" s="465"/>
      <c r="AM229" s="376"/>
      <c r="AN229" s="376"/>
      <c r="AO229" s="465"/>
      <c r="AP229" s="466"/>
      <c r="AQ229" s="113" t="str">
        <f t="shared" si="197"/>
        <v/>
      </c>
      <c r="AR229" s="114">
        <v>1</v>
      </c>
      <c r="AU229" s="115">
        <f t="shared" si="198"/>
        <v>0</v>
      </c>
      <c r="AV229" s="116" t="b">
        <f t="shared" si="175"/>
        <v>1</v>
      </c>
      <c r="AW229" s="73">
        <f t="shared" si="199"/>
        <v>0</v>
      </c>
      <c r="AX229" s="117">
        <f t="shared" si="176"/>
        <v>1</v>
      </c>
      <c r="AY229" s="118">
        <f t="shared" si="200"/>
        <v>0</v>
      </c>
      <c r="BD229" s="120">
        <f>ROUND(Import!F222,2)</f>
        <v>0</v>
      </c>
      <c r="BE229" s="120">
        <f>ROUND(Import!P222,2)</f>
        <v>0</v>
      </c>
      <c r="BG229" s="121">
        <f t="shared" si="201"/>
        <v>0</v>
      </c>
      <c r="BH229" s="122">
        <f t="shared" si="202"/>
        <v>0</v>
      </c>
      <c r="BI229" s="114">
        <f t="shared" si="203"/>
        <v>0</v>
      </c>
      <c r="BJ229" s="121">
        <f t="shared" si="204"/>
        <v>0</v>
      </c>
      <c r="BK229" s="122">
        <f t="shared" si="205"/>
        <v>0</v>
      </c>
      <c r="BL229" s="114">
        <f t="shared" si="206"/>
        <v>0</v>
      </c>
      <c r="BN229" s="123">
        <f t="shared" si="177"/>
        <v>0</v>
      </c>
      <c r="BO229" s="123">
        <f t="shared" si="178"/>
        <v>0</v>
      </c>
      <c r="BP229" s="123">
        <f t="shared" si="179"/>
        <v>0</v>
      </c>
      <c r="BQ229" s="123">
        <f t="shared" si="180"/>
        <v>0</v>
      </c>
      <c r="BR229" s="123">
        <f t="shared" si="181"/>
        <v>0</v>
      </c>
      <c r="BS229" s="123">
        <f t="shared" si="182"/>
        <v>0</v>
      </c>
      <c r="BT229" s="124">
        <f t="shared" si="207"/>
        <v>0</v>
      </c>
      <c r="CA229" s="62"/>
      <c r="CB229" s="126" t="str">
        <f t="shared" si="183"/>
        <v/>
      </c>
      <c r="CC229" s="127" t="str">
        <f t="shared" si="208"/>
        <v/>
      </c>
      <c r="CD229" s="128" t="str">
        <f t="shared" si="209"/>
        <v/>
      </c>
      <c r="CE229" s="146"/>
      <c r="CF229" s="147"/>
      <c r="CG229" s="147"/>
      <c r="CH229" s="147"/>
      <c r="CI229" s="145"/>
      <c r="CJ229" s="62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132" t="b">
        <f t="shared" si="184"/>
        <v>0</v>
      </c>
      <c r="CV229" s="133" t="b">
        <f t="shared" si="185"/>
        <v>1</v>
      </c>
      <c r="CW229" s="116" t="b">
        <f t="shared" si="231"/>
        <v>1</v>
      </c>
      <c r="CX229" s="73">
        <f t="shared" si="210"/>
        <v>0</v>
      </c>
      <c r="CZ229" s="73">
        <f t="shared" si="211"/>
        <v>0</v>
      </c>
      <c r="DA229" s="134">
        <f t="shared" si="219"/>
        <v>1</v>
      </c>
      <c r="DB229" s="106">
        <f t="shared" si="212"/>
        <v>1</v>
      </c>
      <c r="DC229" s="148"/>
      <c r="DD229" s="134">
        <f t="shared" si="213"/>
        <v>1</v>
      </c>
      <c r="DE229" s="135">
        <f t="shared" si="186"/>
        <v>0</v>
      </c>
      <c r="DF229" s="135">
        <f t="shared" si="187"/>
        <v>0</v>
      </c>
      <c r="DG229" s="136"/>
      <c r="DH229" s="79"/>
      <c r="DI229" s="137"/>
      <c r="DJ229" s="81"/>
      <c r="DK229" s="107">
        <f t="shared" si="188"/>
        <v>0</v>
      </c>
      <c r="DL229" s="138">
        <f t="shared" si="214"/>
        <v>1</v>
      </c>
      <c r="DM229" s="73">
        <f t="shared" si="215"/>
        <v>1</v>
      </c>
      <c r="DN229" s="73">
        <f t="shared" si="216"/>
        <v>1</v>
      </c>
      <c r="DO229" s="73">
        <f t="shared" si="189"/>
        <v>1</v>
      </c>
      <c r="DP229" s="73">
        <f t="shared" si="190"/>
        <v>1</v>
      </c>
      <c r="DQ229" s="73">
        <f t="shared" si="220"/>
        <v>1</v>
      </c>
      <c r="DR229" s="73">
        <f t="shared" si="221"/>
        <v>1</v>
      </c>
      <c r="DS229" s="73">
        <f t="shared" si="222"/>
        <v>1</v>
      </c>
      <c r="DT229" s="73">
        <f t="shared" si="223"/>
        <v>1</v>
      </c>
      <c r="DU229" s="73">
        <f t="shared" si="224"/>
        <v>1</v>
      </c>
      <c r="DV229" s="73">
        <f t="shared" si="225"/>
        <v>1</v>
      </c>
      <c r="DW229" s="73">
        <f t="shared" si="226"/>
        <v>1</v>
      </c>
      <c r="DX229" s="73">
        <f t="shared" si="227"/>
        <v>1</v>
      </c>
      <c r="DY229" s="73">
        <f t="shared" si="228"/>
        <v>1</v>
      </c>
      <c r="DZ229" s="73">
        <f t="shared" si="229"/>
        <v>1</v>
      </c>
      <c r="EA229" s="92">
        <f t="shared" si="191"/>
        <v>1</v>
      </c>
      <c r="EB229" s="92">
        <f t="shared" si="217"/>
        <v>1</v>
      </c>
      <c r="EC229" s="139">
        <f t="shared" si="230"/>
        <v>1</v>
      </c>
      <c r="ED229" s="140">
        <f t="shared" si="192"/>
        <v>0</v>
      </c>
      <c r="EE229" s="141">
        <f t="shared" si="193"/>
        <v>0</v>
      </c>
      <c r="EF229" s="141">
        <f t="shared" si="194"/>
        <v>0</v>
      </c>
      <c r="EG229" s="142">
        <f t="shared" si="218"/>
        <v>0</v>
      </c>
      <c r="EH229" s="141"/>
      <c r="EI229" s="142"/>
      <c r="EJ229" s="82">
        <f t="shared" si="195"/>
        <v>0</v>
      </c>
      <c r="EK229" s="82"/>
      <c r="EL229" s="82"/>
      <c r="EM229" s="82"/>
      <c r="EN229" s="83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</row>
    <row r="230" spans="2:156" ht="27" customHeight="1">
      <c r="B230" s="365" t="str">
        <f t="shared" si="196"/>
        <v/>
      </c>
      <c r="C230" s="649" t="str">
        <f>IF(AU230=1,SUM(AU$10:AU230),"")</f>
        <v/>
      </c>
      <c r="D230" s="526"/>
      <c r="E230" s="524"/>
      <c r="F230" s="648"/>
      <c r="G230" s="464"/>
      <c r="H230" s="110"/>
      <c r="I230" s="648"/>
      <c r="J230" s="464"/>
      <c r="K230" s="110"/>
      <c r="L230" s="109"/>
      <c r="M230" s="517"/>
      <c r="N230" s="520"/>
      <c r="O230" s="520"/>
      <c r="P230" s="514"/>
      <c r="Q230" s="463"/>
      <c r="R230" s="463"/>
      <c r="S230" s="463"/>
      <c r="T230" s="463"/>
      <c r="U230" s="515"/>
      <c r="V230" s="112"/>
      <c r="W230" s="463"/>
      <c r="X230" s="463"/>
      <c r="Y230" s="463"/>
      <c r="Z230" s="463"/>
      <c r="AA230" s="463"/>
      <c r="AB230" s="691"/>
      <c r="AC230" s="691"/>
      <c r="AD230" s="691"/>
      <c r="AE230" s="682"/>
      <c r="AF230" s="683"/>
      <c r="AG230" s="112"/>
      <c r="AH230" s="463"/>
      <c r="AI230" s="495"/>
      <c r="AJ230" s="469"/>
      <c r="AK230" s="464"/>
      <c r="AL230" s="465"/>
      <c r="AM230" s="376"/>
      <c r="AN230" s="376"/>
      <c r="AO230" s="465"/>
      <c r="AP230" s="466"/>
      <c r="AQ230" s="113" t="str">
        <f t="shared" si="197"/>
        <v/>
      </c>
      <c r="AR230" s="114">
        <v>1</v>
      </c>
      <c r="AU230" s="115">
        <f t="shared" si="198"/>
        <v>0</v>
      </c>
      <c r="AV230" s="116" t="b">
        <f t="shared" si="175"/>
        <v>1</v>
      </c>
      <c r="AW230" s="73">
        <f t="shared" si="199"/>
        <v>0</v>
      </c>
      <c r="AX230" s="117">
        <f t="shared" si="176"/>
        <v>1</v>
      </c>
      <c r="AY230" s="118">
        <f t="shared" si="200"/>
        <v>0</v>
      </c>
      <c r="BD230" s="120">
        <f>ROUND(Import!F223,2)</f>
        <v>0</v>
      </c>
      <c r="BE230" s="120">
        <f>ROUND(Import!P223,2)</f>
        <v>0</v>
      </c>
      <c r="BG230" s="121">
        <f t="shared" si="201"/>
        <v>0</v>
      </c>
      <c r="BH230" s="122">
        <f t="shared" si="202"/>
        <v>0</v>
      </c>
      <c r="BI230" s="114">
        <f t="shared" si="203"/>
        <v>0</v>
      </c>
      <c r="BJ230" s="121">
        <f t="shared" si="204"/>
        <v>0</v>
      </c>
      <c r="BK230" s="122">
        <f t="shared" si="205"/>
        <v>0</v>
      </c>
      <c r="BL230" s="114">
        <f t="shared" si="206"/>
        <v>0</v>
      </c>
      <c r="BN230" s="123">
        <f t="shared" si="177"/>
        <v>0</v>
      </c>
      <c r="BO230" s="123">
        <f t="shared" si="178"/>
        <v>0</v>
      </c>
      <c r="BP230" s="123">
        <f t="shared" si="179"/>
        <v>0</v>
      </c>
      <c r="BQ230" s="123">
        <f t="shared" si="180"/>
        <v>0</v>
      </c>
      <c r="BR230" s="123">
        <f t="shared" si="181"/>
        <v>0</v>
      </c>
      <c r="BS230" s="123">
        <f t="shared" si="182"/>
        <v>0</v>
      </c>
      <c r="BT230" s="124">
        <f t="shared" si="207"/>
        <v>0</v>
      </c>
      <c r="CA230" s="62"/>
      <c r="CB230" s="126" t="str">
        <f t="shared" si="183"/>
        <v/>
      </c>
      <c r="CC230" s="127" t="str">
        <f t="shared" si="208"/>
        <v/>
      </c>
      <c r="CD230" s="128" t="str">
        <f t="shared" si="209"/>
        <v/>
      </c>
      <c r="CE230" s="146"/>
      <c r="CF230" s="147"/>
      <c r="CG230" s="147"/>
      <c r="CH230" s="147"/>
      <c r="CI230" s="145"/>
      <c r="CJ230" s="62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132" t="b">
        <f t="shared" si="184"/>
        <v>0</v>
      </c>
      <c r="CV230" s="133" t="b">
        <f t="shared" si="185"/>
        <v>1</v>
      </c>
      <c r="CW230" s="116" t="b">
        <f t="shared" si="231"/>
        <v>1</v>
      </c>
      <c r="CX230" s="73">
        <f t="shared" si="210"/>
        <v>0</v>
      </c>
      <c r="CZ230" s="73">
        <f t="shared" si="211"/>
        <v>0</v>
      </c>
      <c r="DA230" s="134">
        <f t="shared" si="219"/>
        <v>1</v>
      </c>
      <c r="DB230" s="106">
        <f t="shared" si="212"/>
        <v>1</v>
      </c>
      <c r="DC230" s="148"/>
      <c r="DD230" s="134">
        <f t="shared" si="213"/>
        <v>1</v>
      </c>
      <c r="DE230" s="135">
        <f t="shared" si="186"/>
        <v>0</v>
      </c>
      <c r="DF230" s="135">
        <f t="shared" si="187"/>
        <v>0</v>
      </c>
      <c r="DG230" s="136"/>
      <c r="DH230" s="79"/>
      <c r="DI230" s="137"/>
      <c r="DJ230" s="81"/>
      <c r="DK230" s="107">
        <f t="shared" si="188"/>
        <v>0</v>
      </c>
      <c r="DL230" s="138">
        <f t="shared" si="214"/>
        <v>1</v>
      </c>
      <c r="DM230" s="73">
        <f t="shared" si="215"/>
        <v>1</v>
      </c>
      <c r="DN230" s="73">
        <f t="shared" si="216"/>
        <v>1</v>
      </c>
      <c r="DO230" s="73">
        <f t="shared" si="189"/>
        <v>1</v>
      </c>
      <c r="DP230" s="73">
        <f t="shared" si="190"/>
        <v>1</v>
      </c>
      <c r="DQ230" s="73">
        <f t="shared" si="220"/>
        <v>1</v>
      </c>
      <c r="DR230" s="73">
        <f t="shared" si="221"/>
        <v>1</v>
      </c>
      <c r="DS230" s="73">
        <f t="shared" si="222"/>
        <v>1</v>
      </c>
      <c r="DT230" s="73">
        <f t="shared" si="223"/>
        <v>1</v>
      </c>
      <c r="DU230" s="73">
        <f t="shared" si="224"/>
        <v>1</v>
      </c>
      <c r="DV230" s="73">
        <f t="shared" si="225"/>
        <v>1</v>
      </c>
      <c r="DW230" s="73">
        <f t="shared" si="226"/>
        <v>1</v>
      </c>
      <c r="DX230" s="73">
        <f t="shared" si="227"/>
        <v>1</v>
      </c>
      <c r="DY230" s="73">
        <f t="shared" si="228"/>
        <v>1</v>
      </c>
      <c r="DZ230" s="73">
        <f t="shared" si="229"/>
        <v>1</v>
      </c>
      <c r="EA230" s="92">
        <f t="shared" si="191"/>
        <v>1</v>
      </c>
      <c r="EB230" s="92">
        <f t="shared" si="217"/>
        <v>1</v>
      </c>
      <c r="EC230" s="139">
        <f t="shared" si="230"/>
        <v>1</v>
      </c>
      <c r="ED230" s="140">
        <f t="shared" si="192"/>
        <v>0</v>
      </c>
      <c r="EE230" s="141">
        <f t="shared" si="193"/>
        <v>0</v>
      </c>
      <c r="EF230" s="141">
        <f t="shared" si="194"/>
        <v>0</v>
      </c>
      <c r="EG230" s="142">
        <f t="shared" si="218"/>
        <v>0</v>
      </c>
      <c r="EH230" s="141"/>
      <c r="EI230" s="142"/>
      <c r="EJ230" s="82">
        <f t="shared" si="195"/>
        <v>0</v>
      </c>
      <c r="EK230" s="82"/>
      <c r="EL230" s="82"/>
      <c r="EM230" s="82"/>
      <c r="EN230" s="83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</row>
    <row r="231" spans="2:156" ht="27" customHeight="1">
      <c r="B231" s="365" t="str">
        <f t="shared" si="196"/>
        <v/>
      </c>
      <c r="C231" s="649" t="str">
        <f>IF(AU231=1,SUM(AU$10:AU231),"")</f>
        <v/>
      </c>
      <c r="D231" s="526"/>
      <c r="E231" s="524"/>
      <c r="F231" s="648"/>
      <c r="G231" s="464"/>
      <c r="H231" s="110"/>
      <c r="I231" s="648"/>
      <c r="J231" s="464"/>
      <c r="K231" s="110"/>
      <c r="L231" s="109"/>
      <c r="M231" s="517"/>
      <c r="N231" s="520"/>
      <c r="O231" s="520"/>
      <c r="P231" s="514"/>
      <c r="Q231" s="463"/>
      <c r="R231" s="463"/>
      <c r="S231" s="463"/>
      <c r="T231" s="463"/>
      <c r="U231" s="515"/>
      <c r="V231" s="112"/>
      <c r="W231" s="463"/>
      <c r="X231" s="463"/>
      <c r="Y231" s="463"/>
      <c r="Z231" s="463"/>
      <c r="AA231" s="463"/>
      <c r="AB231" s="691"/>
      <c r="AC231" s="691"/>
      <c r="AD231" s="691"/>
      <c r="AE231" s="682"/>
      <c r="AF231" s="683"/>
      <c r="AG231" s="112"/>
      <c r="AH231" s="463"/>
      <c r="AI231" s="495"/>
      <c r="AJ231" s="469"/>
      <c r="AK231" s="464"/>
      <c r="AL231" s="465"/>
      <c r="AM231" s="376"/>
      <c r="AN231" s="376"/>
      <c r="AO231" s="465"/>
      <c r="AP231" s="466"/>
      <c r="AQ231" s="113" t="str">
        <f t="shared" si="197"/>
        <v/>
      </c>
      <c r="AR231" s="114">
        <v>1</v>
      </c>
      <c r="AU231" s="115">
        <f t="shared" si="198"/>
        <v>0</v>
      </c>
      <c r="AV231" s="116" t="b">
        <f t="shared" si="175"/>
        <v>1</v>
      </c>
      <c r="AW231" s="73">
        <f t="shared" si="199"/>
        <v>0</v>
      </c>
      <c r="AX231" s="117">
        <f t="shared" si="176"/>
        <v>1</v>
      </c>
      <c r="AY231" s="118">
        <f t="shared" si="200"/>
        <v>0</v>
      </c>
      <c r="BD231" s="120">
        <f>ROUND(Import!F224,2)</f>
        <v>0</v>
      </c>
      <c r="BE231" s="120">
        <f>ROUND(Import!P224,2)</f>
        <v>0</v>
      </c>
      <c r="BG231" s="121">
        <f t="shared" si="201"/>
        <v>0</v>
      </c>
      <c r="BH231" s="122">
        <f t="shared" si="202"/>
        <v>0</v>
      </c>
      <c r="BI231" s="114">
        <f t="shared" si="203"/>
        <v>0</v>
      </c>
      <c r="BJ231" s="121">
        <f t="shared" si="204"/>
        <v>0</v>
      </c>
      <c r="BK231" s="122">
        <f t="shared" si="205"/>
        <v>0</v>
      </c>
      <c r="BL231" s="114">
        <f t="shared" si="206"/>
        <v>0</v>
      </c>
      <c r="BN231" s="123">
        <f t="shared" si="177"/>
        <v>0</v>
      </c>
      <c r="BO231" s="123">
        <f t="shared" si="178"/>
        <v>0</v>
      </c>
      <c r="BP231" s="123">
        <f t="shared" si="179"/>
        <v>0</v>
      </c>
      <c r="BQ231" s="123">
        <f t="shared" si="180"/>
        <v>0</v>
      </c>
      <c r="BR231" s="123">
        <f t="shared" si="181"/>
        <v>0</v>
      </c>
      <c r="BS231" s="123">
        <f t="shared" si="182"/>
        <v>0</v>
      </c>
      <c r="BT231" s="124">
        <f t="shared" si="207"/>
        <v>0</v>
      </c>
      <c r="CA231" s="62"/>
      <c r="CB231" s="126" t="str">
        <f t="shared" si="183"/>
        <v/>
      </c>
      <c r="CC231" s="127" t="str">
        <f t="shared" si="208"/>
        <v/>
      </c>
      <c r="CD231" s="128" t="str">
        <f t="shared" si="209"/>
        <v/>
      </c>
      <c r="CE231" s="146"/>
      <c r="CF231" s="147"/>
      <c r="CG231" s="147"/>
      <c r="CH231" s="147"/>
      <c r="CI231" s="145"/>
      <c r="CJ231" s="62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132" t="b">
        <f t="shared" si="184"/>
        <v>0</v>
      </c>
      <c r="CV231" s="133" t="b">
        <f t="shared" si="185"/>
        <v>1</v>
      </c>
      <c r="CW231" s="116" t="b">
        <f t="shared" si="231"/>
        <v>1</v>
      </c>
      <c r="CX231" s="73">
        <f t="shared" si="210"/>
        <v>0</v>
      </c>
      <c r="CY231" s="62"/>
      <c r="CZ231" s="73">
        <f t="shared" si="211"/>
        <v>0</v>
      </c>
      <c r="DA231" s="134">
        <f t="shared" si="219"/>
        <v>1</v>
      </c>
      <c r="DB231" s="106">
        <f t="shared" si="212"/>
        <v>1</v>
      </c>
      <c r="DC231" s="62"/>
      <c r="DD231" s="134">
        <f t="shared" si="213"/>
        <v>1</v>
      </c>
      <c r="DE231" s="135">
        <f t="shared" si="186"/>
        <v>0</v>
      </c>
      <c r="DF231" s="135">
        <f t="shared" si="187"/>
        <v>0</v>
      </c>
      <c r="DG231" s="136"/>
      <c r="DH231" s="79"/>
      <c r="DI231" s="137"/>
      <c r="DJ231" s="81"/>
      <c r="DK231" s="107">
        <f t="shared" si="188"/>
        <v>0</v>
      </c>
      <c r="DL231" s="138">
        <f t="shared" si="214"/>
        <v>1</v>
      </c>
      <c r="DM231" s="73">
        <f t="shared" si="215"/>
        <v>1</v>
      </c>
      <c r="DN231" s="73">
        <f t="shared" si="216"/>
        <v>1</v>
      </c>
      <c r="DO231" s="73">
        <f t="shared" si="189"/>
        <v>1</v>
      </c>
      <c r="DP231" s="73">
        <f t="shared" si="190"/>
        <v>1</v>
      </c>
      <c r="DQ231" s="73">
        <f t="shared" si="220"/>
        <v>1</v>
      </c>
      <c r="DR231" s="73">
        <f t="shared" si="221"/>
        <v>1</v>
      </c>
      <c r="DS231" s="73">
        <f t="shared" si="222"/>
        <v>1</v>
      </c>
      <c r="DT231" s="73">
        <f t="shared" si="223"/>
        <v>1</v>
      </c>
      <c r="DU231" s="73">
        <f t="shared" si="224"/>
        <v>1</v>
      </c>
      <c r="DV231" s="73">
        <f t="shared" si="225"/>
        <v>1</v>
      </c>
      <c r="DW231" s="73">
        <f t="shared" si="226"/>
        <v>1</v>
      </c>
      <c r="DX231" s="73">
        <f t="shared" si="227"/>
        <v>1</v>
      </c>
      <c r="DY231" s="73">
        <f t="shared" si="228"/>
        <v>1</v>
      </c>
      <c r="DZ231" s="73">
        <f t="shared" si="229"/>
        <v>1</v>
      </c>
      <c r="EA231" s="92">
        <f t="shared" si="191"/>
        <v>1</v>
      </c>
      <c r="EB231" s="92">
        <f t="shared" si="217"/>
        <v>1</v>
      </c>
      <c r="EC231" s="139">
        <f t="shared" si="230"/>
        <v>1</v>
      </c>
      <c r="ED231" s="140">
        <f t="shared" si="192"/>
        <v>0</v>
      </c>
      <c r="EE231" s="141">
        <f t="shared" si="193"/>
        <v>0</v>
      </c>
      <c r="EF231" s="141">
        <f t="shared" si="194"/>
        <v>0</v>
      </c>
      <c r="EG231" s="142">
        <f t="shared" si="218"/>
        <v>0</v>
      </c>
      <c r="EH231" s="141"/>
      <c r="EI231" s="142"/>
      <c r="EJ231" s="82">
        <f t="shared" si="195"/>
        <v>0</v>
      </c>
      <c r="EK231" s="82"/>
      <c r="EL231" s="82"/>
      <c r="EM231" s="82"/>
      <c r="EN231" s="83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</row>
    <row r="232" spans="2:156" ht="27" customHeight="1">
      <c r="B232" s="365" t="str">
        <f t="shared" si="196"/>
        <v/>
      </c>
      <c r="C232" s="649" t="str">
        <f>IF(AU232=1,SUM(AU$10:AU232),"")</f>
        <v/>
      </c>
      <c r="D232" s="526"/>
      <c r="E232" s="524"/>
      <c r="F232" s="648"/>
      <c r="G232" s="464"/>
      <c r="H232" s="110"/>
      <c r="I232" s="648"/>
      <c r="J232" s="464"/>
      <c r="K232" s="110"/>
      <c r="L232" s="109"/>
      <c r="M232" s="517"/>
      <c r="N232" s="520"/>
      <c r="O232" s="520"/>
      <c r="P232" s="514"/>
      <c r="Q232" s="463"/>
      <c r="R232" s="463"/>
      <c r="S232" s="463"/>
      <c r="T232" s="463"/>
      <c r="U232" s="515"/>
      <c r="V232" s="112"/>
      <c r="W232" s="463"/>
      <c r="X232" s="463"/>
      <c r="Y232" s="463"/>
      <c r="Z232" s="463"/>
      <c r="AA232" s="463"/>
      <c r="AB232" s="691"/>
      <c r="AC232" s="691"/>
      <c r="AD232" s="691"/>
      <c r="AE232" s="682"/>
      <c r="AF232" s="683"/>
      <c r="AG232" s="112"/>
      <c r="AH232" s="463"/>
      <c r="AI232" s="495"/>
      <c r="AJ232" s="469"/>
      <c r="AK232" s="464"/>
      <c r="AL232" s="465"/>
      <c r="AM232" s="376"/>
      <c r="AN232" s="376"/>
      <c r="AO232" s="465"/>
      <c r="AP232" s="466"/>
      <c r="AQ232" s="113" t="str">
        <f t="shared" si="197"/>
        <v/>
      </c>
      <c r="AR232" s="114">
        <v>1</v>
      </c>
      <c r="AU232" s="115">
        <f t="shared" si="198"/>
        <v>0</v>
      </c>
      <c r="AV232" s="116" t="b">
        <f t="shared" si="175"/>
        <v>1</v>
      </c>
      <c r="AW232" s="73">
        <f t="shared" si="199"/>
        <v>0</v>
      </c>
      <c r="AX232" s="117">
        <f t="shared" si="176"/>
        <v>1</v>
      </c>
      <c r="AY232" s="118">
        <f t="shared" si="200"/>
        <v>0</v>
      </c>
      <c r="BD232" s="120">
        <f>ROUND(Import!F225,2)</f>
        <v>0</v>
      </c>
      <c r="BE232" s="120">
        <f>ROUND(Import!P225,2)</f>
        <v>0</v>
      </c>
      <c r="BG232" s="121">
        <f t="shared" si="201"/>
        <v>0</v>
      </c>
      <c r="BH232" s="122">
        <f t="shared" si="202"/>
        <v>0</v>
      </c>
      <c r="BI232" s="114">
        <f t="shared" si="203"/>
        <v>0</v>
      </c>
      <c r="BJ232" s="121">
        <f t="shared" si="204"/>
        <v>0</v>
      </c>
      <c r="BK232" s="122">
        <f t="shared" si="205"/>
        <v>0</v>
      </c>
      <c r="BL232" s="114">
        <f t="shared" si="206"/>
        <v>0</v>
      </c>
      <c r="BN232" s="123">
        <f t="shared" si="177"/>
        <v>0</v>
      </c>
      <c r="BO232" s="123">
        <f t="shared" si="178"/>
        <v>0</v>
      </c>
      <c r="BP232" s="123">
        <f t="shared" si="179"/>
        <v>0</v>
      </c>
      <c r="BQ232" s="123">
        <f t="shared" si="180"/>
        <v>0</v>
      </c>
      <c r="BR232" s="123">
        <f t="shared" si="181"/>
        <v>0</v>
      </c>
      <c r="BS232" s="123">
        <f t="shared" si="182"/>
        <v>0</v>
      </c>
      <c r="BT232" s="124">
        <f t="shared" si="207"/>
        <v>0</v>
      </c>
      <c r="CA232" s="62"/>
      <c r="CB232" s="126" t="str">
        <f t="shared" si="183"/>
        <v/>
      </c>
      <c r="CC232" s="127" t="str">
        <f t="shared" si="208"/>
        <v/>
      </c>
      <c r="CD232" s="128" t="str">
        <f t="shared" si="209"/>
        <v/>
      </c>
      <c r="CE232" s="146"/>
      <c r="CF232" s="147"/>
      <c r="CG232" s="147"/>
      <c r="CH232" s="147"/>
      <c r="CI232" s="145"/>
      <c r="CJ232" s="62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132" t="b">
        <f t="shared" si="184"/>
        <v>0</v>
      </c>
      <c r="CV232" s="133" t="b">
        <f t="shared" si="185"/>
        <v>1</v>
      </c>
      <c r="CW232" s="116" t="b">
        <f t="shared" si="231"/>
        <v>1</v>
      </c>
      <c r="CX232" s="73">
        <f t="shared" si="210"/>
        <v>0</v>
      </c>
      <c r="CY232" s="62"/>
      <c r="CZ232" s="73">
        <f t="shared" si="211"/>
        <v>0</v>
      </c>
      <c r="DA232" s="134">
        <f t="shared" si="219"/>
        <v>1</v>
      </c>
      <c r="DB232" s="106">
        <f t="shared" si="212"/>
        <v>1</v>
      </c>
      <c r="DC232" s="62"/>
      <c r="DD232" s="134">
        <f t="shared" si="213"/>
        <v>1</v>
      </c>
      <c r="DE232" s="135">
        <f t="shared" si="186"/>
        <v>0</v>
      </c>
      <c r="DF232" s="135">
        <f t="shared" si="187"/>
        <v>0</v>
      </c>
      <c r="DG232" s="136"/>
      <c r="DH232" s="79"/>
      <c r="DI232" s="137"/>
      <c r="DJ232" s="81"/>
      <c r="DK232" s="107">
        <f t="shared" si="188"/>
        <v>0</v>
      </c>
      <c r="DL232" s="138">
        <f t="shared" si="214"/>
        <v>1</v>
      </c>
      <c r="DM232" s="73">
        <f t="shared" si="215"/>
        <v>1</v>
      </c>
      <c r="DN232" s="73">
        <f t="shared" si="216"/>
        <v>1</v>
      </c>
      <c r="DO232" s="73">
        <f t="shared" si="189"/>
        <v>1</v>
      </c>
      <c r="DP232" s="73">
        <f t="shared" si="190"/>
        <v>1</v>
      </c>
      <c r="DQ232" s="73">
        <f t="shared" si="220"/>
        <v>1</v>
      </c>
      <c r="DR232" s="73">
        <f t="shared" si="221"/>
        <v>1</v>
      </c>
      <c r="DS232" s="73">
        <f t="shared" si="222"/>
        <v>1</v>
      </c>
      <c r="DT232" s="73">
        <f t="shared" si="223"/>
        <v>1</v>
      </c>
      <c r="DU232" s="73">
        <f t="shared" si="224"/>
        <v>1</v>
      </c>
      <c r="DV232" s="73">
        <f t="shared" si="225"/>
        <v>1</v>
      </c>
      <c r="DW232" s="73">
        <f t="shared" si="226"/>
        <v>1</v>
      </c>
      <c r="DX232" s="73">
        <f t="shared" si="227"/>
        <v>1</v>
      </c>
      <c r="DY232" s="73">
        <f t="shared" si="228"/>
        <v>1</v>
      </c>
      <c r="DZ232" s="73">
        <f t="shared" si="229"/>
        <v>1</v>
      </c>
      <c r="EA232" s="92">
        <f t="shared" si="191"/>
        <v>1</v>
      </c>
      <c r="EB232" s="92">
        <f t="shared" si="217"/>
        <v>1</v>
      </c>
      <c r="EC232" s="139">
        <f t="shared" si="230"/>
        <v>1</v>
      </c>
      <c r="ED232" s="140">
        <f t="shared" si="192"/>
        <v>0</v>
      </c>
      <c r="EE232" s="141">
        <f t="shared" si="193"/>
        <v>0</v>
      </c>
      <c r="EF232" s="141">
        <f t="shared" si="194"/>
        <v>0</v>
      </c>
      <c r="EG232" s="142">
        <f t="shared" si="218"/>
        <v>0</v>
      </c>
      <c r="EH232" s="141"/>
      <c r="EI232" s="142"/>
      <c r="EJ232" s="82">
        <f t="shared" si="195"/>
        <v>0</v>
      </c>
      <c r="EK232" s="82"/>
      <c r="EL232" s="82"/>
      <c r="EM232" s="82"/>
      <c r="EN232" s="83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</row>
    <row r="233" spans="2:156" ht="27" customHeight="1">
      <c r="B233" s="365" t="str">
        <f t="shared" si="196"/>
        <v/>
      </c>
      <c r="C233" s="649" t="str">
        <f>IF(AU233=1,SUM(AU$10:AU233),"")</f>
        <v/>
      </c>
      <c r="D233" s="526"/>
      <c r="E233" s="524"/>
      <c r="F233" s="648"/>
      <c r="G233" s="464"/>
      <c r="H233" s="110"/>
      <c r="I233" s="648"/>
      <c r="J233" s="464"/>
      <c r="K233" s="110"/>
      <c r="L233" s="109"/>
      <c r="M233" s="517"/>
      <c r="N233" s="520"/>
      <c r="O233" s="520"/>
      <c r="P233" s="514"/>
      <c r="Q233" s="463"/>
      <c r="R233" s="463"/>
      <c r="S233" s="463"/>
      <c r="T233" s="463"/>
      <c r="U233" s="515"/>
      <c r="V233" s="112"/>
      <c r="W233" s="463"/>
      <c r="X233" s="463"/>
      <c r="Y233" s="463"/>
      <c r="Z233" s="463"/>
      <c r="AA233" s="463"/>
      <c r="AB233" s="691"/>
      <c r="AC233" s="691"/>
      <c r="AD233" s="691"/>
      <c r="AE233" s="682"/>
      <c r="AF233" s="683"/>
      <c r="AG233" s="112"/>
      <c r="AH233" s="463"/>
      <c r="AI233" s="495"/>
      <c r="AJ233" s="469"/>
      <c r="AK233" s="464"/>
      <c r="AL233" s="465"/>
      <c r="AM233" s="376"/>
      <c r="AN233" s="376"/>
      <c r="AO233" s="465"/>
      <c r="AP233" s="466"/>
      <c r="AQ233" s="113" t="str">
        <f t="shared" si="197"/>
        <v/>
      </c>
      <c r="AR233" s="114">
        <v>1</v>
      </c>
      <c r="AU233" s="115">
        <f t="shared" si="198"/>
        <v>0</v>
      </c>
      <c r="AV233" s="116" t="b">
        <f t="shared" si="175"/>
        <v>1</v>
      </c>
      <c r="AW233" s="73">
        <f t="shared" si="199"/>
        <v>0</v>
      </c>
      <c r="AX233" s="117">
        <f t="shared" si="176"/>
        <v>1</v>
      </c>
      <c r="AY233" s="118">
        <f t="shared" si="200"/>
        <v>0</v>
      </c>
      <c r="BD233" s="120">
        <f>ROUND(Import!F226,2)</f>
        <v>0</v>
      </c>
      <c r="BE233" s="120">
        <f>ROUND(Import!P226,2)</f>
        <v>0</v>
      </c>
      <c r="BG233" s="121">
        <f t="shared" si="201"/>
        <v>0</v>
      </c>
      <c r="BH233" s="122">
        <f t="shared" si="202"/>
        <v>0</v>
      </c>
      <c r="BI233" s="114">
        <f t="shared" si="203"/>
        <v>0</v>
      </c>
      <c r="BJ233" s="121">
        <f t="shared" si="204"/>
        <v>0</v>
      </c>
      <c r="BK233" s="122">
        <f t="shared" si="205"/>
        <v>0</v>
      </c>
      <c r="BL233" s="114">
        <f t="shared" si="206"/>
        <v>0</v>
      </c>
      <c r="BN233" s="123">
        <f t="shared" si="177"/>
        <v>0</v>
      </c>
      <c r="BO233" s="123">
        <f t="shared" si="178"/>
        <v>0</v>
      </c>
      <c r="BP233" s="123">
        <f t="shared" si="179"/>
        <v>0</v>
      </c>
      <c r="BQ233" s="123">
        <f t="shared" si="180"/>
        <v>0</v>
      </c>
      <c r="BR233" s="123">
        <f t="shared" si="181"/>
        <v>0</v>
      </c>
      <c r="BS233" s="123">
        <f t="shared" si="182"/>
        <v>0</v>
      </c>
      <c r="BT233" s="124">
        <f t="shared" si="207"/>
        <v>0</v>
      </c>
      <c r="CA233" s="62"/>
      <c r="CB233" s="126" t="str">
        <f t="shared" si="183"/>
        <v/>
      </c>
      <c r="CC233" s="127" t="str">
        <f t="shared" si="208"/>
        <v/>
      </c>
      <c r="CD233" s="128" t="str">
        <f t="shared" si="209"/>
        <v/>
      </c>
      <c r="CE233" s="146"/>
      <c r="CF233" s="147"/>
      <c r="CG233" s="147"/>
      <c r="CH233" s="147"/>
      <c r="CI233" s="145"/>
      <c r="CJ233" s="62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132" t="b">
        <f t="shared" si="184"/>
        <v>0</v>
      </c>
      <c r="CV233" s="133" t="b">
        <f t="shared" si="185"/>
        <v>1</v>
      </c>
      <c r="CW233" s="116" t="b">
        <f t="shared" si="231"/>
        <v>1</v>
      </c>
      <c r="CX233" s="73">
        <f t="shared" si="210"/>
        <v>0</v>
      </c>
      <c r="CY233" s="62"/>
      <c r="CZ233" s="73">
        <f t="shared" si="211"/>
        <v>0</v>
      </c>
      <c r="DA233" s="134">
        <f t="shared" si="219"/>
        <v>1</v>
      </c>
      <c r="DB233" s="106">
        <f t="shared" si="212"/>
        <v>1</v>
      </c>
      <c r="DC233" s="62"/>
      <c r="DD233" s="134">
        <f t="shared" si="213"/>
        <v>1</v>
      </c>
      <c r="DE233" s="135">
        <f t="shared" si="186"/>
        <v>0</v>
      </c>
      <c r="DF233" s="135">
        <f t="shared" si="187"/>
        <v>0</v>
      </c>
      <c r="DG233" s="136"/>
      <c r="DH233" s="79"/>
      <c r="DI233" s="137"/>
      <c r="DJ233" s="81"/>
      <c r="DK233" s="107">
        <f t="shared" si="188"/>
        <v>0</v>
      </c>
      <c r="DL233" s="138">
        <f t="shared" si="214"/>
        <v>1</v>
      </c>
      <c r="DM233" s="73">
        <f t="shared" si="215"/>
        <v>1</v>
      </c>
      <c r="DN233" s="73">
        <f t="shared" si="216"/>
        <v>1</v>
      </c>
      <c r="DO233" s="73">
        <f t="shared" si="189"/>
        <v>1</v>
      </c>
      <c r="DP233" s="73">
        <f t="shared" si="190"/>
        <v>1</v>
      </c>
      <c r="DQ233" s="73">
        <f t="shared" si="220"/>
        <v>1</v>
      </c>
      <c r="DR233" s="73">
        <f t="shared" si="221"/>
        <v>1</v>
      </c>
      <c r="DS233" s="73">
        <f t="shared" si="222"/>
        <v>1</v>
      </c>
      <c r="DT233" s="73">
        <f t="shared" si="223"/>
        <v>1</v>
      </c>
      <c r="DU233" s="73">
        <f t="shared" si="224"/>
        <v>1</v>
      </c>
      <c r="DV233" s="73">
        <f t="shared" si="225"/>
        <v>1</v>
      </c>
      <c r="DW233" s="73">
        <f t="shared" si="226"/>
        <v>1</v>
      </c>
      <c r="DX233" s="73">
        <f t="shared" si="227"/>
        <v>1</v>
      </c>
      <c r="DY233" s="73">
        <f t="shared" si="228"/>
        <v>1</v>
      </c>
      <c r="DZ233" s="73">
        <f t="shared" si="229"/>
        <v>1</v>
      </c>
      <c r="EA233" s="92">
        <f t="shared" si="191"/>
        <v>1</v>
      </c>
      <c r="EB233" s="92">
        <f t="shared" si="217"/>
        <v>1</v>
      </c>
      <c r="EC233" s="139">
        <f t="shared" si="230"/>
        <v>1</v>
      </c>
      <c r="ED233" s="140">
        <f t="shared" si="192"/>
        <v>0</v>
      </c>
      <c r="EE233" s="141">
        <f t="shared" si="193"/>
        <v>0</v>
      </c>
      <c r="EF233" s="141">
        <f t="shared" si="194"/>
        <v>0</v>
      </c>
      <c r="EG233" s="142">
        <f t="shared" si="218"/>
        <v>0</v>
      </c>
      <c r="EH233" s="141"/>
      <c r="EI233" s="142"/>
      <c r="EJ233" s="82">
        <f t="shared" si="195"/>
        <v>0</v>
      </c>
      <c r="EK233" s="82"/>
      <c r="EL233" s="82"/>
      <c r="EM233" s="82"/>
      <c r="EN233" s="83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</row>
    <row r="234" spans="2:156" ht="27" customHeight="1">
      <c r="B234" s="365" t="str">
        <f t="shared" si="196"/>
        <v/>
      </c>
      <c r="C234" s="649" t="str">
        <f>IF(AU234=1,SUM(AU$10:AU234),"")</f>
        <v/>
      </c>
      <c r="D234" s="526"/>
      <c r="E234" s="524"/>
      <c r="F234" s="648"/>
      <c r="G234" s="464"/>
      <c r="H234" s="110"/>
      <c r="I234" s="648"/>
      <c r="J234" s="464"/>
      <c r="K234" s="110"/>
      <c r="L234" s="109"/>
      <c r="M234" s="517"/>
      <c r="N234" s="520"/>
      <c r="O234" s="520"/>
      <c r="P234" s="514"/>
      <c r="Q234" s="463"/>
      <c r="R234" s="463"/>
      <c r="S234" s="463"/>
      <c r="T234" s="463"/>
      <c r="U234" s="515"/>
      <c r="V234" s="112"/>
      <c r="W234" s="463"/>
      <c r="X234" s="463"/>
      <c r="Y234" s="463"/>
      <c r="Z234" s="463"/>
      <c r="AA234" s="463"/>
      <c r="AB234" s="691"/>
      <c r="AC234" s="691"/>
      <c r="AD234" s="691"/>
      <c r="AE234" s="682"/>
      <c r="AF234" s="683"/>
      <c r="AG234" s="112"/>
      <c r="AH234" s="463"/>
      <c r="AI234" s="495"/>
      <c r="AJ234" s="469"/>
      <c r="AK234" s="464"/>
      <c r="AL234" s="465"/>
      <c r="AM234" s="376"/>
      <c r="AN234" s="376"/>
      <c r="AO234" s="465"/>
      <c r="AP234" s="466"/>
      <c r="AQ234" s="113" t="str">
        <f t="shared" si="197"/>
        <v/>
      </c>
      <c r="AR234" s="114">
        <v>1</v>
      </c>
      <c r="AU234" s="115">
        <f t="shared" si="198"/>
        <v>0</v>
      </c>
      <c r="AV234" s="116" t="b">
        <f t="shared" si="175"/>
        <v>1</v>
      </c>
      <c r="AW234" s="73">
        <f t="shared" si="199"/>
        <v>0</v>
      </c>
      <c r="AX234" s="117">
        <f t="shared" si="176"/>
        <v>1</v>
      </c>
      <c r="AY234" s="118">
        <f t="shared" si="200"/>
        <v>0</v>
      </c>
      <c r="BD234" s="120">
        <f>ROUND(Import!F227,2)</f>
        <v>0</v>
      </c>
      <c r="BE234" s="120">
        <f>ROUND(Import!P227,2)</f>
        <v>0</v>
      </c>
      <c r="BG234" s="121">
        <f t="shared" si="201"/>
        <v>0</v>
      </c>
      <c r="BH234" s="122">
        <f t="shared" si="202"/>
        <v>0</v>
      </c>
      <c r="BI234" s="114">
        <f t="shared" si="203"/>
        <v>0</v>
      </c>
      <c r="BJ234" s="121">
        <f t="shared" si="204"/>
        <v>0</v>
      </c>
      <c r="BK234" s="122">
        <f t="shared" si="205"/>
        <v>0</v>
      </c>
      <c r="BL234" s="114">
        <f t="shared" si="206"/>
        <v>0</v>
      </c>
      <c r="BN234" s="123">
        <f t="shared" si="177"/>
        <v>0</v>
      </c>
      <c r="BO234" s="123">
        <f t="shared" si="178"/>
        <v>0</v>
      </c>
      <c r="BP234" s="123">
        <f t="shared" si="179"/>
        <v>0</v>
      </c>
      <c r="BQ234" s="123">
        <f t="shared" si="180"/>
        <v>0</v>
      </c>
      <c r="BR234" s="123">
        <f t="shared" si="181"/>
        <v>0</v>
      </c>
      <c r="BS234" s="123">
        <f t="shared" si="182"/>
        <v>0</v>
      </c>
      <c r="BT234" s="124">
        <f t="shared" si="207"/>
        <v>0</v>
      </c>
      <c r="CA234" s="62"/>
      <c r="CB234" s="126" t="str">
        <f t="shared" si="183"/>
        <v/>
      </c>
      <c r="CC234" s="127" t="str">
        <f t="shared" si="208"/>
        <v/>
      </c>
      <c r="CD234" s="128" t="str">
        <f t="shared" si="209"/>
        <v/>
      </c>
      <c r="CE234" s="146"/>
      <c r="CF234" s="147"/>
      <c r="CG234" s="147"/>
      <c r="CH234" s="147"/>
      <c r="CI234" s="145"/>
      <c r="CJ234" s="62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132" t="b">
        <f t="shared" si="184"/>
        <v>0</v>
      </c>
      <c r="CV234" s="133" t="b">
        <f t="shared" si="185"/>
        <v>1</v>
      </c>
      <c r="CW234" s="116" t="b">
        <f t="shared" si="231"/>
        <v>1</v>
      </c>
      <c r="CX234" s="73">
        <f t="shared" si="210"/>
        <v>0</v>
      </c>
      <c r="CY234" s="62"/>
      <c r="CZ234" s="73">
        <f t="shared" si="211"/>
        <v>0</v>
      </c>
      <c r="DA234" s="134">
        <f t="shared" si="219"/>
        <v>1</v>
      </c>
      <c r="DB234" s="106">
        <f t="shared" si="212"/>
        <v>1</v>
      </c>
      <c r="DC234" s="62"/>
      <c r="DD234" s="134">
        <f t="shared" si="213"/>
        <v>1</v>
      </c>
      <c r="DE234" s="135">
        <f t="shared" si="186"/>
        <v>0</v>
      </c>
      <c r="DF234" s="135">
        <f t="shared" si="187"/>
        <v>0</v>
      </c>
      <c r="DG234" s="136"/>
      <c r="DH234" s="79"/>
      <c r="DI234" s="137"/>
      <c r="DJ234" s="81"/>
      <c r="DK234" s="107">
        <f t="shared" si="188"/>
        <v>0</v>
      </c>
      <c r="DL234" s="138">
        <f t="shared" si="214"/>
        <v>1</v>
      </c>
      <c r="DM234" s="73">
        <f t="shared" si="215"/>
        <v>1</v>
      </c>
      <c r="DN234" s="73">
        <f t="shared" si="216"/>
        <v>1</v>
      </c>
      <c r="DO234" s="73">
        <f t="shared" si="189"/>
        <v>1</v>
      </c>
      <c r="DP234" s="73">
        <f t="shared" si="190"/>
        <v>1</v>
      </c>
      <c r="DQ234" s="73">
        <f t="shared" si="220"/>
        <v>1</v>
      </c>
      <c r="DR234" s="73">
        <f t="shared" si="221"/>
        <v>1</v>
      </c>
      <c r="DS234" s="73">
        <f t="shared" si="222"/>
        <v>1</v>
      </c>
      <c r="DT234" s="73">
        <f t="shared" si="223"/>
        <v>1</v>
      </c>
      <c r="DU234" s="73">
        <f t="shared" si="224"/>
        <v>1</v>
      </c>
      <c r="DV234" s="73">
        <f t="shared" si="225"/>
        <v>1</v>
      </c>
      <c r="DW234" s="73">
        <f t="shared" si="226"/>
        <v>1</v>
      </c>
      <c r="DX234" s="73">
        <f t="shared" si="227"/>
        <v>1</v>
      </c>
      <c r="DY234" s="73">
        <f t="shared" si="228"/>
        <v>1</v>
      </c>
      <c r="DZ234" s="73">
        <f t="shared" si="229"/>
        <v>1</v>
      </c>
      <c r="EA234" s="92">
        <f t="shared" si="191"/>
        <v>1</v>
      </c>
      <c r="EB234" s="92">
        <f t="shared" si="217"/>
        <v>1</v>
      </c>
      <c r="EC234" s="139">
        <f t="shared" si="230"/>
        <v>1</v>
      </c>
      <c r="ED234" s="140">
        <f t="shared" si="192"/>
        <v>0</v>
      </c>
      <c r="EE234" s="141">
        <f t="shared" si="193"/>
        <v>0</v>
      </c>
      <c r="EF234" s="141">
        <f t="shared" si="194"/>
        <v>0</v>
      </c>
      <c r="EG234" s="142">
        <f t="shared" si="218"/>
        <v>0</v>
      </c>
      <c r="EH234" s="141"/>
      <c r="EI234" s="142"/>
      <c r="EJ234" s="82">
        <f t="shared" si="195"/>
        <v>0</v>
      </c>
      <c r="EK234" s="82"/>
      <c r="EL234" s="82"/>
      <c r="EM234" s="82"/>
      <c r="EN234" s="83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</row>
    <row r="235" spans="2:156" ht="27" customHeight="1">
      <c r="B235" s="365" t="str">
        <f t="shared" si="196"/>
        <v/>
      </c>
      <c r="C235" s="649" t="str">
        <f>IF(AU235=1,SUM(AU$10:AU235),"")</f>
        <v/>
      </c>
      <c r="D235" s="526"/>
      <c r="E235" s="524"/>
      <c r="F235" s="648"/>
      <c r="G235" s="464"/>
      <c r="H235" s="110"/>
      <c r="I235" s="648"/>
      <c r="J235" s="464"/>
      <c r="K235" s="110"/>
      <c r="L235" s="109"/>
      <c r="M235" s="517"/>
      <c r="N235" s="520"/>
      <c r="O235" s="520"/>
      <c r="P235" s="514"/>
      <c r="Q235" s="463"/>
      <c r="R235" s="463"/>
      <c r="S235" s="463"/>
      <c r="T235" s="463"/>
      <c r="U235" s="515"/>
      <c r="V235" s="112"/>
      <c r="W235" s="463"/>
      <c r="X235" s="463"/>
      <c r="Y235" s="463"/>
      <c r="Z235" s="463"/>
      <c r="AA235" s="463"/>
      <c r="AB235" s="691"/>
      <c r="AC235" s="691"/>
      <c r="AD235" s="691"/>
      <c r="AE235" s="682"/>
      <c r="AF235" s="683"/>
      <c r="AG235" s="112"/>
      <c r="AH235" s="463"/>
      <c r="AI235" s="495"/>
      <c r="AJ235" s="469"/>
      <c r="AK235" s="464"/>
      <c r="AL235" s="465"/>
      <c r="AM235" s="376"/>
      <c r="AN235" s="376"/>
      <c r="AO235" s="465"/>
      <c r="AP235" s="466"/>
      <c r="AQ235" s="113" t="str">
        <f t="shared" si="197"/>
        <v/>
      </c>
      <c r="AR235" s="114">
        <v>1</v>
      </c>
      <c r="AU235" s="115">
        <f t="shared" si="198"/>
        <v>0</v>
      </c>
      <c r="AV235" s="116" t="b">
        <f t="shared" si="175"/>
        <v>1</v>
      </c>
      <c r="AW235" s="73">
        <f t="shared" si="199"/>
        <v>0</v>
      </c>
      <c r="AX235" s="117">
        <f t="shared" si="176"/>
        <v>1</v>
      </c>
      <c r="AY235" s="118">
        <f t="shared" si="200"/>
        <v>0</v>
      </c>
      <c r="BD235" s="120">
        <f>ROUND(Import!F228,2)</f>
        <v>0</v>
      </c>
      <c r="BE235" s="120">
        <f>ROUND(Import!P228,2)</f>
        <v>0</v>
      </c>
      <c r="BG235" s="121">
        <f t="shared" si="201"/>
        <v>0</v>
      </c>
      <c r="BH235" s="122">
        <f t="shared" si="202"/>
        <v>0</v>
      </c>
      <c r="BI235" s="114">
        <f t="shared" si="203"/>
        <v>0</v>
      </c>
      <c r="BJ235" s="121">
        <f t="shared" si="204"/>
        <v>0</v>
      </c>
      <c r="BK235" s="122">
        <f t="shared" si="205"/>
        <v>0</v>
      </c>
      <c r="BL235" s="114">
        <f t="shared" si="206"/>
        <v>0</v>
      </c>
      <c r="BN235" s="123">
        <f t="shared" si="177"/>
        <v>0</v>
      </c>
      <c r="BO235" s="123">
        <f t="shared" si="178"/>
        <v>0</v>
      </c>
      <c r="BP235" s="123">
        <f t="shared" si="179"/>
        <v>0</v>
      </c>
      <c r="BQ235" s="123">
        <f t="shared" si="180"/>
        <v>0</v>
      </c>
      <c r="BR235" s="123">
        <f t="shared" si="181"/>
        <v>0</v>
      </c>
      <c r="BS235" s="123">
        <f t="shared" si="182"/>
        <v>0</v>
      </c>
      <c r="BT235" s="124">
        <f t="shared" si="207"/>
        <v>0</v>
      </c>
      <c r="CA235" s="62"/>
      <c r="CB235" s="126" t="str">
        <f t="shared" si="183"/>
        <v/>
      </c>
      <c r="CC235" s="127" t="str">
        <f t="shared" si="208"/>
        <v/>
      </c>
      <c r="CD235" s="128" t="str">
        <f t="shared" si="209"/>
        <v/>
      </c>
      <c r="CE235" s="146"/>
      <c r="CF235" s="147"/>
      <c r="CG235" s="147"/>
      <c r="CH235" s="147"/>
      <c r="CI235" s="145"/>
      <c r="CJ235" s="62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132" t="b">
        <f t="shared" si="184"/>
        <v>0</v>
      </c>
      <c r="CV235" s="133" t="b">
        <f t="shared" si="185"/>
        <v>1</v>
      </c>
      <c r="CW235" s="116" t="b">
        <f t="shared" si="231"/>
        <v>1</v>
      </c>
      <c r="CX235" s="73">
        <f t="shared" si="210"/>
        <v>0</v>
      </c>
      <c r="CY235" s="62"/>
      <c r="CZ235" s="73">
        <f t="shared" si="211"/>
        <v>0</v>
      </c>
      <c r="DA235" s="134">
        <f t="shared" si="219"/>
        <v>1</v>
      </c>
      <c r="DB235" s="106">
        <f t="shared" si="212"/>
        <v>1</v>
      </c>
      <c r="DC235" s="62"/>
      <c r="DD235" s="134">
        <f t="shared" si="213"/>
        <v>1</v>
      </c>
      <c r="DE235" s="135">
        <f t="shared" si="186"/>
        <v>0</v>
      </c>
      <c r="DF235" s="135">
        <f t="shared" si="187"/>
        <v>0</v>
      </c>
      <c r="DG235" s="136"/>
      <c r="DH235" s="79"/>
      <c r="DI235" s="137"/>
      <c r="DJ235" s="81"/>
      <c r="DK235" s="107">
        <f t="shared" si="188"/>
        <v>0</v>
      </c>
      <c r="DL235" s="138">
        <f t="shared" si="214"/>
        <v>1</v>
      </c>
      <c r="DM235" s="73">
        <f t="shared" si="215"/>
        <v>1</v>
      </c>
      <c r="DN235" s="73">
        <f t="shared" si="216"/>
        <v>1</v>
      </c>
      <c r="DO235" s="73">
        <f t="shared" si="189"/>
        <v>1</v>
      </c>
      <c r="DP235" s="73">
        <f t="shared" si="190"/>
        <v>1</v>
      </c>
      <c r="DQ235" s="73">
        <f t="shared" si="220"/>
        <v>1</v>
      </c>
      <c r="DR235" s="73">
        <f t="shared" si="221"/>
        <v>1</v>
      </c>
      <c r="DS235" s="73">
        <f t="shared" si="222"/>
        <v>1</v>
      </c>
      <c r="DT235" s="73">
        <f t="shared" si="223"/>
        <v>1</v>
      </c>
      <c r="DU235" s="73">
        <f t="shared" si="224"/>
        <v>1</v>
      </c>
      <c r="DV235" s="73">
        <f t="shared" si="225"/>
        <v>1</v>
      </c>
      <c r="DW235" s="73">
        <f t="shared" si="226"/>
        <v>1</v>
      </c>
      <c r="DX235" s="73">
        <f t="shared" si="227"/>
        <v>1</v>
      </c>
      <c r="DY235" s="73">
        <f t="shared" si="228"/>
        <v>1</v>
      </c>
      <c r="DZ235" s="73">
        <f t="shared" si="229"/>
        <v>1</v>
      </c>
      <c r="EA235" s="92">
        <f t="shared" si="191"/>
        <v>1</v>
      </c>
      <c r="EB235" s="92">
        <f t="shared" si="217"/>
        <v>1</v>
      </c>
      <c r="EC235" s="139">
        <f t="shared" si="230"/>
        <v>1</v>
      </c>
      <c r="ED235" s="140">
        <f t="shared" si="192"/>
        <v>0</v>
      </c>
      <c r="EE235" s="141">
        <f t="shared" si="193"/>
        <v>0</v>
      </c>
      <c r="EF235" s="141">
        <f t="shared" si="194"/>
        <v>0</v>
      </c>
      <c r="EG235" s="142">
        <f t="shared" si="218"/>
        <v>0</v>
      </c>
      <c r="EH235" s="141"/>
      <c r="EI235" s="142"/>
      <c r="EJ235" s="82">
        <f t="shared" si="195"/>
        <v>0</v>
      </c>
      <c r="EK235" s="82"/>
      <c r="EL235" s="82"/>
      <c r="EM235" s="82"/>
      <c r="EN235" s="83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</row>
    <row r="236" spans="2:156" ht="27" customHeight="1">
      <c r="B236" s="365" t="str">
        <f t="shared" si="196"/>
        <v/>
      </c>
      <c r="C236" s="649" t="str">
        <f>IF(AU236=1,SUM(AU$10:AU236),"")</f>
        <v/>
      </c>
      <c r="D236" s="526"/>
      <c r="E236" s="524"/>
      <c r="F236" s="648"/>
      <c r="G236" s="464"/>
      <c r="H236" s="110"/>
      <c r="I236" s="648"/>
      <c r="J236" s="464"/>
      <c r="K236" s="110"/>
      <c r="L236" s="109"/>
      <c r="M236" s="517"/>
      <c r="N236" s="520"/>
      <c r="O236" s="520"/>
      <c r="P236" s="514"/>
      <c r="Q236" s="463"/>
      <c r="R236" s="463"/>
      <c r="S236" s="463"/>
      <c r="T236" s="463"/>
      <c r="U236" s="515"/>
      <c r="V236" s="112"/>
      <c r="W236" s="463"/>
      <c r="X236" s="463"/>
      <c r="Y236" s="463"/>
      <c r="Z236" s="463"/>
      <c r="AA236" s="463"/>
      <c r="AB236" s="691"/>
      <c r="AC236" s="691"/>
      <c r="AD236" s="691"/>
      <c r="AE236" s="682"/>
      <c r="AF236" s="683"/>
      <c r="AG236" s="112"/>
      <c r="AH236" s="463"/>
      <c r="AI236" s="495"/>
      <c r="AJ236" s="469"/>
      <c r="AK236" s="464"/>
      <c r="AL236" s="465"/>
      <c r="AM236" s="376"/>
      <c r="AN236" s="376"/>
      <c r="AO236" s="465"/>
      <c r="AP236" s="466"/>
      <c r="AQ236" s="113" t="str">
        <f t="shared" si="197"/>
        <v/>
      </c>
      <c r="AR236" s="114">
        <v>1</v>
      </c>
      <c r="AU236" s="115">
        <f t="shared" si="198"/>
        <v>0</v>
      </c>
      <c r="AV236" s="116" t="b">
        <f t="shared" si="175"/>
        <v>1</v>
      </c>
      <c r="AW236" s="73">
        <f t="shared" si="199"/>
        <v>0</v>
      </c>
      <c r="AX236" s="117">
        <f t="shared" si="176"/>
        <v>1</v>
      </c>
      <c r="AY236" s="118">
        <f t="shared" si="200"/>
        <v>0</v>
      </c>
      <c r="BD236" s="120">
        <f>ROUND(Import!F229,2)</f>
        <v>0</v>
      </c>
      <c r="BE236" s="120">
        <f>ROUND(Import!P229,2)</f>
        <v>0</v>
      </c>
      <c r="BG236" s="121">
        <f t="shared" si="201"/>
        <v>0</v>
      </c>
      <c r="BH236" s="122">
        <f t="shared" si="202"/>
        <v>0</v>
      </c>
      <c r="BI236" s="114">
        <f t="shared" si="203"/>
        <v>0</v>
      </c>
      <c r="BJ236" s="121">
        <f t="shared" si="204"/>
        <v>0</v>
      </c>
      <c r="BK236" s="122">
        <f t="shared" si="205"/>
        <v>0</v>
      </c>
      <c r="BL236" s="114">
        <f t="shared" si="206"/>
        <v>0</v>
      </c>
      <c r="BN236" s="123">
        <f t="shared" si="177"/>
        <v>0</v>
      </c>
      <c r="BO236" s="123">
        <f t="shared" si="178"/>
        <v>0</v>
      </c>
      <c r="BP236" s="123">
        <f t="shared" si="179"/>
        <v>0</v>
      </c>
      <c r="BQ236" s="123">
        <f t="shared" si="180"/>
        <v>0</v>
      </c>
      <c r="BR236" s="123">
        <f t="shared" si="181"/>
        <v>0</v>
      </c>
      <c r="BS236" s="123">
        <f t="shared" si="182"/>
        <v>0</v>
      </c>
      <c r="BT236" s="124">
        <f t="shared" si="207"/>
        <v>0</v>
      </c>
      <c r="CA236" s="62"/>
      <c r="CB236" s="126" t="str">
        <f t="shared" si="183"/>
        <v/>
      </c>
      <c r="CC236" s="127" t="str">
        <f t="shared" si="208"/>
        <v/>
      </c>
      <c r="CD236" s="128" t="str">
        <f t="shared" si="209"/>
        <v/>
      </c>
      <c r="CE236" s="146"/>
      <c r="CF236" s="147"/>
      <c r="CG236" s="147"/>
      <c r="CH236" s="147"/>
      <c r="CI236" s="145"/>
      <c r="CJ236" s="62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132" t="b">
        <f t="shared" si="184"/>
        <v>0</v>
      </c>
      <c r="CV236" s="133" t="b">
        <f t="shared" si="185"/>
        <v>1</v>
      </c>
      <c r="CW236" s="116" t="b">
        <f t="shared" si="231"/>
        <v>1</v>
      </c>
      <c r="CX236" s="73">
        <f t="shared" si="210"/>
        <v>0</v>
      </c>
      <c r="CY236" s="62"/>
      <c r="CZ236" s="73">
        <f t="shared" si="211"/>
        <v>0</v>
      </c>
      <c r="DA236" s="134">
        <f t="shared" si="219"/>
        <v>1</v>
      </c>
      <c r="DB236" s="106">
        <f t="shared" si="212"/>
        <v>1</v>
      </c>
      <c r="DC236" s="62"/>
      <c r="DD236" s="134">
        <f t="shared" si="213"/>
        <v>1</v>
      </c>
      <c r="DE236" s="135">
        <f t="shared" si="186"/>
        <v>0</v>
      </c>
      <c r="DF236" s="135">
        <f t="shared" si="187"/>
        <v>0</v>
      </c>
      <c r="DG236" s="136"/>
      <c r="DH236" s="79"/>
      <c r="DI236" s="137"/>
      <c r="DJ236" s="81"/>
      <c r="DK236" s="107">
        <f t="shared" si="188"/>
        <v>0</v>
      </c>
      <c r="DL236" s="138">
        <f t="shared" si="214"/>
        <v>1</v>
      </c>
      <c r="DM236" s="73">
        <f t="shared" si="215"/>
        <v>1</v>
      </c>
      <c r="DN236" s="73">
        <f t="shared" si="216"/>
        <v>1</v>
      </c>
      <c r="DO236" s="73">
        <f t="shared" si="189"/>
        <v>1</v>
      </c>
      <c r="DP236" s="73">
        <f t="shared" si="190"/>
        <v>1</v>
      </c>
      <c r="DQ236" s="73">
        <f t="shared" si="220"/>
        <v>1</v>
      </c>
      <c r="DR236" s="73">
        <f t="shared" si="221"/>
        <v>1</v>
      </c>
      <c r="DS236" s="73">
        <f t="shared" si="222"/>
        <v>1</v>
      </c>
      <c r="DT236" s="73">
        <f t="shared" si="223"/>
        <v>1</v>
      </c>
      <c r="DU236" s="73">
        <f t="shared" si="224"/>
        <v>1</v>
      </c>
      <c r="DV236" s="73">
        <f t="shared" si="225"/>
        <v>1</v>
      </c>
      <c r="DW236" s="73">
        <f t="shared" si="226"/>
        <v>1</v>
      </c>
      <c r="DX236" s="73">
        <f t="shared" si="227"/>
        <v>1</v>
      </c>
      <c r="DY236" s="73">
        <f t="shared" si="228"/>
        <v>1</v>
      </c>
      <c r="DZ236" s="73">
        <f t="shared" si="229"/>
        <v>1</v>
      </c>
      <c r="EA236" s="92">
        <f t="shared" si="191"/>
        <v>1</v>
      </c>
      <c r="EB236" s="92">
        <f t="shared" si="217"/>
        <v>1</v>
      </c>
      <c r="EC236" s="139">
        <f t="shared" si="230"/>
        <v>1</v>
      </c>
      <c r="ED236" s="140">
        <f t="shared" si="192"/>
        <v>0</v>
      </c>
      <c r="EE236" s="141">
        <f t="shared" si="193"/>
        <v>0</v>
      </c>
      <c r="EF236" s="141">
        <f t="shared" si="194"/>
        <v>0</v>
      </c>
      <c r="EG236" s="142">
        <f t="shared" si="218"/>
        <v>0</v>
      </c>
      <c r="EH236" s="141"/>
      <c r="EI236" s="142"/>
      <c r="EJ236" s="82">
        <f t="shared" si="195"/>
        <v>0</v>
      </c>
      <c r="EK236" s="82"/>
      <c r="EL236" s="82"/>
      <c r="EM236" s="82"/>
      <c r="EN236" s="83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</row>
    <row r="237" spans="2:156" ht="27" customHeight="1">
      <c r="B237" s="365" t="str">
        <f t="shared" si="196"/>
        <v/>
      </c>
      <c r="C237" s="649" t="str">
        <f>IF(AU237=1,SUM(AU$10:AU237),"")</f>
        <v/>
      </c>
      <c r="D237" s="526"/>
      <c r="E237" s="524"/>
      <c r="F237" s="648"/>
      <c r="G237" s="464"/>
      <c r="H237" s="110"/>
      <c r="I237" s="648"/>
      <c r="J237" s="464"/>
      <c r="K237" s="110"/>
      <c r="L237" s="109"/>
      <c r="M237" s="517"/>
      <c r="N237" s="520"/>
      <c r="O237" s="520"/>
      <c r="P237" s="514"/>
      <c r="Q237" s="463"/>
      <c r="R237" s="463"/>
      <c r="S237" s="463"/>
      <c r="T237" s="463"/>
      <c r="U237" s="515"/>
      <c r="V237" s="112"/>
      <c r="W237" s="463"/>
      <c r="X237" s="463"/>
      <c r="Y237" s="463"/>
      <c r="Z237" s="463"/>
      <c r="AA237" s="463"/>
      <c r="AB237" s="691"/>
      <c r="AC237" s="691"/>
      <c r="AD237" s="691"/>
      <c r="AE237" s="682"/>
      <c r="AF237" s="683"/>
      <c r="AG237" s="112"/>
      <c r="AH237" s="463"/>
      <c r="AI237" s="495"/>
      <c r="AJ237" s="469"/>
      <c r="AK237" s="464"/>
      <c r="AL237" s="465"/>
      <c r="AM237" s="376"/>
      <c r="AN237" s="376"/>
      <c r="AO237" s="465"/>
      <c r="AP237" s="466"/>
      <c r="AQ237" s="113" t="str">
        <f t="shared" si="197"/>
        <v/>
      </c>
      <c r="AR237" s="114">
        <v>1</v>
      </c>
      <c r="AU237" s="115">
        <f t="shared" si="198"/>
        <v>0</v>
      </c>
      <c r="AV237" s="116" t="b">
        <f t="shared" si="175"/>
        <v>1</v>
      </c>
      <c r="AW237" s="73">
        <f t="shared" si="199"/>
        <v>0</v>
      </c>
      <c r="AX237" s="117">
        <f t="shared" si="176"/>
        <v>1</v>
      </c>
      <c r="AY237" s="118">
        <f t="shared" si="200"/>
        <v>0</v>
      </c>
      <c r="BD237" s="120">
        <f>ROUND(Import!F230,2)</f>
        <v>0</v>
      </c>
      <c r="BE237" s="120">
        <f>ROUND(Import!P230,2)</f>
        <v>0</v>
      </c>
      <c r="BG237" s="121">
        <f t="shared" si="201"/>
        <v>0</v>
      </c>
      <c r="BH237" s="122">
        <f t="shared" si="202"/>
        <v>0</v>
      </c>
      <c r="BI237" s="114">
        <f t="shared" si="203"/>
        <v>0</v>
      </c>
      <c r="BJ237" s="121">
        <f t="shared" si="204"/>
        <v>0</v>
      </c>
      <c r="BK237" s="122">
        <f t="shared" si="205"/>
        <v>0</v>
      </c>
      <c r="BL237" s="114">
        <f t="shared" si="206"/>
        <v>0</v>
      </c>
      <c r="BN237" s="123">
        <f t="shared" si="177"/>
        <v>0</v>
      </c>
      <c r="BO237" s="123">
        <f t="shared" si="178"/>
        <v>0</v>
      </c>
      <c r="BP237" s="123">
        <f t="shared" si="179"/>
        <v>0</v>
      </c>
      <c r="BQ237" s="123">
        <f t="shared" si="180"/>
        <v>0</v>
      </c>
      <c r="BR237" s="123">
        <f t="shared" si="181"/>
        <v>0</v>
      </c>
      <c r="BS237" s="123">
        <f t="shared" si="182"/>
        <v>0</v>
      </c>
      <c r="BT237" s="124">
        <f t="shared" si="207"/>
        <v>0</v>
      </c>
      <c r="CA237" s="62"/>
      <c r="CB237" s="126" t="str">
        <f t="shared" si="183"/>
        <v/>
      </c>
      <c r="CC237" s="127" t="str">
        <f t="shared" si="208"/>
        <v/>
      </c>
      <c r="CD237" s="128" t="str">
        <f t="shared" si="209"/>
        <v/>
      </c>
      <c r="CE237" s="146"/>
      <c r="CF237" s="147"/>
      <c r="CG237" s="147"/>
      <c r="CH237" s="147"/>
      <c r="CI237" s="145"/>
      <c r="CJ237" s="62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132" t="b">
        <f t="shared" si="184"/>
        <v>0</v>
      </c>
      <c r="CV237" s="133" t="b">
        <f t="shared" si="185"/>
        <v>1</v>
      </c>
      <c r="CW237" s="116" t="b">
        <f t="shared" si="231"/>
        <v>1</v>
      </c>
      <c r="CX237" s="73">
        <f t="shared" si="210"/>
        <v>0</v>
      </c>
      <c r="CY237" s="62"/>
      <c r="CZ237" s="73">
        <f t="shared" si="211"/>
        <v>0</v>
      </c>
      <c r="DA237" s="134">
        <f t="shared" si="219"/>
        <v>1</v>
      </c>
      <c r="DB237" s="106">
        <f t="shared" si="212"/>
        <v>1</v>
      </c>
      <c r="DC237" s="62"/>
      <c r="DD237" s="134">
        <f t="shared" si="213"/>
        <v>1</v>
      </c>
      <c r="DE237" s="135">
        <f t="shared" si="186"/>
        <v>0</v>
      </c>
      <c r="DF237" s="135">
        <f t="shared" si="187"/>
        <v>0</v>
      </c>
      <c r="DG237" s="136"/>
      <c r="DH237" s="79"/>
      <c r="DI237" s="137"/>
      <c r="DJ237" s="81"/>
      <c r="DK237" s="107">
        <f t="shared" si="188"/>
        <v>0</v>
      </c>
      <c r="DL237" s="138">
        <f t="shared" si="214"/>
        <v>1</v>
      </c>
      <c r="DM237" s="73">
        <f t="shared" si="215"/>
        <v>1</v>
      </c>
      <c r="DN237" s="73">
        <f t="shared" si="216"/>
        <v>1</v>
      </c>
      <c r="DO237" s="73">
        <f t="shared" si="189"/>
        <v>1</v>
      </c>
      <c r="DP237" s="73">
        <f t="shared" si="190"/>
        <v>1</v>
      </c>
      <c r="DQ237" s="73">
        <f t="shared" si="220"/>
        <v>1</v>
      </c>
      <c r="DR237" s="73">
        <f t="shared" si="221"/>
        <v>1</v>
      </c>
      <c r="DS237" s="73">
        <f t="shared" si="222"/>
        <v>1</v>
      </c>
      <c r="DT237" s="73">
        <f t="shared" si="223"/>
        <v>1</v>
      </c>
      <c r="DU237" s="73">
        <f t="shared" si="224"/>
        <v>1</v>
      </c>
      <c r="DV237" s="73">
        <f t="shared" si="225"/>
        <v>1</v>
      </c>
      <c r="DW237" s="73">
        <f t="shared" si="226"/>
        <v>1</v>
      </c>
      <c r="DX237" s="73">
        <f t="shared" si="227"/>
        <v>1</v>
      </c>
      <c r="DY237" s="73">
        <f t="shared" si="228"/>
        <v>1</v>
      </c>
      <c r="DZ237" s="73">
        <f t="shared" si="229"/>
        <v>1</v>
      </c>
      <c r="EA237" s="92">
        <f t="shared" si="191"/>
        <v>1</v>
      </c>
      <c r="EB237" s="92">
        <f t="shared" si="217"/>
        <v>1</v>
      </c>
      <c r="EC237" s="139">
        <f t="shared" si="230"/>
        <v>1</v>
      </c>
      <c r="ED237" s="140">
        <f t="shared" si="192"/>
        <v>0</v>
      </c>
      <c r="EE237" s="141">
        <f t="shared" si="193"/>
        <v>0</v>
      </c>
      <c r="EF237" s="141">
        <f t="shared" si="194"/>
        <v>0</v>
      </c>
      <c r="EG237" s="142">
        <f t="shared" si="218"/>
        <v>0</v>
      </c>
      <c r="EH237" s="141"/>
      <c r="EI237" s="142"/>
      <c r="EJ237" s="82">
        <f t="shared" si="195"/>
        <v>0</v>
      </c>
      <c r="EK237" s="82"/>
      <c r="EL237" s="82"/>
      <c r="EM237" s="82"/>
      <c r="EN237" s="83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</row>
    <row r="238" spans="2:156" ht="27" customHeight="1">
      <c r="B238" s="365" t="str">
        <f t="shared" si="196"/>
        <v/>
      </c>
      <c r="C238" s="649" t="str">
        <f>IF(AU238=1,SUM(AU$10:AU238),"")</f>
        <v/>
      </c>
      <c r="D238" s="526"/>
      <c r="E238" s="524"/>
      <c r="F238" s="648"/>
      <c r="G238" s="464"/>
      <c r="H238" s="110"/>
      <c r="I238" s="648"/>
      <c r="J238" s="464"/>
      <c r="K238" s="110"/>
      <c r="L238" s="109"/>
      <c r="M238" s="517"/>
      <c r="N238" s="520"/>
      <c r="O238" s="520"/>
      <c r="P238" s="514"/>
      <c r="Q238" s="463"/>
      <c r="R238" s="463"/>
      <c r="S238" s="463"/>
      <c r="T238" s="463"/>
      <c r="U238" s="515"/>
      <c r="V238" s="112"/>
      <c r="W238" s="463"/>
      <c r="X238" s="463"/>
      <c r="Y238" s="463"/>
      <c r="Z238" s="463"/>
      <c r="AA238" s="463"/>
      <c r="AB238" s="691"/>
      <c r="AC238" s="691"/>
      <c r="AD238" s="691"/>
      <c r="AE238" s="682"/>
      <c r="AF238" s="683"/>
      <c r="AG238" s="112"/>
      <c r="AH238" s="463"/>
      <c r="AI238" s="495"/>
      <c r="AJ238" s="469"/>
      <c r="AK238" s="464"/>
      <c r="AL238" s="465"/>
      <c r="AM238" s="376"/>
      <c r="AN238" s="376"/>
      <c r="AO238" s="465"/>
      <c r="AP238" s="466"/>
      <c r="AQ238" s="113" t="str">
        <f t="shared" si="197"/>
        <v/>
      </c>
      <c r="AR238" s="114">
        <v>1</v>
      </c>
      <c r="AU238" s="115">
        <f t="shared" si="198"/>
        <v>0</v>
      </c>
      <c r="AV238" s="116" t="b">
        <f t="shared" si="175"/>
        <v>1</v>
      </c>
      <c r="AW238" s="73">
        <f t="shared" si="199"/>
        <v>0</v>
      </c>
      <c r="AX238" s="117">
        <f t="shared" si="176"/>
        <v>1</v>
      </c>
      <c r="AY238" s="118">
        <f t="shared" si="200"/>
        <v>0</v>
      </c>
      <c r="BD238" s="120">
        <f>ROUND(Import!F231,2)</f>
        <v>0</v>
      </c>
      <c r="BE238" s="120">
        <f>ROUND(Import!P231,2)</f>
        <v>0</v>
      </c>
      <c r="BG238" s="121">
        <f t="shared" si="201"/>
        <v>0</v>
      </c>
      <c r="BH238" s="122">
        <f t="shared" si="202"/>
        <v>0</v>
      </c>
      <c r="BI238" s="114">
        <f t="shared" si="203"/>
        <v>0</v>
      </c>
      <c r="BJ238" s="121">
        <f t="shared" si="204"/>
        <v>0</v>
      </c>
      <c r="BK238" s="122">
        <f t="shared" si="205"/>
        <v>0</v>
      </c>
      <c r="BL238" s="114">
        <f t="shared" si="206"/>
        <v>0</v>
      </c>
      <c r="BN238" s="123">
        <f t="shared" si="177"/>
        <v>0</v>
      </c>
      <c r="BO238" s="123">
        <f t="shared" si="178"/>
        <v>0</v>
      </c>
      <c r="BP238" s="123">
        <f t="shared" si="179"/>
        <v>0</v>
      </c>
      <c r="BQ238" s="123">
        <f t="shared" si="180"/>
        <v>0</v>
      </c>
      <c r="BR238" s="123">
        <f t="shared" si="181"/>
        <v>0</v>
      </c>
      <c r="BS238" s="123">
        <f t="shared" si="182"/>
        <v>0</v>
      </c>
      <c r="BT238" s="124">
        <f t="shared" si="207"/>
        <v>0</v>
      </c>
      <c r="CA238" s="62"/>
      <c r="CB238" s="126" t="str">
        <f t="shared" si="183"/>
        <v/>
      </c>
      <c r="CC238" s="127" t="str">
        <f t="shared" si="208"/>
        <v/>
      </c>
      <c r="CD238" s="128" t="str">
        <f t="shared" si="209"/>
        <v/>
      </c>
      <c r="CE238" s="146"/>
      <c r="CF238" s="147"/>
      <c r="CG238" s="147"/>
      <c r="CH238" s="147"/>
      <c r="CI238" s="145"/>
      <c r="CJ238" s="62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132" t="b">
        <f t="shared" si="184"/>
        <v>0</v>
      </c>
      <c r="CV238" s="133" t="b">
        <f t="shared" si="185"/>
        <v>1</v>
      </c>
      <c r="CW238" s="116" t="b">
        <f t="shared" si="231"/>
        <v>1</v>
      </c>
      <c r="CX238" s="73">
        <f t="shared" si="210"/>
        <v>0</v>
      </c>
      <c r="CZ238" s="73">
        <f t="shared" si="211"/>
        <v>0</v>
      </c>
      <c r="DA238" s="134">
        <f t="shared" si="219"/>
        <v>1</v>
      </c>
      <c r="DB238" s="106">
        <f t="shared" si="212"/>
        <v>1</v>
      </c>
      <c r="DC238" s="148"/>
      <c r="DD238" s="134">
        <f t="shared" si="213"/>
        <v>1</v>
      </c>
      <c r="DE238" s="135">
        <f t="shared" si="186"/>
        <v>0</v>
      </c>
      <c r="DF238" s="135">
        <f t="shared" si="187"/>
        <v>0</v>
      </c>
      <c r="DG238" s="136"/>
      <c r="DH238" s="79"/>
      <c r="DI238" s="137"/>
      <c r="DJ238" s="81"/>
      <c r="DK238" s="107">
        <f t="shared" si="188"/>
        <v>0</v>
      </c>
      <c r="DL238" s="138">
        <f t="shared" si="214"/>
        <v>1</v>
      </c>
      <c r="DM238" s="73">
        <f t="shared" si="215"/>
        <v>1</v>
      </c>
      <c r="DN238" s="73">
        <f t="shared" si="216"/>
        <v>1</v>
      </c>
      <c r="DO238" s="73">
        <f t="shared" si="189"/>
        <v>1</v>
      </c>
      <c r="DP238" s="73">
        <f t="shared" si="190"/>
        <v>1</v>
      </c>
      <c r="DQ238" s="73">
        <f t="shared" si="220"/>
        <v>1</v>
      </c>
      <c r="DR238" s="73">
        <f t="shared" si="221"/>
        <v>1</v>
      </c>
      <c r="DS238" s="73">
        <f t="shared" si="222"/>
        <v>1</v>
      </c>
      <c r="DT238" s="73">
        <f t="shared" si="223"/>
        <v>1</v>
      </c>
      <c r="DU238" s="73">
        <f t="shared" si="224"/>
        <v>1</v>
      </c>
      <c r="DV238" s="73">
        <f t="shared" si="225"/>
        <v>1</v>
      </c>
      <c r="DW238" s="73">
        <f t="shared" si="226"/>
        <v>1</v>
      </c>
      <c r="DX238" s="73">
        <f t="shared" si="227"/>
        <v>1</v>
      </c>
      <c r="DY238" s="73">
        <f t="shared" si="228"/>
        <v>1</v>
      </c>
      <c r="DZ238" s="73">
        <f t="shared" si="229"/>
        <v>1</v>
      </c>
      <c r="EA238" s="92">
        <f t="shared" si="191"/>
        <v>1</v>
      </c>
      <c r="EB238" s="92">
        <f t="shared" si="217"/>
        <v>1</v>
      </c>
      <c r="EC238" s="139">
        <f t="shared" si="230"/>
        <v>1</v>
      </c>
      <c r="ED238" s="140">
        <f t="shared" si="192"/>
        <v>0</v>
      </c>
      <c r="EE238" s="141">
        <f t="shared" si="193"/>
        <v>0</v>
      </c>
      <c r="EF238" s="141">
        <f t="shared" si="194"/>
        <v>0</v>
      </c>
      <c r="EG238" s="142">
        <f t="shared" si="218"/>
        <v>0</v>
      </c>
      <c r="EH238" s="141"/>
      <c r="EI238" s="142"/>
      <c r="EJ238" s="82">
        <f t="shared" si="195"/>
        <v>0</v>
      </c>
      <c r="EK238" s="82"/>
      <c r="EL238" s="82"/>
      <c r="EM238" s="82"/>
      <c r="EN238" s="83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</row>
    <row r="239" spans="2:156" ht="27" customHeight="1">
      <c r="B239" s="365" t="str">
        <f t="shared" si="196"/>
        <v/>
      </c>
      <c r="C239" s="649" t="str">
        <f>IF(AU239=1,SUM(AU$10:AU239),"")</f>
        <v/>
      </c>
      <c r="D239" s="526"/>
      <c r="E239" s="524"/>
      <c r="F239" s="648"/>
      <c r="G239" s="464"/>
      <c r="H239" s="110"/>
      <c r="I239" s="648"/>
      <c r="J239" s="464"/>
      <c r="K239" s="110"/>
      <c r="L239" s="109"/>
      <c r="M239" s="517"/>
      <c r="N239" s="520"/>
      <c r="O239" s="520"/>
      <c r="P239" s="514"/>
      <c r="Q239" s="463"/>
      <c r="R239" s="463"/>
      <c r="S239" s="463"/>
      <c r="T239" s="463"/>
      <c r="U239" s="515"/>
      <c r="V239" s="112"/>
      <c r="W239" s="463"/>
      <c r="X239" s="463"/>
      <c r="Y239" s="463"/>
      <c r="Z239" s="463"/>
      <c r="AA239" s="463"/>
      <c r="AB239" s="691"/>
      <c r="AC239" s="691"/>
      <c r="AD239" s="691"/>
      <c r="AE239" s="682"/>
      <c r="AF239" s="683"/>
      <c r="AG239" s="112"/>
      <c r="AH239" s="463"/>
      <c r="AI239" s="495"/>
      <c r="AJ239" s="469"/>
      <c r="AK239" s="464"/>
      <c r="AL239" s="465"/>
      <c r="AM239" s="376"/>
      <c r="AN239" s="376"/>
      <c r="AO239" s="465"/>
      <c r="AP239" s="466"/>
      <c r="AQ239" s="113" t="str">
        <f t="shared" si="197"/>
        <v/>
      </c>
      <c r="AR239" s="114">
        <v>1</v>
      </c>
      <c r="AU239" s="115">
        <f t="shared" si="198"/>
        <v>0</v>
      </c>
      <c r="AV239" s="116" t="b">
        <f t="shared" si="175"/>
        <v>1</v>
      </c>
      <c r="AW239" s="73">
        <f t="shared" si="199"/>
        <v>0</v>
      </c>
      <c r="AX239" s="117">
        <f t="shared" si="176"/>
        <v>1</v>
      </c>
      <c r="AY239" s="118">
        <f t="shared" si="200"/>
        <v>0</v>
      </c>
      <c r="BD239" s="120">
        <f>ROUND(Import!F232,2)</f>
        <v>0</v>
      </c>
      <c r="BE239" s="120">
        <f>ROUND(Import!P232,2)</f>
        <v>0</v>
      </c>
      <c r="BG239" s="121">
        <f t="shared" si="201"/>
        <v>0</v>
      </c>
      <c r="BH239" s="122">
        <f t="shared" si="202"/>
        <v>0</v>
      </c>
      <c r="BI239" s="114">
        <f t="shared" si="203"/>
        <v>0</v>
      </c>
      <c r="BJ239" s="121">
        <f t="shared" si="204"/>
        <v>0</v>
      </c>
      <c r="BK239" s="122">
        <f t="shared" si="205"/>
        <v>0</v>
      </c>
      <c r="BL239" s="114">
        <f t="shared" si="206"/>
        <v>0</v>
      </c>
      <c r="BN239" s="123">
        <f t="shared" si="177"/>
        <v>0</v>
      </c>
      <c r="BO239" s="123">
        <f t="shared" si="178"/>
        <v>0</v>
      </c>
      <c r="BP239" s="123">
        <f t="shared" si="179"/>
        <v>0</v>
      </c>
      <c r="BQ239" s="123">
        <f t="shared" si="180"/>
        <v>0</v>
      </c>
      <c r="BR239" s="123">
        <f t="shared" si="181"/>
        <v>0</v>
      </c>
      <c r="BS239" s="123">
        <f t="shared" si="182"/>
        <v>0</v>
      </c>
      <c r="BT239" s="124">
        <f t="shared" si="207"/>
        <v>0</v>
      </c>
      <c r="CA239" s="62"/>
      <c r="CB239" s="126" t="str">
        <f t="shared" si="183"/>
        <v/>
      </c>
      <c r="CC239" s="127" t="str">
        <f t="shared" si="208"/>
        <v/>
      </c>
      <c r="CD239" s="128" t="str">
        <f t="shared" si="209"/>
        <v/>
      </c>
      <c r="CE239" s="146"/>
      <c r="CF239" s="147"/>
      <c r="CG239" s="147"/>
      <c r="CH239" s="147"/>
      <c r="CI239" s="145"/>
      <c r="CJ239" s="62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132" t="b">
        <f t="shared" si="184"/>
        <v>0</v>
      </c>
      <c r="CV239" s="133" t="b">
        <f t="shared" si="185"/>
        <v>1</v>
      </c>
      <c r="CW239" s="116" t="b">
        <f t="shared" si="231"/>
        <v>1</v>
      </c>
      <c r="CX239" s="73">
        <f t="shared" si="210"/>
        <v>0</v>
      </c>
      <c r="CZ239" s="73">
        <f t="shared" si="211"/>
        <v>0</v>
      </c>
      <c r="DA239" s="134">
        <f t="shared" si="219"/>
        <v>1</v>
      </c>
      <c r="DB239" s="106">
        <f t="shared" si="212"/>
        <v>1</v>
      </c>
      <c r="DC239" s="148"/>
      <c r="DD239" s="134">
        <f t="shared" si="213"/>
        <v>1</v>
      </c>
      <c r="DE239" s="135">
        <f t="shared" si="186"/>
        <v>0</v>
      </c>
      <c r="DF239" s="135">
        <f t="shared" si="187"/>
        <v>0</v>
      </c>
      <c r="DG239" s="136"/>
      <c r="DH239" s="79"/>
      <c r="DI239" s="137"/>
      <c r="DJ239" s="81"/>
      <c r="DK239" s="107">
        <f t="shared" si="188"/>
        <v>0</v>
      </c>
      <c r="DL239" s="138">
        <f t="shared" si="214"/>
        <v>1</v>
      </c>
      <c r="DM239" s="73">
        <f t="shared" si="215"/>
        <v>1</v>
      </c>
      <c r="DN239" s="73">
        <f t="shared" si="216"/>
        <v>1</v>
      </c>
      <c r="DO239" s="73">
        <f t="shared" si="189"/>
        <v>1</v>
      </c>
      <c r="DP239" s="73">
        <f t="shared" si="190"/>
        <v>1</v>
      </c>
      <c r="DQ239" s="73">
        <f t="shared" si="220"/>
        <v>1</v>
      </c>
      <c r="DR239" s="73">
        <f t="shared" si="221"/>
        <v>1</v>
      </c>
      <c r="DS239" s="73">
        <f t="shared" si="222"/>
        <v>1</v>
      </c>
      <c r="DT239" s="73">
        <f t="shared" si="223"/>
        <v>1</v>
      </c>
      <c r="DU239" s="73">
        <f t="shared" si="224"/>
        <v>1</v>
      </c>
      <c r="DV239" s="73">
        <f t="shared" si="225"/>
        <v>1</v>
      </c>
      <c r="DW239" s="73">
        <f t="shared" si="226"/>
        <v>1</v>
      </c>
      <c r="DX239" s="73">
        <f t="shared" si="227"/>
        <v>1</v>
      </c>
      <c r="DY239" s="73">
        <f t="shared" si="228"/>
        <v>1</v>
      </c>
      <c r="DZ239" s="73">
        <f t="shared" si="229"/>
        <v>1</v>
      </c>
      <c r="EA239" s="92">
        <f t="shared" si="191"/>
        <v>1</v>
      </c>
      <c r="EB239" s="92">
        <f t="shared" si="217"/>
        <v>1</v>
      </c>
      <c r="EC239" s="139">
        <f t="shared" si="230"/>
        <v>1</v>
      </c>
      <c r="ED239" s="140">
        <f t="shared" si="192"/>
        <v>0</v>
      </c>
      <c r="EE239" s="141">
        <f t="shared" si="193"/>
        <v>0</v>
      </c>
      <c r="EF239" s="141">
        <f t="shared" si="194"/>
        <v>0</v>
      </c>
      <c r="EG239" s="142">
        <f t="shared" si="218"/>
        <v>0</v>
      </c>
      <c r="EH239" s="141"/>
      <c r="EI239" s="142"/>
      <c r="EJ239" s="82">
        <f t="shared" si="195"/>
        <v>0</v>
      </c>
      <c r="EK239" s="82"/>
      <c r="EL239" s="82"/>
      <c r="EM239" s="82"/>
      <c r="EN239" s="83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</row>
    <row r="240" spans="2:156" ht="27" customHeight="1">
      <c r="B240" s="365" t="str">
        <f t="shared" si="196"/>
        <v/>
      </c>
      <c r="C240" s="649" t="str">
        <f>IF(AU240=1,SUM(AU$10:AU240),"")</f>
        <v/>
      </c>
      <c r="D240" s="526"/>
      <c r="E240" s="524"/>
      <c r="F240" s="648"/>
      <c r="G240" s="464"/>
      <c r="H240" s="110"/>
      <c r="I240" s="648"/>
      <c r="J240" s="464"/>
      <c r="K240" s="110"/>
      <c r="L240" s="109"/>
      <c r="M240" s="517"/>
      <c r="N240" s="520"/>
      <c r="O240" s="520"/>
      <c r="P240" s="514"/>
      <c r="Q240" s="463"/>
      <c r="R240" s="463"/>
      <c r="S240" s="463"/>
      <c r="T240" s="463"/>
      <c r="U240" s="515"/>
      <c r="V240" s="112"/>
      <c r="W240" s="463"/>
      <c r="X240" s="463"/>
      <c r="Y240" s="463"/>
      <c r="Z240" s="463"/>
      <c r="AA240" s="463"/>
      <c r="AB240" s="691"/>
      <c r="AC240" s="691"/>
      <c r="AD240" s="691"/>
      <c r="AE240" s="682"/>
      <c r="AF240" s="683"/>
      <c r="AG240" s="112"/>
      <c r="AH240" s="463"/>
      <c r="AI240" s="495"/>
      <c r="AJ240" s="469"/>
      <c r="AK240" s="464"/>
      <c r="AL240" s="465"/>
      <c r="AM240" s="376"/>
      <c r="AN240" s="376"/>
      <c r="AO240" s="465"/>
      <c r="AP240" s="466"/>
      <c r="AQ240" s="113" t="str">
        <f t="shared" si="197"/>
        <v/>
      </c>
      <c r="AR240" s="114">
        <v>1</v>
      </c>
      <c r="AU240" s="115">
        <f t="shared" si="198"/>
        <v>0</v>
      </c>
      <c r="AV240" s="116" t="b">
        <f t="shared" si="175"/>
        <v>1</v>
      </c>
      <c r="AW240" s="73">
        <f t="shared" si="199"/>
        <v>0</v>
      </c>
      <c r="AX240" s="117">
        <f t="shared" si="176"/>
        <v>1</v>
      </c>
      <c r="AY240" s="118">
        <f t="shared" si="200"/>
        <v>0</v>
      </c>
      <c r="BD240" s="120">
        <f>ROUND(Import!F233,2)</f>
        <v>0</v>
      </c>
      <c r="BE240" s="120">
        <f>ROUND(Import!P233,2)</f>
        <v>0</v>
      </c>
      <c r="BG240" s="121">
        <f t="shared" si="201"/>
        <v>0</v>
      </c>
      <c r="BH240" s="122">
        <f t="shared" si="202"/>
        <v>0</v>
      </c>
      <c r="BI240" s="114">
        <f t="shared" si="203"/>
        <v>0</v>
      </c>
      <c r="BJ240" s="121">
        <f t="shared" si="204"/>
        <v>0</v>
      </c>
      <c r="BK240" s="122">
        <f t="shared" si="205"/>
        <v>0</v>
      </c>
      <c r="BL240" s="114">
        <f t="shared" si="206"/>
        <v>0</v>
      </c>
      <c r="BN240" s="123">
        <f t="shared" si="177"/>
        <v>0</v>
      </c>
      <c r="BO240" s="123">
        <f t="shared" si="178"/>
        <v>0</v>
      </c>
      <c r="BP240" s="123">
        <f t="shared" si="179"/>
        <v>0</v>
      </c>
      <c r="BQ240" s="123">
        <f t="shared" si="180"/>
        <v>0</v>
      </c>
      <c r="BR240" s="123">
        <f t="shared" si="181"/>
        <v>0</v>
      </c>
      <c r="BS240" s="123">
        <f t="shared" si="182"/>
        <v>0</v>
      </c>
      <c r="BT240" s="124">
        <f t="shared" si="207"/>
        <v>0</v>
      </c>
      <c r="CA240" s="62"/>
      <c r="CB240" s="126" t="str">
        <f t="shared" si="183"/>
        <v/>
      </c>
      <c r="CC240" s="127" t="str">
        <f t="shared" si="208"/>
        <v/>
      </c>
      <c r="CD240" s="128" t="str">
        <f t="shared" si="209"/>
        <v/>
      </c>
      <c r="CE240" s="146"/>
      <c r="CF240" s="147"/>
      <c r="CG240" s="147"/>
      <c r="CH240" s="147"/>
      <c r="CI240" s="145"/>
      <c r="CJ240" s="62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132" t="b">
        <f t="shared" si="184"/>
        <v>0</v>
      </c>
      <c r="CV240" s="133" t="b">
        <f t="shared" si="185"/>
        <v>1</v>
      </c>
      <c r="CW240" s="116" t="b">
        <f t="shared" si="231"/>
        <v>1</v>
      </c>
      <c r="CX240" s="73">
        <f t="shared" si="210"/>
        <v>0</v>
      </c>
      <c r="CZ240" s="73">
        <f t="shared" si="211"/>
        <v>0</v>
      </c>
      <c r="DA240" s="134">
        <f t="shared" si="219"/>
        <v>1</v>
      </c>
      <c r="DB240" s="106">
        <f t="shared" si="212"/>
        <v>1</v>
      </c>
      <c r="DC240" s="148"/>
      <c r="DD240" s="134">
        <f t="shared" si="213"/>
        <v>1</v>
      </c>
      <c r="DE240" s="135">
        <f t="shared" si="186"/>
        <v>0</v>
      </c>
      <c r="DF240" s="135">
        <f t="shared" si="187"/>
        <v>0</v>
      </c>
      <c r="DG240" s="136"/>
      <c r="DH240" s="79"/>
      <c r="DI240" s="137"/>
      <c r="DJ240" s="81"/>
      <c r="DK240" s="107">
        <f t="shared" si="188"/>
        <v>0</v>
      </c>
      <c r="DL240" s="138">
        <f t="shared" si="214"/>
        <v>1</v>
      </c>
      <c r="DM240" s="73">
        <f t="shared" si="215"/>
        <v>1</v>
      </c>
      <c r="DN240" s="73">
        <f t="shared" si="216"/>
        <v>1</v>
      </c>
      <c r="DO240" s="73">
        <f t="shared" si="189"/>
        <v>1</v>
      </c>
      <c r="DP240" s="73">
        <f t="shared" si="190"/>
        <v>1</v>
      </c>
      <c r="DQ240" s="73">
        <f t="shared" si="220"/>
        <v>1</v>
      </c>
      <c r="DR240" s="73">
        <f t="shared" si="221"/>
        <v>1</v>
      </c>
      <c r="DS240" s="73">
        <f t="shared" si="222"/>
        <v>1</v>
      </c>
      <c r="DT240" s="73">
        <f t="shared" si="223"/>
        <v>1</v>
      </c>
      <c r="DU240" s="73">
        <f t="shared" si="224"/>
        <v>1</v>
      </c>
      <c r="DV240" s="73">
        <f t="shared" si="225"/>
        <v>1</v>
      </c>
      <c r="DW240" s="73">
        <f t="shared" si="226"/>
        <v>1</v>
      </c>
      <c r="DX240" s="73">
        <f t="shared" si="227"/>
        <v>1</v>
      </c>
      <c r="DY240" s="73">
        <f t="shared" si="228"/>
        <v>1</v>
      </c>
      <c r="DZ240" s="73">
        <f t="shared" si="229"/>
        <v>1</v>
      </c>
      <c r="EA240" s="92">
        <f t="shared" si="191"/>
        <v>1</v>
      </c>
      <c r="EB240" s="92">
        <f t="shared" si="217"/>
        <v>1</v>
      </c>
      <c r="EC240" s="139">
        <f t="shared" si="230"/>
        <v>1</v>
      </c>
      <c r="ED240" s="140">
        <f t="shared" si="192"/>
        <v>0</v>
      </c>
      <c r="EE240" s="141">
        <f t="shared" si="193"/>
        <v>0</v>
      </c>
      <c r="EF240" s="141">
        <f t="shared" si="194"/>
        <v>0</v>
      </c>
      <c r="EG240" s="142">
        <f t="shared" si="218"/>
        <v>0</v>
      </c>
      <c r="EH240" s="141"/>
      <c r="EI240" s="142"/>
      <c r="EJ240" s="82">
        <f t="shared" si="195"/>
        <v>0</v>
      </c>
      <c r="EK240" s="82"/>
      <c r="EL240" s="82"/>
      <c r="EM240" s="82"/>
      <c r="EN240" s="83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</row>
    <row r="241" spans="2:156" ht="27" customHeight="1">
      <c r="B241" s="365" t="str">
        <f t="shared" si="196"/>
        <v/>
      </c>
      <c r="C241" s="649" t="str">
        <f>IF(AU241=1,SUM(AU$10:AU241),"")</f>
        <v/>
      </c>
      <c r="D241" s="526"/>
      <c r="E241" s="524"/>
      <c r="F241" s="648"/>
      <c r="G241" s="464"/>
      <c r="H241" s="110"/>
      <c r="I241" s="648"/>
      <c r="J241" s="464"/>
      <c r="K241" s="110"/>
      <c r="L241" s="109"/>
      <c r="M241" s="517"/>
      <c r="N241" s="520"/>
      <c r="O241" s="520"/>
      <c r="P241" s="514"/>
      <c r="Q241" s="463"/>
      <c r="R241" s="463"/>
      <c r="S241" s="463"/>
      <c r="T241" s="463"/>
      <c r="U241" s="515"/>
      <c r="V241" s="112"/>
      <c r="W241" s="463"/>
      <c r="X241" s="463"/>
      <c r="Y241" s="463"/>
      <c r="Z241" s="463"/>
      <c r="AA241" s="463"/>
      <c r="AB241" s="691"/>
      <c r="AC241" s="691"/>
      <c r="AD241" s="691"/>
      <c r="AE241" s="682"/>
      <c r="AF241" s="683"/>
      <c r="AG241" s="112"/>
      <c r="AH241" s="463"/>
      <c r="AI241" s="495"/>
      <c r="AJ241" s="469"/>
      <c r="AK241" s="464"/>
      <c r="AL241" s="465"/>
      <c r="AM241" s="376"/>
      <c r="AN241" s="376"/>
      <c r="AO241" s="465"/>
      <c r="AP241" s="466"/>
      <c r="AQ241" s="113" t="str">
        <f t="shared" si="197"/>
        <v/>
      </c>
      <c r="AR241" s="114">
        <v>1</v>
      </c>
      <c r="AU241" s="115">
        <f t="shared" si="198"/>
        <v>0</v>
      </c>
      <c r="AV241" s="116" t="b">
        <f t="shared" si="175"/>
        <v>1</v>
      </c>
      <c r="AW241" s="73">
        <f t="shared" si="199"/>
        <v>0</v>
      </c>
      <c r="AX241" s="117">
        <f t="shared" si="176"/>
        <v>1</v>
      </c>
      <c r="AY241" s="118">
        <f t="shared" si="200"/>
        <v>0</v>
      </c>
      <c r="BD241" s="120">
        <f>ROUND(Import!F234,2)</f>
        <v>0</v>
      </c>
      <c r="BE241" s="120">
        <f>ROUND(Import!P234,2)</f>
        <v>0</v>
      </c>
      <c r="BG241" s="121">
        <f t="shared" si="201"/>
        <v>0</v>
      </c>
      <c r="BH241" s="122">
        <f t="shared" si="202"/>
        <v>0</v>
      </c>
      <c r="BI241" s="114">
        <f t="shared" si="203"/>
        <v>0</v>
      </c>
      <c r="BJ241" s="121">
        <f t="shared" si="204"/>
        <v>0</v>
      </c>
      <c r="BK241" s="122">
        <f t="shared" si="205"/>
        <v>0</v>
      </c>
      <c r="BL241" s="114">
        <f t="shared" si="206"/>
        <v>0</v>
      </c>
      <c r="BN241" s="123">
        <f t="shared" si="177"/>
        <v>0</v>
      </c>
      <c r="BO241" s="123">
        <f t="shared" si="178"/>
        <v>0</v>
      </c>
      <c r="BP241" s="123">
        <f t="shared" si="179"/>
        <v>0</v>
      </c>
      <c r="BQ241" s="123">
        <f t="shared" si="180"/>
        <v>0</v>
      </c>
      <c r="BR241" s="123">
        <f t="shared" si="181"/>
        <v>0</v>
      </c>
      <c r="BS241" s="123">
        <f t="shared" si="182"/>
        <v>0</v>
      </c>
      <c r="BT241" s="124">
        <f t="shared" si="207"/>
        <v>0</v>
      </c>
      <c r="CA241" s="62"/>
      <c r="CB241" s="126" t="str">
        <f t="shared" si="183"/>
        <v/>
      </c>
      <c r="CC241" s="127" t="str">
        <f t="shared" si="208"/>
        <v/>
      </c>
      <c r="CD241" s="128" t="str">
        <f t="shared" si="209"/>
        <v/>
      </c>
      <c r="CE241" s="146"/>
      <c r="CF241" s="147"/>
      <c r="CG241" s="147"/>
      <c r="CH241" s="147"/>
      <c r="CI241" s="145"/>
      <c r="CJ241" s="62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132" t="b">
        <f t="shared" si="184"/>
        <v>0</v>
      </c>
      <c r="CV241" s="133" t="b">
        <f t="shared" si="185"/>
        <v>1</v>
      </c>
      <c r="CW241" s="116" t="b">
        <f t="shared" si="231"/>
        <v>1</v>
      </c>
      <c r="CX241" s="73">
        <f t="shared" si="210"/>
        <v>0</v>
      </c>
      <c r="CZ241" s="73">
        <f t="shared" si="211"/>
        <v>0</v>
      </c>
      <c r="DA241" s="134">
        <f t="shared" si="219"/>
        <v>1</v>
      </c>
      <c r="DB241" s="106">
        <f t="shared" si="212"/>
        <v>1</v>
      </c>
      <c r="DC241" s="148"/>
      <c r="DD241" s="134">
        <f t="shared" si="213"/>
        <v>1</v>
      </c>
      <c r="DE241" s="135">
        <f t="shared" si="186"/>
        <v>0</v>
      </c>
      <c r="DF241" s="135">
        <f t="shared" si="187"/>
        <v>0</v>
      </c>
      <c r="DG241" s="136"/>
      <c r="DH241" s="79"/>
      <c r="DI241" s="137"/>
      <c r="DJ241" s="81"/>
      <c r="DK241" s="107">
        <f t="shared" si="188"/>
        <v>0</v>
      </c>
      <c r="DL241" s="138">
        <f t="shared" si="214"/>
        <v>1</v>
      </c>
      <c r="DM241" s="73">
        <f t="shared" si="215"/>
        <v>1</v>
      </c>
      <c r="DN241" s="73">
        <f t="shared" si="216"/>
        <v>1</v>
      </c>
      <c r="DO241" s="73">
        <f t="shared" si="189"/>
        <v>1</v>
      </c>
      <c r="DP241" s="73">
        <f t="shared" si="190"/>
        <v>1</v>
      </c>
      <c r="DQ241" s="73">
        <f t="shared" si="220"/>
        <v>1</v>
      </c>
      <c r="DR241" s="73">
        <f t="shared" si="221"/>
        <v>1</v>
      </c>
      <c r="DS241" s="73">
        <f t="shared" si="222"/>
        <v>1</v>
      </c>
      <c r="DT241" s="73">
        <f t="shared" si="223"/>
        <v>1</v>
      </c>
      <c r="DU241" s="73">
        <f t="shared" si="224"/>
        <v>1</v>
      </c>
      <c r="DV241" s="73">
        <f t="shared" si="225"/>
        <v>1</v>
      </c>
      <c r="DW241" s="73">
        <f t="shared" si="226"/>
        <v>1</v>
      </c>
      <c r="DX241" s="73">
        <f t="shared" si="227"/>
        <v>1</v>
      </c>
      <c r="DY241" s="73">
        <f t="shared" si="228"/>
        <v>1</v>
      </c>
      <c r="DZ241" s="73">
        <f t="shared" si="229"/>
        <v>1</v>
      </c>
      <c r="EA241" s="92">
        <f t="shared" si="191"/>
        <v>1</v>
      </c>
      <c r="EB241" s="92">
        <f t="shared" si="217"/>
        <v>1</v>
      </c>
      <c r="EC241" s="139">
        <f t="shared" si="230"/>
        <v>1</v>
      </c>
      <c r="ED241" s="140">
        <f t="shared" si="192"/>
        <v>0</v>
      </c>
      <c r="EE241" s="141">
        <f t="shared" si="193"/>
        <v>0</v>
      </c>
      <c r="EF241" s="141">
        <f t="shared" si="194"/>
        <v>0</v>
      </c>
      <c r="EG241" s="142">
        <f t="shared" si="218"/>
        <v>0</v>
      </c>
      <c r="EH241" s="141"/>
      <c r="EI241" s="142"/>
      <c r="EJ241" s="82">
        <f t="shared" si="195"/>
        <v>0</v>
      </c>
      <c r="EK241" s="82"/>
      <c r="EL241" s="82"/>
      <c r="EM241" s="82"/>
      <c r="EN241" s="83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</row>
    <row r="242" spans="2:156" ht="27" customHeight="1">
      <c r="B242" s="365" t="str">
        <f t="shared" si="196"/>
        <v/>
      </c>
      <c r="C242" s="649" t="str">
        <f>IF(AU242=1,SUM(AU$10:AU242),"")</f>
        <v/>
      </c>
      <c r="D242" s="526"/>
      <c r="E242" s="524"/>
      <c r="F242" s="648"/>
      <c r="G242" s="464"/>
      <c r="H242" s="110"/>
      <c r="I242" s="648"/>
      <c r="J242" s="464"/>
      <c r="K242" s="110"/>
      <c r="L242" s="109"/>
      <c r="M242" s="517"/>
      <c r="N242" s="520"/>
      <c r="O242" s="520"/>
      <c r="P242" s="514"/>
      <c r="Q242" s="463"/>
      <c r="R242" s="463"/>
      <c r="S242" s="463"/>
      <c r="T242" s="463"/>
      <c r="U242" s="515"/>
      <c r="V242" s="112"/>
      <c r="W242" s="463"/>
      <c r="X242" s="463"/>
      <c r="Y242" s="463"/>
      <c r="Z242" s="463"/>
      <c r="AA242" s="463"/>
      <c r="AB242" s="691"/>
      <c r="AC242" s="691"/>
      <c r="AD242" s="691"/>
      <c r="AE242" s="682"/>
      <c r="AF242" s="683"/>
      <c r="AG242" s="112"/>
      <c r="AH242" s="463"/>
      <c r="AI242" s="495"/>
      <c r="AJ242" s="469"/>
      <c r="AK242" s="464"/>
      <c r="AL242" s="465"/>
      <c r="AM242" s="376"/>
      <c r="AN242" s="376"/>
      <c r="AO242" s="465"/>
      <c r="AP242" s="466"/>
      <c r="AQ242" s="113" t="str">
        <f t="shared" si="197"/>
        <v/>
      </c>
      <c r="AR242" s="114">
        <v>1</v>
      </c>
      <c r="AU242" s="115">
        <f t="shared" si="198"/>
        <v>0</v>
      </c>
      <c r="AV242" s="116" t="b">
        <f t="shared" si="175"/>
        <v>1</v>
      </c>
      <c r="AW242" s="73">
        <f t="shared" si="199"/>
        <v>0</v>
      </c>
      <c r="AX242" s="117">
        <f t="shared" si="176"/>
        <v>1</v>
      </c>
      <c r="AY242" s="118">
        <f t="shared" si="200"/>
        <v>0</v>
      </c>
      <c r="BD242" s="120">
        <f>ROUND(Import!F235,2)</f>
        <v>0</v>
      </c>
      <c r="BE242" s="120">
        <f>ROUND(Import!P235,2)</f>
        <v>0</v>
      </c>
      <c r="BG242" s="121">
        <f t="shared" si="201"/>
        <v>0</v>
      </c>
      <c r="BH242" s="122">
        <f t="shared" si="202"/>
        <v>0</v>
      </c>
      <c r="BI242" s="114">
        <f t="shared" si="203"/>
        <v>0</v>
      </c>
      <c r="BJ242" s="121">
        <f t="shared" si="204"/>
        <v>0</v>
      </c>
      <c r="BK242" s="122">
        <f t="shared" si="205"/>
        <v>0</v>
      </c>
      <c r="BL242" s="114">
        <f t="shared" si="206"/>
        <v>0</v>
      </c>
      <c r="BN242" s="123">
        <f t="shared" si="177"/>
        <v>0</v>
      </c>
      <c r="BO242" s="123">
        <f t="shared" si="178"/>
        <v>0</v>
      </c>
      <c r="BP242" s="123">
        <f t="shared" si="179"/>
        <v>0</v>
      </c>
      <c r="BQ242" s="123">
        <f t="shared" si="180"/>
        <v>0</v>
      </c>
      <c r="BR242" s="123">
        <f t="shared" si="181"/>
        <v>0</v>
      </c>
      <c r="BS242" s="123">
        <f t="shared" si="182"/>
        <v>0</v>
      </c>
      <c r="BT242" s="124">
        <f t="shared" si="207"/>
        <v>0</v>
      </c>
      <c r="CA242" s="62"/>
      <c r="CB242" s="126" t="str">
        <f t="shared" si="183"/>
        <v/>
      </c>
      <c r="CC242" s="127" t="str">
        <f t="shared" si="208"/>
        <v/>
      </c>
      <c r="CD242" s="128" t="str">
        <f t="shared" si="209"/>
        <v/>
      </c>
      <c r="CE242" s="146"/>
      <c r="CF242" s="147"/>
      <c r="CG242" s="147"/>
      <c r="CH242" s="147"/>
      <c r="CI242" s="145"/>
      <c r="CJ242" s="62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132" t="b">
        <f t="shared" si="184"/>
        <v>0</v>
      </c>
      <c r="CV242" s="133" t="b">
        <f t="shared" si="185"/>
        <v>1</v>
      </c>
      <c r="CW242" s="116" t="b">
        <f t="shared" si="231"/>
        <v>1</v>
      </c>
      <c r="CX242" s="73">
        <f t="shared" si="210"/>
        <v>0</v>
      </c>
      <c r="CZ242" s="73">
        <f t="shared" si="211"/>
        <v>0</v>
      </c>
      <c r="DA242" s="134">
        <f t="shared" si="219"/>
        <v>1</v>
      </c>
      <c r="DB242" s="106">
        <f t="shared" si="212"/>
        <v>1</v>
      </c>
      <c r="DC242" s="148"/>
      <c r="DD242" s="134">
        <f t="shared" si="213"/>
        <v>1</v>
      </c>
      <c r="DE242" s="135">
        <f t="shared" si="186"/>
        <v>0</v>
      </c>
      <c r="DF242" s="135">
        <f t="shared" si="187"/>
        <v>0</v>
      </c>
      <c r="DG242" s="136"/>
      <c r="DH242" s="79"/>
      <c r="DI242" s="137"/>
      <c r="DJ242" s="81"/>
      <c r="DK242" s="107">
        <f t="shared" si="188"/>
        <v>0</v>
      </c>
      <c r="DL242" s="138">
        <f t="shared" si="214"/>
        <v>1</v>
      </c>
      <c r="DM242" s="73">
        <f t="shared" si="215"/>
        <v>1</v>
      </c>
      <c r="DN242" s="73">
        <f t="shared" si="216"/>
        <v>1</v>
      </c>
      <c r="DO242" s="73">
        <f t="shared" si="189"/>
        <v>1</v>
      </c>
      <c r="DP242" s="73">
        <f t="shared" si="190"/>
        <v>1</v>
      </c>
      <c r="DQ242" s="73">
        <f t="shared" si="220"/>
        <v>1</v>
      </c>
      <c r="DR242" s="73">
        <f t="shared" si="221"/>
        <v>1</v>
      </c>
      <c r="DS242" s="73">
        <f t="shared" si="222"/>
        <v>1</v>
      </c>
      <c r="DT242" s="73">
        <f t="shared" si="223"/>
        <v>1</v>
      </c>
      <c r="DU242" s="73">
        <f t="shared" si="224"/>
        <v>1</v>
      </c>
      <c r="DV242" s="73">
        <f t="shared" si="225"/>
        <v>1</v>
      </c>
      <c r="DW242" s="73">
        <f t="shared" si="226"/>
        <v>1</v>
      </c>
      <c r="DX242" s="73">
        <f t="shared" si="227"/>
        <v>1</v>
      </c>
      <c r="DY242" s="73">
        <f t="shared" si="228"/>
        <v>1</v>
      </c>
      <c r="DZ242" s="73">
        <f t="shared" si="229"/>
        <v>1</v>
      </c>
      <c r="EA242" s="92">
        <f t="shared" si="191"/>
        <v>1</v>
      </c>
      <c r="EB242" s="92">
        <f t="shared" si="217"/>
        <v>1</v>
      </c>
      <c r="EC242" s="139">
        <f t="shared" si="230"/>
        <v>1</v>
      </c>
      <c r="ED242" s="140">
        <f t="shared" si="192"/>
        <v>0</v>
      </c>
      <c r="EE242" s="141">
        <f t="shared" si="193"/>
        <v>0</v>
      </c>
      <c r="EF242" s="141">
        <f t="shared" si="194"/>
        <v>0</v>
      </c>
      <c r="EG242" s="142">
        <f t="shared" si="218"/>
        <v>0</v>
      </c>
      <c r="EH242" s="141"/>
      <c r="EI242" s="142"/>
      <c r="EJ242" s="82">
        <f t="shared" si="195"/>
        <v>0</v>
      </c>
      <c r="EK242" s="82"/>
      <c r="EL242" s="82"/>
      <c r="EM242" s="82"/>
      <c r="EN242" s="83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</row>
    <row r="243" spans="2:156" ht="27" customHeight="1">
      <c r="B243" s="365" t="str">
        <f t="shared" si="196"/>
        <v/>
      </c>
      <c r="C243" s="649" t="str">
        <f>IF(AU243=1,SUM(AU$10:AU243),"")</f>
        <v/>
      </c>
      <c r="D243" s="526"/>
      <c r="E243" s="524"/>
      <c r="F243" s="648"/>
      <c r="G243" s="464"/>
      <c r="H243" s="110"/>
      <c r="I243" s="648"/>
      <c r="J243" s="464"/>
      <c r="K243" s="110"/>
      <c r="L243" s="109"/>
      <c r="M243" s="517"/>
      <c r="N243" s="520"/>
      <c r="O243" s="520"/>
      <c r="P243" s="514"/>
      <c r="Q243" s="463"/>
      <c r="R243" s="463"/>
      <c r="S243" s="463"/>
      <c r="T243" s="463"/>
      <c r="U243" s="515"/>
      <c r="V243" s="112"/>
      <c r="W243" s="463"/>
      <c r="X243" s="463"/>
      <c r="Y243" s="463"/>
      <c r="Z243" s="463"/>
      <c r="AA243" s="463"/>
      <c r="AB243" s="691"/>
      <c r="AC243" s="691"/>
      <c r="AD243" s="691"/>
      <c r="AE243" s="682"/>
      <c r="AF243" s="683"/>
      <c r="AG243" s="112"/>
      <c r="AH243" s="463"/>
      <c r="AI243" s="495"/>
      <c r="AJ243" s="469"/>
      <c r="AK243" s="464"/>
      <c r="AL243" s="465"/>
      <c r="AM243" s="376"/>
      <c r="AN243" s="376"/>
      <c r="AO243" s="465"/>
      <c r="AP243" s="466"/>
      <c r="AQ243" s="113" t="str">
        <f t="shared" si="197"/>
        <v/>
      </c>
      <c r="AR243" s="114">
        <v>1</v>
      </c>
      <c r="AU243" s="115">
        <f t="shared" si="198"/>
        <v>0</v>
      </c>
      <c r="AV243" s="116" t="b">
        <f t="shared" si="175"/>
        <v>1</v>
      </c>
      <c r="AW243" s="73">
        <f t="shared" si="199"/>
        <v>0</v>
      </c>
      <c r="AX243" s="117">
        <f t="shared" si="176"/>
        <v>1</v>
      </c>
      <c r="AY243" s="118">
        <f t="shared" si="200"/>
        <v>0</v>
      </c>
      <c r="BD243" s="120">
        <f>ROUND(Import!F236,2)</f>
        <v>0</v>
      </c>
      <c r="BE243" s="120">
        <f>ROUND(Import!P236,2)</f>
        <v>0</v>
      </c>
      <c r="BG243" s="121">
        <f t="shared" si="201"/>
        <v>0</v>
      </c>
      <c r="BH243" s="122">
        <f t="shared" si="202"/>
        <v>0</v>
      </c>
      <c r="BI243" s="114">
        <f t="shared" si="203"/>
        <v>0</v>
      </c>
      <c r="BJ243" s="121">
        <f t="shared" si="204"/>
        <v>0</v>
      </c>
      <c r="BK243" s="122">
        <f t="shared" si="205"/>
        <v>0</v>
      </c>
      <c r="BL243" s="114">
        <f t="shared" si="206"/>
        <v>0</v>
      </c>
      <c r="BN243" s="123">
        <f t="shared" si="177"/>
        <v>0</v>
      </c>
      <c r="BO243" s="123">
        <f t="shared" si="178"/>
        <v>0</v>
      </c>
      <c r="BP243" s="123">
        <f t="shared" si="179"/>
        <v>0</v>
      </c>
      <c r="BQ243" s="123">
        <f t="shared" si="180"/>
        <v>0</v>
      </c>
      <c r="BR243" s="123">
        <f t="shared" si="181"/>
        <v>0</v>
      </c>
      <c r="BS243" s="123">
        <f t="shared" si="182"/>
        <v>0</v>
      </c>
      <c r="BT243" s="124">
        <f t="shared" si="207"/>
        <v>0</v>
      </c>
      <c r="CA243" s="62"/>
      <c r="CB243" s="126" t="str">
        <f t="shared" si="183"/>
        <v/>
      </c>
      <c r="CC243" s="127" t="str">
        <f t="shared" si="208"/>
        <v/>
      </c>
      <c r="CD243" s="128" t="str">
        <f t="shared" si="209"/>
        <v/>
      </c>
      <c r="CE243" s="146"/>
      <c r="CF243" s="147"/>
      <c r="CG243" s="147"/>
      <c r="CH243" s="147"/>
      <c r="CI243" s="145"/>
      <c r="CJ243" s="62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132" t="b">
        <f t="shared" si="184"/>
        <v>0</v>
      </c>
      <c r="CV243" s="133" t="b">
        <f t="shared" si="185"/>
        <v>1</v>
      </c>
      <c r="CW243" s="116" t="b">
        <f t="shared" si="231"/>
        <v>1</v>
      </c>
      <c r="CX243" s="73">
        <f t="shared" si="210"/>
        <v>0</v>
      </c>
      <c r="CZ243" s="73">
        <f t="shared" si="211"/>
        <v>0</v>
      </c>
      <c r="DA243" s="134">
        <f t="shared" si="219"/>
        <v>1</v>
      </c>
      <c r="DB243" s="106">
        <f t="shared" si="212"/>
        <v>1</v>
      </c>
      <c r="DC243" s="148"/>
      <c r="DD243" s="134">
        <f t="shared" si="213"/>
        <v>1</v>
      </c>
      <c r="DE243" s="135">
        <f t="shared" si="186"/>
        <v>0</v>
      </c>
      <c r="DF243" s="135">
        <f t="shared" si="187"/>
        <v>0</v>
      </c>
      <c r="DG243" s="136"/>
      <c r="DH243" s="79"/>
      <c r="DI243" s="137"/>
      <c r="DJ243" s="81"/>
      <c r="DK243" s="107">
        <f t="shared" si="188"/>
        <v>0</v>
      </c>
      <c r="DL243" s="138">
        <f t="shared" si="214"/>
        <v>1</v>
      </c>
      <c r="DM243" s="73">
        <f t="shared" si="215"/>
        <v>1</v>
      </c>
      <c r="DN243" s="73">
        <f t="shared" si="216"/>
        <v>1</v>
      </c>
      <c r="DO243" s="73">
        <f t="shared" si="189"/>
        <v>1</v>
      </c>
      <c r="DP243" s="73">
        <f t="shared" si="190"/>
        <v>1</v>
      </c>
      <c r="DQ243" s="73">
        <f t="shared" si="220"/>
        <v>1</v>
      </c>
      <c r="DR243" s="73">
        <f t="shared" si="221"/>
        <v>1</v>
      </c>
      <c r="DS243" s="73">
        <f t="shared" si="222"/>
        <v>1</v>
      </c>
      <c r="DT243" s="73">
        <f t="shared" si="223"/>
        <v>1</v>
      </c>
      <c r="DU243" s="73">
        <f t="shared" si="224"/>
        <v>1</v>
      </c>
      <c r="DV243" s="73">
        <f t="shared" si="225"/>
        <v>1</v>
      </c>
      <c r="DW243" s="73">
        <f t="shared" si="226"/>
        <v>1</v>
      </c>
      <c r="DX243" s="73">
        <f t="shared" si="227"/>
        <v>1</v>
      </c>
      <c r="DY243" s="73">
        <f t="shared" si="228"/>
        <v>1</v>
      </c>
      <c r="DZ243" s="73">
        <f t="shared" si="229"/>
        <v>1</v>
      </c>
      <c r="EA243" s="92">
        <f t="shared" si="191"/>
        <v>1</v>
      </c>
      <c r="EB243" s="92">
        <f t="shared" si="217"/>
        <v>1</v>
      </c>
      <c r="EC243" s="139">
        <f t="shared" si="230"/>
        <v>1</v>
      </c>
      <c r="ED243" s="140">
        <f t="shared" si="192"/>
        <v>0</v>
      </c>
      <c r="EE243" s="141">
        <f t="shared" si="193"/>
        <v>0</v>
      </c>
      <c r="EF243" s="141">
        <f t="shared" si="194"/>
        <v>0</v>
      </c>
      <c r="EG243" s="142">
        <f t="shared" si="218"/>
        <v>0</v>
      </c>
      <c r="EH243" s="141"/>
      <c r="EI243" s="142"/>
      <c r="EJ243" s="82">
        <f t="shared" si="195"/>
        <v>0</v>
      </c>
      <c r="EK243" s="82"/>
      <c r="EL243" s="82"/>
      <c r="EM243" s="82"/>
      <c r="EN243" s="83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</row>
    <row r="244" spans="2:156" ht="27" customHeight="1">
      <c r="B244" s="365" t="str">
        <f t="shared" si="196"/>
        <v/>
      </c>
      <c r="C244" s="649" t="str">
        <f>IF(AU244=1,SUM(AU$10:AU244),"")</f>
        <v/>
      </c>
      <c r="D244" s="526"/>
      <c r="E244" s="524"/>
      <c r="F244" s="648"/>
      <c r="G244" s="464"/>
      <c r="H244" s="110"/>
      <c r="I244" s="648"/>
      <c r="J244" s="464"/>
      <c r="K244" s="110"/>
      <c r="L244" s="109"/>
      <c r="M244" s="517"/>
      <c r="N244" s="520"/>
      <c r="O244" s="520"/>
      <c r="P244" s="514"/>
      <c r="Q244" s="463"/>
      <c r="R244" s="463"/>
      <c r="S244" s="463"/>
      <c r="T244" s="463"/>
      <c r="U244" s="515"/>
      <c r="V244" s="112"/>
      <c r="W244" s="463"/>
      <c r="X244" s="463"/>
      <c r="Y244" s="463"/>
      <c r="Z244" s="463"/>
      <c r="AA244" s="463"/>
      <c r="AB244" s="691"/>
      <c r="AC244" s="691"/>
      <c r="AD244" s="691"/>
      <c r="AE244" s="682"/>
      <c r="AF244" s="683"/>
      <c r="AG244" s="112"/>
      <c r="AH244" s="463"/>
      <c r="AI244" s="495"/>
      <c r="AJ244" s="469"/>
      <c r="AK244" s="464"/>
      <c r="AL244" s="465"/>
      <c r="AM244" s="376"/>
      <c r="AN244" s="376"/>
      <c r="AO244" s="465"/>
      <c r="AP244" s="466"/>
      <c r="AQ244" s="113" t="str">
        <f t="shared" si="197"/>
        <v/>
      </c>
      <c r="AR244" s="114">
        <v>1</v>
      </c>
      <c r="AU244" s="115">
        <f t="shared" si="198"/>
        <v>0</v>
      </c>
      <c r="AV244" s="116" t="b">
        <f t="shared" si="175"/>
        <v>1</v>
      </c>
      <c r="AW244" s="73">
        <f t="shared" si="199"/>
        <v>0</v>
      </c>
      <c r="AX244" s="117">
        <f t="shared" si="176"/>
        <v>1</v>
      </c>
      <c r="AY244" s="118">
        <f t="shared" si="200"/>
        <v>0</v>
      </c>
      <c r="BD244" s="120">
        <f>ROUND(Import!F237,2)</f>
        <v>0</v>
      </c>
      <c r="BE244" s="120">
        <f>ROUND(Import!P237,2)</f>
        <v>0</v>
      </c>
      <c r="BG244" s="121">
        <f t="shared" si="201"/>
        <v>0</v>
      </c>
      <c r="BH244" s="122">
        <f t="shared" si="202"/>
        <v>0</v>
      </c>
      <c r="BI244" s="114">
        <f t="shared" si="203"/>
        <v>0</v>
      </c>
      <c r="BJ244" s="121">
        <f t="shared" si="204"/>
        <v>0</v>
      </c>
      <c r="BK244" s="122">
        <f t="shared" si="205"/>
        <v>0</v>
      </c>
      <c r="BL244" s="114">
        <f t="shared" si="206"/>
        <v>0</v>
      </c>
      <c r="BN244" s="123">
        <f t="shared" si="177"/>
        <v>0</v>
      </c>
      <c r="BO244" s="123">
        <f t="shared" si="178"/>
        <v>0</v>
      </c>
      <c r="BP244" s="123">
        <f t="shared" si="179"/>
        <v>0</v>
      </c>
      <c r="BQ244" s="123">
        <f t="shared" si="180"/>
        <v>0</v>
      </c>
      <c r="BR244" s="123">
        <f t="shared" si="181"/>
        <v>0</v>
      </c>
      <c r="BS244" s="123">
        <f t="shared" si="182"/>
        <v>0</v>
      </c>
      <c r="BT244" s="124">
        <f t="shared" si="207"/>
        <v>0</v>
      </c>
      <c r="CA244" s="62"/>
      <c r="CB244" s="126" t="str">
        <f t="shared" si="183"/>
        <v/>
      </c>
      <c r="CC244" s="127" t="str">
        <f t="shared" si="208"/>
        <v/>
      </c>
      <c r="CD244" s="128" t="str">
        <f t="shared" si="209"/>
        <v/>
      </c>
      <c r="CE244" s="146"/>
      <c r="CF244" s="147"/>
      <c r="CG244" s="147"/>
      <c r="CH244" s="147"/>
      <c r="CI244" s="145"/>
      <c r="CJ244" s="62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132" t="b">
        <f t="shared" si="184"/>
        <v>0</v>
      </c>
      <c r="CV244" s="133" t="b">
        <f t="shared" si="185"/>
        <v>1</v>
      </c>
      <c r="CW244" s="116" t="b">
        <f t="shared" si="231"/>
        <v>1</v>
      </c>
      <c r="CX244" s="73">
        <f t="shared" si="210"/>
        <v>0</v>
      </c>
      <c r="CZ244" s="73">
        <f t="shared" si="211"/>
        <v>0</v>
      </c>
      <c r="DA244" s="134">
        <f t="shared" si="219"/>
        <v>1</v>
      </c>
      <c r="DB244" s="106">
        <f t="shared" si="212"/>
        <v>1</v>
      </c>
      <c r="DC244" s="148"/>
      <c r="DD244" s="134">
        <f t="shared" si="213"/>
        <v>1</v>
      </c>
      <c r="DE244" s="135">
        <f t="shared" si="186"/>
        <v>0</v>
      </c>
      <c r="DF244" s="135">
        <f t="shared" si="187"/>
        <v>0</v>
      </c>
      <c r="DG244" s="136"/>
      <c r="DH244" s="79"/>
      <c r="DI244" s="137"/>
      <c r="DJ244" s="81"/>
      <c r="DK244" s="107">
        <f t="shared" si="188"/>
        <v>0</v>
      </c>
      <c r="DL244" s="138">
        <f t="shared" si="214"/>
        <v>1</v>
      </c>
      <c r="DM244" s="73">
        <f t="shared" si="215"/>
        <v>1</v>
      </c>
      <c r="DN244" s="73">
        <f t="shared" si="216"/>
        <v>1</v>
      </c>
      <c r="DO244" s="73">
        <f t="shared" si="189"/>
        <v>1</v>
      </c>
      <c r="DP244" s="73">
        <f t="shared" si="190"/>
        <v>1</v>
      </c>
      <c r="DQ244" s="73">
        <f t="shared" si="220"/>
        <v>1</v>
      </c>
      <c r="DR244" s="73">
        <f t="shared" si="221"/>
        <v>1</v>
      </c>
      <c r="DS244" s="73">
        <f t="shared" si="222"/>
        <v>1</v>
      </c>
      <c r="DT244" s="73">
        <f t="shared" si="223"/>
        <v>1</v>
      </c>
      <c r="DU244" s="73">
        <f t="shared" si="224"/>
        <v>1</v>
      </c>
      <c r="DV244" s="73">
        <f t="shared" si="225"/>
        <v>1</v>
      </c>
      <c r="DW244" s="73">
        <f t="shared" si="226"/>
        <v>1</v>
      </c>
      <c r="DX244" s="73">
        <f t="shared" si="227"/>
        <v>1</v>
      </c>
      <c r="DY244" s="73">
        <f t="shared" si="228"/>
        <v>1</v>
      </c>
      <c r="DZ244" s="73">
        <f t="shared" si="229"/>
        <v>1</v>
      </c>
      <c r="EA244" s="92">
        <f t="shared" si="191"/>
        <v>1</v>
      </c>
      <c r="EB244" s="92">
        <f t="shared" si="217"/>
        <v>1</v>
      </c>
      <c r="EC244" s="139">
        <f t="shared" si="230"/>
        <v>1</v>
      </c>
      <c r="ED244" s="140">
        <f t="shared" si="192"/>
        <v>0</v>
      </c>
      <c r="EE244" s="141">
        <f t="shared" si="193"/>
        <v>0</v>
      </c>
      <c r="EF244" s="141">
        <f t="shared" si="194"/>
        <v>0</v>
      </c>
      <c r="EG244" s="142">
        <f t="shared" si="218"/>
        <v>0</v>
      </c>
      <c r="EH244" s="141"/>
      <c r="EI244" s="142"/>
      <c r="EJ244" s="82">
        <f t="shared" si="195"/>
        <v>0</v>
      </c>
      <c r="EK244" s="82"/>
      <c r="EL244" s="82"/>
      <c r="EM244" s="82"/>
      <c r="EN244" s="83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</row>
    <row r="245" spans="2:156" ht="27" customHeight="1">
      <c r="B245" s="365" t="str">
        <f t="shared" si="196"/>
        <v/>
      </c>
      <c r="C245" s="649" t="str">
        <f>IF(AU245=1,SUM(AU$10:AU245),"")</f>
        <v/>
      </c>
      <c r="D245" s="526"/>
      <c r="E245" s="524"/>
      <c r="F245" s="648"/>
      <c r="G245" s="464"/>
      <c r="H245" s="110"/>
      <c r="I245" s="648"/>
      <c r="J245" s="464"/>
      <c r="K245" s="110"/>
      <c r="L245" s="109"/>
      <c r="M245" s="517"/>
      <c r="N245" s="520"/>
      <c r="O245" s="520"/>
      <c r="P245" s="514"/>
      <c r="Q245" s="463"/>
      <c r="R245" s="463"/>
      <c r="S245" s="463"/>
      <c r="T245" s="463"/>
      <c r="U245" s="515"/>
      <c r="V245" s="112"/>
      <c r="W245" s="463"/>
      <c r="X245" s="463"/>
      <c r="Y245" s="463"/>
      <c r="Z245" s="463"/>
      <c r="AA245" s="463"/>
      <c r="AB245" s="691"/>
      <c r="AC245" s="691"/>
      <c r="AD245" s="691"/>
      <c r="AE245" s="682"/>
      <c r="AF245" s="683"/>
      <c r="AG245" s="112"/>
      <c r="AH245" s="463"/>
      <c r="AI245" s="495"/>
      <c r="AJ245" s="469"/>
      <c r="AK245" s="464"/>
      <c r="AL245" s="465"/>
      <c r="AM245" s="376"/>
      <c r="AN245" s="376"/>
      <c r="AO245" s="465"/>
      <c r="AP245" s="466"/>
      <c r="AQ245" s="113" t="str">
        <f t="shared" si="197"/>
        <v/>
      </c>
      <c r="AR245" s="114">
        <v>1</v>
      </c>
      <c r="AU245" s="115">
        <f t="shared" si="198"/>
        <v>0</v>
      </c>
      <c r="AV245" s="116" t="b">
        <f t="shared" si="175"/>
        <v>1</v>
      </c>
      <c r="AW245" s="73">
        <f t="shared" si="199"/>
        <v>0</v>
      </c>
      <c r="AX245" s="117">
        <f t="shared" si="176"/>
        <v>1</v>
      </c>
      <c r="AY245" s="118">
        <f t="shared" si="200"/>
        <v>0</v>
      </c>
      <c r="BD245" s="120">
        <f>ROUND(Import!F238,2)</f>
        <v>0</v>
      </c>
      <c r="BE245" s="120">
        <f>ROUND(Import!P238,2)</f>
        <v>0</v>
      </c>
      <c r="BG245" s="121">
        <f t="shared" si="201"/>
        <v>0</v>
      </c>
      <c r="BH245" s="122">
        <f t="shared" si="202"/>
        <v>0</v>
      </c>
      <c r="BI245" s="114">
        <f t="shared" si="203"/>
        <v>0</v>
      </c>
      <c r="BJ245" s="121">
        <f t="shared" si="204"/>
        <v>0</v>
      </c>
      <c r="BK245" s="122">
        <f t="shared" si="205"/>
        <v>0</v>
      </c>
      <c r="BL245" s="114">
        <f t="shared" si="206"/>
        <v>0</v>
      </c>
      <c r="BN245" s="123">
        <f t="shared" si="177"/>
        <v>0</v>
      </c>
      <c r="BO245" s="123">
        <f t="shared" si="178"/>
        <v>0</v>
      </c>
      <c r="BP245" s="123">
        <f t="shared" si="179"/>
        <v>0</v>
      </c>
      <c r="BQ245" s="123">
        <f t="shared" si="180"/>
        <v>0</v>
      </c>
      <c r="BR245" s="123">
        <f t="shared" si="181"/>
        <v>0</v>
      </c>
      <c r="BS245" s="123">
        <f t="shared" si="182"/>
        <v>0</v>
      </c>
      <c r="BT245" s="124">
        <f t="shared" si="207"/>
        <v>0</v>
      </c>
      <c r="CA245" s="62"/>
      <c r="CB245" s="126" t="str">
        <f t="shared" si="183"/>
        <v/>
      </c>
      <c r="CC245" s="127" t="str">
        <f t="shared" si="208"/>
        <v/>
      </c>
      <c r="CD245" s="128" t="str">
        <f t="shared" si="209"/>
        <v/>
      </c>
      <c r="CE245" s="146"/>
      <c r="CF245" s="147"/>
      <c r="CG245" s="147"/>
      <c r="CH245" s="147"/>
      <c r="CI245" s="145"/>
      <c r="CJ245" s="62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132" t="b">
        <f t="shared" si="184"/>
        <v>0</v>
      </c>
      <c r="CV245" s="133" t="b">
        <f t="shared" si="185"/>
        <v>1</v>
      </c>
      <c r="CW245" s="116" t="b">
        <f t="shared" si="231"/>
        <v>1</v>
      </c>
      <c r="CX245" s="73">
        <f t="shared" si="210"/>
        <v>0</v>
      </c>
      <c r="CZ245" s="73">
        <f t="shared" si="211"/>
        <v>0</v>
      </c>
      <c r="DA245" s="134">
        <f t="shared" si="219"/>
        <v>1</v>
      </c>
      <c r="DB245" s="106">
        <f t="shared" si="212"/>
        <v>1</v>
      </c>
      <c r="DC245" s="148"/>
      <c r="DD245" s="134">
        <f t="shared" si="213"/>
        <v>1</v>
      </c>
      <c r="DE245" s="135">
        <f t="shared" si="186"/>
        <v>0</v>
      </c>
      <c r="DF245" s="135">
        <f t="shared" si="187"/>
        <v>0</v>
      </c>
      <c r="DG245" s="136"/>
      <c r="DH245" s="79"/>
      <c r="DI245" s="137"/>
      <c r="DJ245" s="81"/>
      <c r="DK245" s="107">
        <f t="shared" si="188"/>
        <v>0</v>
      </c>
      <c r="DL245" s="138">
        <f t="shared" si="214"/>
        <v>1</v>
      </c>
      <c r="DM245" s="73">
        <f t="shared" si="215"/>
        <v>1</v>
      </c>
      <c r="DN245" s="73">
        <f t="shared" si="216"/>
        <v>1</v>
      </c>
      <c r="DO245" s="73">
        <f t="shared" si="189"/>
        <v>1</v>
      </c>
      <c r="DP245" s="73">
        <f t="shared" si="190"/>
        <v>1</v>
      </c>
      <c r="DQ245" s="73">
        <f t="shared" si="220"/>
        <v>1</v>
      </c>
      <c r="DR245" s="73">
        <f t="shared" si="221"/>
        <v>1</v>
      </c>
      <c r="DS245" s="73">
        <f t="shared" si="222"/>
        <v>1</v>
      </c>
      <c r="DT245" s="73">
        <f t="shared" si="223"/>
        <v>1</v>
      </c>
      <c r="DU245" s="73">
        <f t="shared" si="224"/>
        <v>1</v>
      </c>
      <c r="DV245" s="73">
        <f t="shared" si="225"/>
        <v>1</v>
      </c>
      <c r="DW245" s="73">
        <f t="shared" si="226"/>
        <v>1</v>
      </c>
      <c r="DX245" s="73">
        <f t="shared" si="227"/>
        <v>1</v>
      </c>
      <c r="DY245" s="73">
        <f t="shared" si="228"/>
        <v>1</v>
      </c>
      <c r="DZ245" s="73">
        <f t="shared" si="229"/>
        <v>1</v>
      </c>
      <c r="EA245" s="92">
        <f t="shared" si="191"/>
        <v>1</v>
      </c>
      <c r="EB245" s="92">
        <f t="shared" si="217"/>
        <v>1</v>
      </c>
      <c r="EC245" s="139">
        <f t="shared" si="230"/>
        <v>1</v>
      </c>
      <c r="ED245" s="140">
        <f t="shared" si="192"/>
        <v>0</v>
      </c>
      <c r="EE245" s="141">
        <f t="shared" si="193"/>
        <v>0</v>
      </c>
      <c r="EF245" s="141">
        <f t="shared" si="194"/>
        <v>0</v>
      </c>
      <c r="EG245" s="142">
        <f t="shared" si="218"/>
        <v>0</v>
      </c>
      <c r="EH245" s="141"/>
      <c r="EI245" s="142"/>
      <c r="EJ245" s="82">
        <f t="shared" si="195"/>
        <v>0</v>
      </c>
      <c r="EK245" s="82"/>
      <c r="EL245" s="82"/>
      <c r="EM245" s="82"/>
      <c r="EN245" s="83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</row>
    <row r="246" spans="2:156" ht="27" customHeight="1">
      <c r="B246" s="365" t="str">
        <f t="shared" si="196"/>
        <v/>
      </c>
      <c r="C246" s="649" t="str">
        <f>IF(AU246=1,SUM(AU$10:AU246),"")</f>
        <v/>
      </c>
      <c r="D246" s="526"/>
      <c r="E246" s="524"/>
      <c r="F246" s="648"/>
      <c r="G246" s="464"/>
      <c r="H246" s="110"/>
      <c r="I246" s="648"/>
      <c r="J246" s="464"/>
      <c r="K246" s="110"/>
      <c r="L246" s="109"/>
      <c r="M246" s="517"/>
      <c r="N246" s="520"/>
      <c r="O246" s="520"/>
      <c r="P246" s="514"/>
      <c r="Q246" s="463"/>
      <c r="R246" s="463"/>
      <c r="S246" s="463"/>
      <c r="T246" s="463"/>
      <c r="U246" s="515"/>
      <c r="V246" s="112"/>
      <c r="W246" s="463"/>
      <c r="X246" s="463"/>
      <c r="Y246" s="463"/>
      <c r="Z246" s="463"/>
      <c r="AA246" s="463"/>
      <c r="AB246" s="691"/>
      <c r="AC246" s="691"/>
      <c r="AD246" s="691"/>
      <c r="AE246" s="682"/>
      <c r="AF246" s="683"/>
      <c r="AG246" s="112"/>
      <c r="AH246" s="463"/>
      <c r="AI246" s="495"/>
      <c r="AJ246" s="469"/>
      <c r="AK246" s="464"/>
      <c r="AL246" s="465"/>
      <c r="AM246" s="376"/>
      <c r="AN246" s="376"/>
      <c r="AO246" s="465"/>
      <c r="AP246" s="466"/>
      <c r="AQ246" s="113" t="str">
        <f t="shared" si="197"/>
        <v/>
      </c>
      <c r="AR246" s="114">
        <v>1</v>
      </c>
      <c r="AU246" s="115">
        <f t="shared" si="198"/>
        <v>0</v>
      </c>
      <c r="AV246" s="116" t="b">
        <f t="shared" si="175"/>
        <v>1</v>
      </c>
      <c r="AW246" s="73">
        <f t="shared" si="199"/>
        <v>0</v>
      </c>
      <c r="AX246" s="117">
        <f t="shared" si="176"/>
        <v>1</v>
      </c>
      <c r="AY246" s="118">
        <f t="shared" si="200"/>
        <v>0</v>
      </c>
      <c r="BD246" s="120">
        <f>ROUND(Import!F239,2)</f>
        <v>0</v>
      </c>
      <c r="BE246" s="120">
        <f>ROUND(Import!P239,2)</f>
        <v>0</v>
      </c>
      <c r="BG246" s="121">
        <f t="shared" si="201"/>
        <v>0</v>
      </c>
      <c r="BH246" s="122">
        <f t="shared" si="202"/>
        <v>0</v>
      </c>
      <c r="BI246" s="114">
        <f t="shared" si="203"/>
        <v>0</v>
      </c>
      <c r="BJ246" s="121">
        <f t="shared" si="204"/>
        <v>0</v>
      </c>
      <c r="BK246" s="122">
        <f t="shared" si="205"/>
        <v>0</v>
      </c>
      <c r="BL246" s="114">
        <f t="shared" si="206"/>
        <v>0</v>
      </c>
      <c r="BN246" s="123">
        <f t="shared" si="177"/>
        <v>0</v>
      </c>
      <c r="BO246" s="123">
        <f t="shared" si="178"/>
        <v>0</v>
      </c>
      <c r="BP246" s="123">
        <f t="shared" si="179"/>
        <v>0</v>
      </c>
      <c r="BQ246" s="123">
        <f t="shared" si="180"/>
        <v>0</v>
      </c>
      <c r="BR246" s="123">
        <f t="shared" si="181"/>
        <v>0</v>
      </c>
      <c r="BS246" s="123">
        <f t="shared" si="182"/>
        <v>0</v>
      </c>
      <c r="BT246" s="124">
        <f t="shared" si="207"/>
        <v>0</v>
      </c>
      <c r="CA246" s="62"/>
      <c r="CB246" s="126" t="str">
        <f t="shared" si="183"/>
        <v/>
      </c>
      <c r="CC246" s="127" t="str">
        <f t="shared" si="208"/>
        <v/>
      </c>
      <c r="CD246" s="128" t="str">
        <f t="shared" si="209"/>
        <v/>
      </c>
      <c r="CE246" s="146"/>
      <c r="CF246" s="147"/>
      <c r="CG246" s="147"/>
      <c r="CH246" s="147"/>
      <c r="CI246" s="145"/>
      <c r="CJ246" s="62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132" t="b">
        <f t="shared" si="184"/>
        <v>0</v>
      </c>
      <c r="CV246" s="133" t="b">
        <f t="shared" si="185"/>
        <v>1</v>
      </c>
      <c r="CW246" s="116" t="b">
        <f t="shared" si="231"/>
        <v>1</v>
      </c>
      <c r="CX246" s="73">
        <f t="shared" si="210"/>
        <v>0</v>
      </c>
      <c r="CZ246" s="73">
        <f t="shared" si="211"/>
        <v>0</v>
      </c>
      <c r="DA246" s="134">
        <f t="shared" si="219"/>
        <v>1</v>
      </c>
      <c r="DB246" s="106">
        <f t="shared" si="212"/>
        <v>1</v>
      </c>
      <c r="DC246" s="148"/>
      <c r="DD246" s="134">
        <f t="shared" si="213"/>
        <v>1</v>
      </c>
      <c r="DE246" s="135">
        <f t="shared" si="186"/>
        <v>0</v>
      </c>
      <c r="DF246" s="135">
        <f t="shared" si="187"/>
        <v>0</v>
      </c>
      <c r="DG246" s="136"/>
      <c r="DH246" s="79"/>
      <c r="DI246" s="137"/>
      <c r="DJ246" s="81"/>
      <c r="DK246" s="107">
        <f t="shared" si="188"/>
        <v>0</v>
      </c>
      <c r="DL246" s="138">
        <f t="shared" si="214"/>
        <v>1</v>
      </c>
      <c r="DM246" s="73">
        <f t="shared" si="215"/>
        <v>1</v>
      </c>
      <c r="DN246" s="73">
        <f t="shared" si="216"/>
        <v>1</v>
      </c>
      <c r="DO246" s="73">
        <f t="shared" si="189"/>
        <v>1</v>
      </c>
      <c r="DP246" s="73">
        <f t="shared" si="190"/>
        <v>1</v>
      </c>
      <c r="DQ246" s="73">
        <f t="shared" si="220"/>
        <v>1</v>
      </c>
      <c r="DR246" s="73">
        <f t="shared" si="221"/>
        <v>1</v>
      </c>
      <c r="DS246" s="73">
        <f t="shared" si="222"/>
        <v>1</v>
      </c>
      <c r="DT246" s="73">
        <f t="shared" si="223"/>
        <v>1</v>
      </c>
      <c r="DU246" s="73">
        <f t="shared" si="224"/>
        <v>1</v>
      </c>
      <c r="DV246" s="73">
        <f t="shared" si="225"/>
        <v>1</v>
      </c>
      <c r="DW246" s="73">
        <f t="shared" si="226"/>
        <v>1</v>
      </c>
      <c r="DX246" s="73">
        <f t="shared" si="227"/>
        <v>1</v>
      </c>
      <c r="DY246" s="73">
        <f t="shared" si="228"/>
        <v>1</v>
      </c>
      <c r="DZ246" s="73">
        <f t="shared" si="229"/>
        <v>1</v>
      </c>
      <c r="EA246" s="92">
        <f t="shared" si="191"/>
        <v>1</v>
      </c>
      <c r="EB246" s="92">
        <f t="shared" si="217"/>
        <v>1</v>
      </c>
      <c r="EC246" s="139">
        <f t="shared" si="230"/>
        <v>1</v>
      </c>
      <c r="ED246" s="140">
        <f t="shared" si="192"/>
        <v>0</v>
      </c>
      <c r="EE246" s="141">
        <f t="shared" si="193"/>
        <v>0</v>
      </c>
      <c r="EF246" s="141">
        <f t="shared" si="194"/>
        <v>0</v>
      </c>
      <c r="EG246" s="142">
        <f t="shared" si="218"/>
        <v>0</v>
      </c>
      <c r="EH246" s="141"/>
      <c r="EI246" s="142"/>
      <c r="EJ246" s="82">
        <f t="shared" si="195"/>
        <v>0</v>
      </c>
      <c r="EK246" s="82"/>
      <c r="EL246" s="82"/>
      <c r="EM246" s="82"/>
      <c r="EN246" s="83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</row>
    <row r="247" spans="2:156" ht="27" customHeight="1">
      <c r="B247" s="365" t="str">
        <f t="shared" si="196"/>
        <v/>
      </c>
      <c r="C247" s="649" t="str">
        <f>IF(AU247=1,SUM(AU$10:AU247),"")</f>
        <v/>
      </c>
      <c r="D247" s="526"/>
      <c r="E247" s="524"/>
      <c r="F247" s="648"/>
      <c r="G247" s="464"/>
      <c r="H247" s="110"/>
      <c r="I247" s="648"/>
      <c r="J247" s="464"/>
      <c r="K247" s="110"/>
      <c r="L247" s="109"/>
      <c r="M247" s="517"/>
      <c r="N247" s="520"/>
      <c r="O247" s="520"/>
      <c r="P247" s="514"/>
      <c r="Q247" s="463"/>
      <c r="R247" s="463"/>
      <c r="S247" s="463"/>
      <c r="T247" s="463"/>
      <c r="U247" s="515"/>
      <c r="V247" s="112"/>
      <c r="W247" s="463"/>
      <c r="X247" s="463"/>
      <c r="Y247" s="463"/>
      <c r="Z247" s="463"/>
      <c r="AA247" s="463"/>
      <c r="AB247" s="691"/>
      <c r="AC247" s="691"/>
      <c r="AD247" s="691"/>
      <c r="AE247" s="682"/>
      <c r="AF247" s="683"/>
      <c r="AG247" s="112"/>
      <c r="AH247" s="463"/>
      <c r="AI247" s="495"/>
      <c r="AJ247" s="469"/>
      <c r="AK247" s="464"/>
      <c r="AL247" s="465"/>
      <c r="AM247" s="376"/>
      <c r="AN247" s="376"/>
      <c r="AO247" s="465"/>
      <c r="AP247" s="466"/>
      <c r="AQ247" s="113" t="str">
        <f t="shared" si="197"/>
        <v/>
      </c>
      <c r="AR247" s="114">
        <v>1</v>
      </c>
      <c r="AU247" s="115">
        <f t="shared" si="198"/>
        <v>0</v>
      </c>
      <c r="AV247" s="116" t="b">
        <f t="shared" si="175"/>
        <v>1</v>
      </c>
      <c r="AW247" s="73">
        <f t="shared" si="199"/>
        <v>0</v>
      </c>
      <c r="AX247" s="117">
        <f t="shared" si="176"/>
        <v>1</v>
      </c>
      <c r="AY247" s="118">
        <f t="shared" si="200"/>
        <v>0</v>
      </c>
      <c r="BD247" s="120">
        <f>ROUND(Import!F240,2)</f>
        <v>0</v>
      </c>
      <c r="BE247" s="120">
        <f>ROUND(Import!P240,2)</f>
        <v>0</v>
      </c>
      <c r="BG247" s="121">
        <f t="shared" si="201"/>
        <v>0</v>
      </c>
      <c r="BH247" s="122">
        <f t="shared" si="202"/>
        <v>0</v>
      </c>
      <c r="BI247" s="114">
        <f t="shared" si="203"/>
        <v>0</v>
      </c>
      <c r="BJ247" s="121">
        <f t="shared" si="204"/>
        <v>0</v>
      </c>
      <c r="BK247" s="122">
        <f t="shared" si="205"/>
        <v>0</v>
      </c>
      <c r="BL247" s="114">
        <f t="shared" si="206"/>
        <v>0</v>
      </c>
      <c r="BN247" s="123">
        <f t="shared" si="177"/>
        <v>0</v>
      </c>
      <c r="BO247" s="123">
        <f t="shared" si="178"/>
        <v>0</v>
      </c>
      <c r="BP247" s="123">
        <f t="shared" si="179"/>
        <v>0</v>
      </c>
      <c r="BQ247" s="123">
        <f t="shared" si="180"/>
        <v>0</v>
      </c>
      <c r="BR247" s="123">
        <f t="shared" si="181"/>
        <v>0</v>
      </c>
      <c r="BS247" s="123">
        <f t="shared" si="182"/>
        <v>0</v>
      </c>
      <c r="BT247" s="124">
        <f t="shared" si="207"/>
        <v>0</v>
      </c>
      <c r="CA247" s="62"/>
      <c r="CB247" s="126" t="str">
        <f t="shared" si="183"/>
        <v/>
      </c>
      <c r="CC247" s="127" t="str">
        <f t="shared" si="208"/>
        <v/>
      </c>
      <c r="CD247" s="128" t="str">
        <f t="shared" si="209"/>
        <v/>
      </c>
      <c r="CE247" s="146"/>
      <c r="CF247" s="147"/>
      <c r="CG247" s="147"/>
      <c r="CH247" s="147"/>
      <c r="CI247" s="145"/>
      <c r="CJ247" s="62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132" t="b">
        <f t="shared" si="184"/>
        <v>0</v>
      </c>
      <c r="CV247" s="133" t="b">
        <f t="shared" si="185"/>
        <v>1</v>
      </c>
      <c r="CW247" s="116" t="b">
        <f t="shared" si="231"/>
        <v>1</v>
      </c>
      <c r="CX247" s="73">
        <f t="shared" si="210"/>
        <v>0</v>
      </c>
      <c r="CZ247" s="73">
        <f t="shared" si="211"/>
        <v>0</v>
      </c>
      <c r="DA247" s="134">
        <f t="shared" si="219"/>
        <v>1</v>
      </c>
      <c r="DB247" s="106">
        <f t="shared" si="212"/>
        <v>1</v>
      </c>
      <c r="DC247" s="148"/>
      <c r="DD247" s="134">
        <f t="shared" si="213"/>
        <v>1</v>
      </c>
      <c r="DE247" s="135">
        <f t="shared" si="186"/>
        <v>0</v>
      </c>
      <c r="DF247" s="135">
        <f t="shared" si="187"/>
        <v>0</v>
      </c>
      <c r="DG247" s="136"/>
      <c r="DH247" s="79"/>
      <c r="DI247" s="137"/>
      <c r="DJ247" s="81"/>
      <c r="DK247" s="107">
        <f t="shared" si="188"/>
        <v>0</v>
      </c>
      <c r="DL247" s="138">
        <f t="shared" si="214"/>
        <v>1</v>
      </c>
      <c r="DM247" s="73">
        <f t="shared" si="215"/>
        <v>1</v>
      </c>
      <c r="DN247" s="73">
        <f t="shared" si="216"/>
        <v>1</v>
      </c>
      <c r="DO247" s="73">
        <f t="shared" si="189"/>
        <v>1</v>
      </c>
      <c r="DP247" s="73">
        <f t="shared" si="190"/>
        <v>1</v>
      </c>
      <c r="DQ247" s="73">
        <f t="shared" si="220"/>
        <v>1</v>
      </c>
      <c r="DR247" s="73">
        <f t="shared" si="221"/>
        <v>1</v>
      </c>
      <c r="DS247" s="73">
        <f t="shared" si="222"/>
        <v>1</v>
      </c>
      <c r="DT247" s="73">
        <f t="shared" si="223"/>
        <v>1</v>
      </c>
      <c r="DU247" s="73">
        <f t="shared" si="224"/>
        <v>1</v>
      </c>
      <c r="DV247" s="73">
        <f t="shared" si="225"/>
        <v>1</v>
      </c>
      <c r="DW247" s="73">
        <f t="shared" si="226"/>
        <v>1</v>
      </c>
      <c r="DX247" s="73">
        <f t="shared" si="227"/>
        <v>1</v>
      </c>
      <c r="DY247" s="73">
        <f t="shared" si="228"/>
        <v>1</v>
      </c>
      <c r="DZ247" s="73">
        <f t="shared" si="229"/>
        <v>1</v>
      </c>
      <c r="EA247" s="92">
        <f t="shared" si="191"/>
        <v>1</v>
      </c>
      <c r="EB247" s="92">
        <f t="shared" si="217"/>
        <v>1</v>
      </c>
      <c r="EC247" s="139">
        <f t="shared" si="230"/>
        <v>1</v>
      </c>
      <c r="ED247" s="140">
        <f t="shared" si="192"/>
        <v>0</v>
      </c>
      <c r="EE247" s="141">
        <f t="shared" si="193"/>
        <v>0</v>
      </c>
      <c r="EF247" s="141">
        <f t="shared" si="194"/>
        <v>0</v>
      </c>
      <c r="EG247" s="142">
        <f t="shared" si="218"/>
        <v>0</v>
      </c>
      <c r="EH247" s="141"/>
      <c r="EI247" s="142"/>
      <c r="EJ247" s="82">
        <f t="shared" si="195"/>
        <v>0</v>
      </c>
      <c r="EK247" s="82"/>
      <c r="EL247" s="82"/>
      <c r="EM247" s="82"/>
      <c r="EN247" s="83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</row>
    <row r="248" spans="2:156" ht="27" customHeight="1">
      <c r="B248" s="365" t="str">
        <f t="shared" si="196"/>
        <v/>
      </c>
      <c r="C248" s="649" t="str">
        <f>IF(AU248=1,SUM(AU$10:AU248),"")</f>
        <v/>
      </c>
      <c r="D248" s="526"/>
      <c r="E248" s="524"/>
      <c r="F248" s="648"/>
      <c r="G248" s="464"/>
      <c r="H248" s="110"/>
      <c r="I248" s="648"/>
      <c r="J248" s="464"/>
      <c r="K248" s="110"/>
      <c r="L248" s="109"/>
      <c r="M248" s="517"/>
      <c r="N248" s="520"/>
      <c r="O248" s="520"/>
      <c r="P248" s="514"/>
      <c r="Q248" s="463"/>
      <c r="R248" s="463"/>
      <c r="S248" s="463"/>
      <c r="T248" s="463"/>
      <c r="U248" s="515"/>
      <c r="V248" s="112"/>
      <c r="W248" s="463"/>
      <c r="X248" s="463"/>
      <c r="Y248" s="463"/>
      <c r="Z248" s="463"/>
      <c r="AA248" s="463"/>
      <c r="AB248" s="691"/>
      <c r="AC248" s="691"/>
      <c r="AD248" s="691"/>
      <c r="AE248" s="682"/>
      <c r="AF248" s="683"/>
      <c r="AG248" s="112"/>
      <c r="AH248" s="463"/>
      <c r="AI248" s="495"/>
      <c r="AJ248" s="469"/>
      <c r="AK248" s="464"/>
      <c r="AL248" s="465"/>
      <c r="AM248" s="376"/>
      <c r="AN248" s="376"/>
      <c r="AO248" s="465"/>
      <c r="AP248" s="466"/>
      <c r="AQ248" s="113" t="str">
        <f t="shared" si="197"/>
        <v/>
      </c>
      <c r="AR248" s="114">
        <v>1</v>
      </c>
      <c r="AU248" s="115">
        <f t="shared" si="198"/>
        <v>0</v>
      </c>
      <c r="AV248" s="116" t="b">
        <f t="shared" si="175"/>
        <v>1</v>
      </c>
      <c r="AW248" s="73">
        <f t="shared" si="199"/>
        <v>0</v>
      </c>
      <c r="AX248" s="117">
        <f t="shared" si="176"/>
        <v>1</v>
      </c>
      <c r="AY248" s="118">
        <f t="shared" si="200"/>
        <v>0</v>
      </c>
      <c r="BD248" s="120">
        <f>ROUND(Import!F241,2)</f>
        <v>0</v>
      </c>
      <c r="BE248" s="120">
        <f>ROUND(Import!P241,2)</f>
        <v>0</v>
      </c>
      <c r="BG248" s="121">
        <f t="shared" si="201"/>
        <v>0</v>
      </c>
      <c r="BH248" s="122">
        <f t="shared" si="202"/>
        <v>0</v>
      </c>
      <c r="BI248" s="114">
        <f t="shared" si="203"/>
        <v>0</v>
      </c>
      <c r="BJ248" s="121">
        <f t="shared" si="204"/>
        <v>0</v>
      </c>
      <c r="BK248" s="122">
        <f t="shared" si="205"/>
        <v>0</v>
      </c>
      <c r="BL248" s="114">
        <f t="shared" si="206"/>
        <v>0</v>
      </c>
      <c r="BN248" s="123">
        <f t="shared" si="177"/>
        <v>0</v>
      </c>
      <c r="BO248" s="123">
        <f t="shared" si="178"/>
        <v>0</v>
      </c>
      <c r="BP248" s="123">
        <f t="shared" si="179"/>
        <v>0</v>
      </c>
      <c r="BQ248" s="123">
        <f t="shared" si="180"/>
        <v>0</v>
      </c>
      <c r="BR248" s="123">
        <f t="shared" si="181"/>
        <v>0</v>
      </c>
      <c r="BS248" s="123">
        <f t="shared" si="182"/>
        <v>0</v>
      </c>
      <c r="BT248" s="124">
        <f t="shared" si="207"/>
        <v>0</v>
      </c>
      <c r="CA248" s="62"/>
      <c r="CB248" s="126" t="str">
        <f t="shared" si="183"/>
        <v/>
      </c>
      <c r="CC248" s="127" t="str">
        <f t="shared" si="208"/>
        <v/>
      </c>
      <c r="CD248" s="128" t="str">
        <f t="shared" si="209"/>
        <v/>
      </c>
      <c r="CE248" s="146"/>
      <c r="CF248" s="147"/>
      <c r="CG248" s="147"/>
      <c r="CH248" s="147"/>
      <c r="CI248" s="145"/>
      <c r="CJ248" s="62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132" t="b">
        <f t="shared" si="184"/>
        <v>0</v>
      </c>
      <c r="CV248" s="133" t="b">
        <f t="shared" si="185"/>
        <v>1</v>
      </c>
      <c r="CW248" s="116" t="b">
        <f t="shared" si="231"/>
        <v>1</v>
      </c>
      <c r="CX248" s="73">
        <f t="shared" si="210"/>
        <v>0</v>
      </c>
      <c r="CZ248" s="73">
        <f t="shared" si="211"/>
        <v>0</v>
      </c>
      <c r="DA248" s="134">
        <f t="shared" si="219"/>
        <v>1</v>
      </c>
      <c r="DB248" s="106">
        <f t="shared" si="212"/>
        <v>1</v>
      </c>
      <c r="DC248" s="148"/>
      <c r="DD248" s="134">
        <f t="shared" si="213"/>
        <v>1</v>
      </c>
      <c r="DE248" s="135">
        <f t="shared" si="186"/>
        <v>0</v>
      </c>
      <c r="DF248" s="135">
        <f t="shared" si="187"/>
        <v>0</v>
      </c>
      <c r="DG248" s="136"/>
      <c r="DH248" s="79"/>
      <c r="DI248" s="137"/>
      <c r="DJ248" s="81"/>
      <c r="DK248" s="107">
        <f t="shared" si="188"/>
        <v>0</v>
      </c>
      <c r="DL248" s="138">
        <f t="shared" si="214"/>
        <v>1</v>
      </c>
      <c r="DM248" s="73">
        <f t="shared" si="215"/>
        <v>1</v>
      </c>
      <c r="DN248" s="73">
        <f t="shared" si="216"/>
        <v>1</v>
      </c>
      <c r="DO248" s="73">
        <f t="shared" si="189"/>
        <v>1</v>
      </c>
      <c r="DP248" s="73">
        <f t="shared" si="190"/>
        <v>1</v>
      </c>
      <c r="DQ248" s="73">
        <f t="shared" si="220"/>
        <v>1</v>
      </c>
      <c r="DR248" s="73">
        <f t="shared" si="221"/>
        <v>1</v>
      </c>
      <c r="DS248" s="73">
        <f t="shared" si="222"/>
        <v>1</v>
      </c>
      <c r="DT248" s="73">
        <f t="shared" si="223"/>
        <v>1</v>
      </c>
      <c r="DU248" s="73">
        <f t="shared" si="224"/>
        <v>1</v>
      </c>
      <c r="DV248" s="73">
        <f t="shared" si="225"/>
        <v>1</v>
      </c>
      <c r="DW248" s="73">
        <f t="shared" si="226"/>
        <v>1</v>
      </c>
      <c r="DX248" s="73">
        <f t="shared" si="227"/>
        <v>1</v>
      </c>
      <c r="DY248" s="73">
        <f t="shared" si="228"/>
        <v>1</v>
      </c>
      <c r="DZ248" s="73">
        <f t="shared" si="229"/>
        <v>1</v>
      </c>
      <c r="EA248" s="92">
        <f t="shared" si="191"/>
        <v>1</v>
      </c>
      <c r="EB248" s="92">
        <f t="shared" si="217"/>
        <v>1</v>
      </c>
      <c r="EC248" s="139">
        <f t="shared" si="230"/>
        <v>1</v>
      </c>
      <c r="ED248" s="140">
        <f t="shared" si="192"/>
        <v>0</v>
      </c>
      <c r="EE248" s="141">
        <f t="shared" si="193"/>
        <v>0</v>
      </c>
      <c r="EF248" s="141">
        <f t="shared" si="194"/>
        <v>0</v>
      </c>
      <c r="EG248" s="142">
        <f t="shared" si="218"/>
        <v>0</v>
      </c>
      <c r="EH248" s="141"/>
      <c r="EI248" s="142"/>
      <c r="EJ248" s="82">
        <f t="shared" si="195"/>
        <v>0</v>
      </c>
      <c r="EK248" s="82"/>
      <c r="EL248" s="82"/>
      <c r="EM248" s="82"/>
      <c r="EN248" s="83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</row>
    <row r="249" spans="2:156" ht="27" customHeight="1">
      <c r="B249" s="365" t="str">
        <f t="shared" si="196"/>
        <v/>
      </c>
      <c r="C249" s="649" t="str">
        <f>IF(AU249=1,SUM(AU$10:AU249),"")</f>
        <v/>
      </c>
      <c r="D249" s="526"/>
      <c r="E249" s="524"/>
      <c r="F249" s="648"/>
      <c r="G249" s="464"/>
      <c r="H249" s="110"/>
      <c r="I249" s="648"/>
      <c r="J249" s="464"/>
      <c r="K249" s="110"/>
      <c r="L249" s="109"/>
      <c r="M249" s="517"/>
      <c r="N249" s="520"/>
      <c r="O249" s="520"/>
      <c r="P249" s="514"/>
      <c r="Q249" s="463"/>
      <c r="R249" s="463"/>
      <c r="S249" s="463"/>
      <c r="T249" s="463"/>
      <c r="U249" s="515"/>
      <c r="V249" s="112"/>
      <c r="W249" s="463"/>
      <c r="X249" s="463"/>
      <c r="Y249" s="463"/>
      <c r="Z249" s="463"/>
      <c r="AA249" s="463"/>
      <c r="AB249" s="691"/>
      <c r="AC249" s="691"/>
      <c r="AD249" s="691"/>
      <c r="AE249" s="682"/>
      <c r="AF249" s="683"/>
      <c r="AG249" s="112"/>
      <c r="AH249" s="463"/>
      <c r="AI249" s="495"/>
      <c r="AJ249" s="469"/>
      <c r="AK249" s="464"/>
      <c r="AL249" s="465"/>
      <c r="AM249" s="376"/>
      <c r="AN249" s="376"/>
      <c r="AO249" s="465"/>
      <c r="AP249" s="466"/>
      <c r="AQ249" s="113" t="str">
        <f t="shared" si="197"/>
        <v/>
      </c>
      <c r="AR249" s="114">
        <v>1</v>
      </c>
      <c r="AU249" s="115">
        <f t="shared" si="198"/>
        <v>0</v>
      </c>
      <c r="AV249" s="116" t="b">
        <f t="shared" si="175"/>
        <v>1</v>
      </c>
      <c r="AW249" s="73">
        <f t="shared" si="199"/>
        <v>0</v>
      </c>
      <c r="AX249" s="117">
        <f t="shared" si="176"/>
        <v>1</v>
      </c>
      <c r="AY249" s="118">
        <f t="shared" si="200"/>
        <v>0</v>
      </c>
      <c r="BD249" s="120">
        <f>ROUND(Import!F242,2)</f>
        <v>0</v>
      </c>
      <c r="BE249" s="120">
        <f>ROUND(Import!P242,2)</f>
        <v>0</v>
      </c>
      <c r="BG249" s="121">
        <f t="shared" si="201"/>
        <v>0</v>
      </c>
      <c r="BH249" s="122">
        <f t="shared" si="202"/>
        <v>0</v>
      </c>
      <c r="BI249" s="114">
        <f t="shared" si="203"/>
        <v>0</v>
      </c>
      <c r="BJ249" s="121">
        <f t="shared" si="204"/>
        <v>0</v>
      </c>
      <c r="BK249" s="122">
        <f t="shared" si="205"/>
        <v>0</v>
      </c>
      <c r="BL249" s="114">
        <f t="shared" si="206"/>
        <v>0</v>
      </c>
      <c r="BN249" s="123">
        <f t="shared" si="177"/>
        <v>0</v>
      </c>
      <c r="BO249" s="123">
        <f t="shared" si="178"/>
        <v>0</v>
      </c>
      <c r="BP249" s="123">
        <f t="shared" si="179"/>
        <v>0</v>
      </c>
      <c r="BQ249" s="123">
        <f t="shared" si="180"/>
        <v>0</v>
      </c>
      <c r="BR249" s="123">
        <f t="shared" si="181"/>
        <v>0</v>
      </c>
      <c r="BS249" s="123">
        <f t="shared" si="182"/>
        <v>0</v>
      </c>
      <c r="BT249" s="124">
        <f t="shared" si="207"/>
        <v>0</v>
      </c>
      <c r="CA249" s="62"/>
      <c r="CB249" s="126" t="str">
        <f t="shared" si="183"/>
        <v/>
      </c>
      <c r="CC249" s="127" t="str">
        <f t="shared" si="208"/>
        <v/>
      </c>
      <c r="CD249" s="128" t="str">
        <f t="shared" si="209"/>
        <v/>
      </c>
      <c r="CE249" s="146"/>
      <c r="CF249" s="147"/>
      <c r="CG249" s="147"/>
      <c r="CH249" s="147"/>
      <c r="CI249" s="145"/>
      <c r="CJ249" s="62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132" t="b">
        <f t="shared" si="184"/>
        <v>0</v>
      </c>
      <c r="CV249" s="133" t="b">
        <f t="shared" si="185"/>
        <v>1</v>
      </c>
      <c r="CW249" s="116" t="b">
        <f t="shared" si="231"/>
        <v>1</v>
      </c>
      <c r="CX249" s="73">
        <f t="shared" si="210"/>
        <v>0</v>
      </c>
      <c r="CZ249" s="73">
        <f t="shared" si="211"/>
        <v>0</v>
      </c>
      <c r="DA249" s="134">
        <f t="shared" si="219"/>
        <v>1</v>
      </c>
      <c r="DB249" s="106">
        <f t="shared" si="212"/>
        <v>1</v>
      </c>
      <c r="DC249" s="148"/>
      <c r="DD249" s="134">
        <f t="shared" si="213"/>
        <v>1</v>
      </c>
      <c r="DE249" s="135">
        <f t="shared" si="186"/>
        <v>0</v>
      </c>
      <c r="DF249" s="135">
        <f t="shared" si="187"/>
        <v>0</v>
      </c>
      <c r="DG249" s="136"/>
      <c r="DH249" s="79"/>
      <c r="DI249" s="137"/>
      <c r="DJ249" s="81"/>
      <c r="DK249" s="107">
        <f t="shared" si="188"/>
        <v>0</v>
      </c>
      <c r="DL249" s="138">
        <f t="shared" si="214"/>
        <v>1</v>
      </c>
      <c r="DM249" s="73">
        <f t="shared" si="215"/>
        <v>1</v>
      </c>
      <c r="DN249" s="73">
        <f t="shared" si="216"/>
        <v>1</v>
      </c>
      <c r="DO249" s="73">
        <f t="shared" si="189"/>
        <v>1</v>
      </c>
      <c r="DP249" s="73">
        <f t="shared" si="190"/>
        <v>1</v>
      </c>
      <c r="DQ249" s="73">
        <f t="shared" si="220"/>
        <v>1</v>
      </c>
      <c r="DR249" s="73">
        <f t="shared" si="221"/>
        <v>1</v>
      </c>
      <c r="DS249" s="73">
        <f t="shared" si="222"/>
        <v>1</v>
      </c>
      <c r="DT249" s="73">
        <f t="shared" si="223"/>
        <v>1</v>
      </c>
      <c r="DU249" s="73">
        <f t="shared" si="224"/>
        <v>1</v>
      </c>
      <c r="DV249" s="73">
        <f t="shared" si="225"/>
        <v>1</v>
      </c>
      <c r="DW249" s="73">
        <f t="shared" si="226"/>
        <v>1</v>
      </c>
      <c r="DX249" s="73">
        <f t="shared" si="227"/>
        <v>1</v>
      </c>
      <c r="DY249" s="73">
        <f t="shared" si="228"/>
        <v>1</v>
      </c>
      <c r="DZ249" s="73">
        <f t="shared" si="229"/>
        <v>1</v>
      </c>
      <c r="EA249" s="92">
        <f t="shared" si="191"/>
        <v>1</v>
      </c>
      <c r="EB249" s="92">
        <f t="shared" si="217"/>
        <v>1</v>
      </c>
      <c r="EC249" s="139">
        <f t="shared" si="230"/>
        <v>1</v>
      </c>
      <c r="ED249" s="140">
        <f t="shared" si="192"/>
        <v>0</v>
      </c>
      <c r="EE249" s="141">
        <f t="shared" si="193"/>
        <v>0</v>
      </c>
      <c r="EF249" s="141">
        <f t="shared" si="194"/>
        <v>0</v>
      </c>
      <c r="EG249" s="142">
        <f t="shared" si="218"/>
        <v>0</v>
      </c>
      <c r="EH249" s="141"/>
      <c r="EI249" s="142"/>
      <c r="EJ249" s="82">
        <f t="shared" si="195"/>
        <v>0</v>
      </c>
      <c r="EK249" s="82"/>
      <c r="EL249" s="82"/>
      <c r="EM249" s="82"/>
      <c r="EN249" s="83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</row>
    <row r="250" spans="2:156" ht="27" customHeight="1">
      <c r="B250" s="365" t="str">
        <f t="shared" si="196"/>
        <v/>
      </c>
      <c r="C250" s="649" t="str">
        <f>IF(AU250=1,SUM(AU$10:AU250),"")</f>
        <v/>
      </c>
      <c r="D250" s="526"/>
      <c r="E250" s="524"/>
      <c r="F250" s="648"/>
      <c r="G250" s="464"/>
      <c r="H250" s="110"/>
      <c r="I250" s="648"/>
      <c r="J250" s="464"/>
      <c r="K250" s="110"/>
      <c r="L250" s="109"/>
      <c r="M250" s="517"/>
      <c r="N250" s="520"/>
      <c r="O250" s="520"/>
      <c r="P250" s="514"/>
      <c r="Q250" s="463"/>
      <c r="R250" s="463"/>
      <c r="S250" s="463"/>
      <c r="T250" s="463"/>
      <c r="U250" s="515"/>
      <c r="V250" s="112"/>
      <c r="W250" s="463"/>
      <c r="X250" s="463"/>
      <c r="Y250" s="463"/>
      <c r="Z250" s="463"/>
      <c r="AA250" s="463"/>
      <c r="AB250" s="691"/>
      <c r="AC250" s="691"/>
      <c r="AD250" s="691"/>
      <c r="AE250" s="682"/>
      <c r="AF250" s="683"/>
      <c r="AG250" s="112"/>
      <c r="AH250" s="463"/>
      <c r="AI250" s="495"/>
      <c r="AJ250" s="469"/>
      <c r="AK250" s="464"/>
      <c r="AL250" s="465"/>
      <c r="AM250" s="376"/>
      <c r="AN250" s="376"/>
      <c r="AO250" s="465"/>
      <c r="AP250" s="466"/>
      <c r="AQ250" s="113" t="str">
        <f t="shared" si="197"/>
        <v/>
      </c>
      <c r="AR250" s="114">
        <v>1</v>
      </c>
      <c r="AU250" s="115">
        <f t="shared" si="198"/>
        <v>0</v>
      </c>
      <c r="AV250" s="116" t="b">
        <f t="shared" si="175"/>
        <v>1</v>
      </c>
      <c r="AW250" s="73">
        <f t="shared" si="199"/>
        <v>0</v>
      </c>
      <c r="AX250" s="117">
        <f t="shared" si="176"/>
        <v>1</v>
      </c>
      <c r="AY250" s="118">
        <f t="shared" si="200"/>
        <v>0</v>
      </c>
      <c r="BD250" s="120">
        <f>ROUND(Import!F243,2)</f>
        <v>0</v>
      </c>
      <c r="BE250" s="120">
        <f>ROUND(Import!P243,2)</f>
        <v>0</v>
      </c>
      <c r="BG250" s="121">
        <f t="shared" si="201"/>
        <v>0</v>
      </c>
      <c r="BH250" s="122">
        <f t="shared" si="202"/>
        <v>0</v>
      </c>
      <c r="BI250" s="114">
        <f t="shared" si="203"/>
        <v>0</v>
      </c>
      <c r="BJ250" s="121">
        <f t="shared" si="204"/>
        <v>0</v>
      </c>
      <c r="BK250" s="122">
        <f t="shared" si="205"/>
        <v>0</v>
      </c>
      <c r="BL250" s="114">
        <f t="shared" si="206"/>
        <v>0</v>
      </c>
      <c r="BN250" s="123">
        <f t="shared" si="177"/>
        <v>0</v>
      </c>
      <c r="BO250" s="123">
        <f t="shared" si="178"/>
        <v>0</v>
      </c>
      <c r="BP250" s="123">
        <f t="shared" si="179"/>
        <v>0</v>
      </c>
      <c r="BQ250" s="123">
        <f t="shared" si="180"/>
        <v>0</v>
      </c>
      <c r="BR250" s="123">
        <f t="shared" si="181"/>
        <v>0</v>
      </c>
      <c r="BS250" s="123">
        <f t="shared" si="182"/>
        <v>0</v>
      </c>
      <c r="BT250" s="124">
        <f t="shared" si="207"/>
        <v>0</v>
      </c>
      <c r="CA250" s="62"/>
      <c r="CB250" s="126" t="str">
        <f t="shared" si="183"/>
        <v/>
      </c>
      <c r="CC250" s="127" t="str">
        <f t="shared" si="208"/>
        <v/>
      </c>
      <c r="CD250" s="128" t="str">
        <f t="shared" si="209"/>
        <v/>
      </c>
      <c r="CE250" s="146"/>
      <c r="CF250" s="147"/>
      <c r="CG250" s="147"/>
      <c r="CH250" s="147"/>
      <c r="CI250" s="145"/>
      <c r="CJ250" s="62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132" t="b">
        <f t="shared" si="184"/>
        <v>0</v>
      </c>
      <c r="CV250" s="133" t="b">
        <f t="shared" si="185"/>
        <v>1</v>
      </c>
      <c r="CW250" s="116" t="b">
        <f t="shared" si="231"/>
        <v>1</v>
      </c>
      <c r="CX250" s="73">
        <f t="shared" si="210"/>
        <v>0</v>
      </c>
      <c r="CZ250" s="73">
        <f t="shared" si="211"/>
        <v>0</v>
      </c>
      <c r="DA250" s="134">
        <f t="shared" si="219"/>
        <v>1</v>
      </c>
      <c r="DB250" s="106">
        <f t="shared" si="212"/>
        <v>1</v>
      </c>
      <c r="DC250" s="148"/>
      <c r="DD250" s="134">
        <f t="shared" si="213"/>
        <v>1</v>
      </c>
      <c r="DE250" s="135">
        <f t="shared" si="186"/>
        <v>0</v>
      </c>
      <c r="DF250" s="135">
        <f t="shared" si="187"/>
        <v>0</v>
      </c>
      <c r="DG250" s="136"/>
      <c r="DH250" s="79"/>
      <c r="DI250" s="137"/>
      <c r="DJ250" s="81"/>
      <c r="DK250" s="107">
        <f t="shared" si="188"/>
        <v>0</v>
      </c>
      <c r="DL250" s="138">
        <f t="shared" si="214"/>
        <v>1</v>
      </c>
      <c r="DM250" s="73">
        <f t="shared" si="215"/>
        <v>1</v>
      </c>
      <c r="DN250" s="73">
        <f t="shared" si="216"/>
        <v>1</v>
      </c>
      <c r="DO250" s="73">
        <f t="shared" si="189"/>
        <v>1</v>
      </c>
      <c r="DP250" s="73">
        <f t="shared" si="190"/>
        <v>1</v>
      </c>
      <c r="DQ250" s="73">
        <f t="shared" si="220"/>
        <v>1</v>
      </c>
      <c r="DR250" s="73">
        <f t="shared" si="221"/>
        <v>1</v>
      </c>
      <c r="DS250" s="73">
        <f t="shared" si="222"/>
        <v>1</v>
      </c>
      <c r="DT250" s="73">
        <f t="shared" si="223"/>
        <v>1</v>
      </c>
      <c r="DU250" s="73">
        <f t="shared" si="224"/>
        <v>1</v>
      </c>
      <c r="DV250" s="73">
        <f t="shared" si="225"/>
        <v>1</v>
      </c>
      <c r="DW250" s="73">
        <f t="shared" si="226"/>
        <v>1</v>
      </c>
      <c r="DX250" s="73">
        <f t="shared" si="227"/>
        <v>1</v>
      </c>
      <c r="DY250" s="73">
        <f t="shared" si="228"/>
        <v>1</v>
      </c>
      <c r="DZ250" s="73">
        <f t="shared" si="229"/>
        <v>1</v>
      </c>
      <c r="EA250" s="92">
        <f t="shared" si="191"/>
        <v>1</v>
      </c>
      <c r="EB250" s="92">
        <f t="shared" si="217"/>
        <v>1</v>
      </c>
      <c r="EC250" s="139">
        <f t="shared" si="230"/>
        <v>1</v>
      </c>
      <c r="ED250" s="140">
        <f t="shared" si="192"/>
        <v>0</v>
      </c>
      <c r="EE250" s="141">
        <f t="shared" si="193"/>
        <v>0</v>
      </c>
      <c r="EF250" s="141">
        <f t="shared" si="194"/>
        <v>0</v>
      </c>
      <c r="EG250" s="142">
        <f t="shared" si="218"/>
        <v>0</v>
      </c>
      <c r="EH250" s="141"/>
      <c r="EI250" s="142"/>
      <c r="EJ250" s="82">
        <f t="shared" si="195"/>
        <v>0</v>
      </c>
      <c r="EK250" s="82"/>
      <c r="EL250" s="82"/>
      <c r="EM250" s="82"/>
      <c r="EN250" s="83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</row>
    <row r="251" spans="2:156" ht="27" customHeight="1">
      <c r="B251" s="365" t="str">
        <f t="shared" si="196"/>
        <v/>
      </c>
      <c r="C251" s="649" t="str">
        <f>IF(AU251=1,SUM(AU$10:AU251),"")</f>
        <v/>
      </c>
      <c r="D251" s="526"/>
      <c r="E251" s="524"/>
      <c r="F251" s="648"/>
      <c r="G251" s="464"/>
      <c r="H251" s="110"/>
      <c r="I251" s="648"/>
      <c r="J251" s="464"/>
      <c r="K251" s="110"/>
      <c r="L251" s="109"/>
      <c r="M251" s="517"/>
      <c r="N251" s="520"/>
      <c r="O251" s="520"/>
      <c r="P251" s="514"/>
      <c r="Q251" s="463"/>
      <c r="R251" s="463"/>
      <c r="S251" s="463"/>
      <c r="T251" s="463"/>
      <c r="U251" s="515"/>
      <c r="V251" s="112"/>
      <c r="W251" s="463"/>
      <c r="X251" s="463"/>
      <c r="Y251" s="463"/>
      <c r="Z251" s="463"/>
      <c r="AA251" s="463"/>
      <c r="AB251" s="691"/>
      <c r="AC251" s="691"/>
      <c r="AD251" s="691"/>
      <c r="AE251" s="682"/>
      <c r="AF251" s="683"/>
      <c r="AG251" s="112"/>
      <c r="AH251" s="463"/>
      <c r="AI251" s="495"/>
      <c r="AJ251" s="469"/>
      <c r="AK251" s="464"/>
      <c r="AL251" s="465"/>
      <c r="AM251" s="376"/>
      <c r="AN251" s="376"/>
      <c r="AO251" s="465"/>
      <c r="AP251" s="466"/>
      <c r="AQ251" s="113" t="str">
        <f t="shared" si="197"/>
        <v/>
      </c>
      <c r="AR251" s="114">
        <v>1</v>
      </c>
      <c r="AU251" s="115">
        <f t="shared" si="198"/>
        <v>0</v>
      </c>
      <c r="AV251" s="116" t="b">
        <f t="shared" si="175"/>
        <v>1</v>
      </c>
      <c r="AW251" s="73">
        <f t="shared" si="199"/>
        <v>0</v>
      </c>
      <c r="AX251" s="117">
        <f t="shared" si="176"/>
        <v>1</v>
      </c>
      <c r="AY251" s="118">
        <f t="shared" si="200"/>
        <v>0</v>
      </c>
      <c r="BD251" s="120">
        <f>ROUND(Import!F244,2)</f>
        <v>0</v>
      </c>
      <c r="BE251" s="120">
        <f>ROUND(Import!P244,2)</f>
        <v>0</v>
      </c>
      <c r="BG251" s="121">
        <f t="shared" si="201"/>
        <v>0</v>
      </c>
      <c r="BH251" s="122">
        <f t="shared" si="202"/>
        <v>0</v>
      </c>
      <c r="BI251" s="114">
        <f t="shared" si="203"/>
        <v>0</v>
      </c>
      <c r="BJ251" s="121">
        <f t="shared" si="204"/>
        <v>0</v>
      </c>
      <c r="BK251" s="122">
        <f t="shared" si="205"/>
        <v>0</v>
      </c>
      <c r="BL251" s="114">
        <f t="shared" si="206"/>
        <v>0</v>
      </c>
      <c r="BN251" s="123">
        <f t="shared" si="177"/>
        <v>0</v>
      </c>
      <c r="BO251" s="123">
        <f t="shared" si="178"/>
        <v>0</v>
      </c>
      <c r="BP251" s="123">
        <f t="shared" si="179"/>
        <v>0</v>
      </c>
      <c r="BQ251" s="123">
        <f t="shared" si="180"/>
        <v>0</v>
      </c>
      <c r="BR251" s="123">
        <f t="shared" si="181"/>
        <v>0</v>
      </c>
      <c r="BS251" s="123">
        <f t="shared" si="182"/>
        <v>0</v>
      </c>
      <c r="BT251" s="124">
        <f t="shared" si="207"/>
        <v>0</v>
      </c>
      <c r="CA251" s="62"/>
      <c r="CB251" s="126" t="str">
        <f t="shared" si="183"/>
        <v/>
      </c>
      <c r="CC251" s="127" t="str">
        <f t="shared" si="208"/>
        <v/>
      </c>
      <c r="CD251" s="128" t="str">
        <f t="shared" si="209"/>
        <v/>
      </c>
      <c r="CE251" s="146"/>
      <c r="CF251" s="147"/>
      <c r="CG251" s="147"/>
      <c r="CH251" s="147"/>
      <c r="CI251" s="145"/>
      <c r="CJ251" s="62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132" t="b">
        <f t="shared" si="184"/>
        <v>0</v>
      </c>
      <c r="CV251" s="133" t="b">
        <f t="shared" si="185"/>
        <v>1</v>
      </c>
      <c r="CW251" s="116" t="b">
        <f t="shared" si="231"/>
        <v>1</v>
      </c>
      <c r="CX251" s="73">
        <f t="shared" si="210"/>
        <v>0</v>
      </c>
      <c r="CZ251" s="73">
        <f t="shared" si="211"/>
        <v>0</v>
      </c>
      <c r="DA251" s="134">
        <f t="shared" si="219"/>
        <v>1</v>
      </c>
      <c r="DB251" s="106">
        <f t="shared" si="212"/>
        <v>1</v>
      </c>
      <c r="DC251" s="148"/>
      <c r="DD251" s="134">
        <f t="shared" si="213"/>
        <v>1</v>
      </c>
      <c r="DE251" s="135">
        <f t="shared" si="186"/>
        <v>0</v>
      </c>
      <c r="DF251" s="135">
        <f t="shared" si="187"/>
        <v>0</v>
      </c>
      <c r="DG251" s="136"/>
      <c r="DH251" s="79"/>
      <c r="DI251" s="137"/>
      <c r="DJ251" s="81"/>
      <c r="DK251" s="107">
        <f t="shared" si="188"/>
        <v>0</v>
      </c>
      <c r="DL251" s="138">
        <f t="shared" si="214"/>
        <v>1</v>
      </c>
      <c r="DM251" s="73">
        <f t="shared" si="215"/>
        <v>1</v>
      </c>
      <c r="DN251" s="73">
        <f t="shared" si="216"/>
        <v>1</v>
      </c>
      <c r="DO251" s="73">
        <f t="shared" si="189"/>
        <v>1</v>
      </c>
      <c r="DP251" s="73">
        <f t="shared" si="190"/>
        <v>1</v>
      </c>
      <c r="DQ251" s="73">
        <f t="shared" si="220"/>
        <v>1</v>
      </c>
      <c r="DR251" s="73">
        <f t="shared" si="221"/>
        <v>1</v>
      </c>
      <c r="DS251" s="73">
        <f t="shared" si="222"/>
        <v>1</v>
      </c>
      <c r="DT251" s="73">
        <f t="shared" si="223"/>
        <v>1</v>
      </c>
      <c r="DU251" s="73">
        <f t="shared" si="224"/>
        <v>1</v>
      </c>
      <c r="DV251" s="73">
        <f t="shared" si="225"/>
        <v>1</v>
      </c>
      <c r="DW251" s="73">
        <f t="shared" si="226"/>
        <v>1</v>
      </c>
      <c r="DX251" s="73">
        <f t="shared" si="227"/>
        <v>1</v>
      </c>
      <c r="DY251" s="73">
        <f t="shared" si="228"/>
        <v>1</v>
      </c>
      <c r="DZ251" s="73">
        <f t="shared" si="229"/>
        <v>1</v>
      </c>
      <c r="EA251" s="92">
        <f t="shared" si="191"/>
        <v>1</v>
      </c>
      <c r="EB251" s="92">
        <f t="shared" si="217"/>
        <v>1</v>
      </c>
      <c r="EC251" s="139">
        <f t="shared" si="230"/>
        <v>1</v>
      </c>
      <c r="ED251" s="140">
        <f t="shared" si="192"/>
        <v>0</v>
      </c>
      <c r="EE251" s="141">
        <f t="shared" si="193"/>
        <v>0</v>
      </c>
      <c r="EF251" s="141">
        <f t="shared" si="194"/>
        <v>0</v>
      </c>
      <c r="EG251" s="142">
        <f t="shared" si="218"/>
        <v>0</v>
      </c>
      <c r="EH251" s="141"/>
      <c r="EI251" s="142"/>
      <c r="EJ251" s="82">
        <f t="shared" si="195"/>
        <v>0</v>
      </c>
      <c r="EK251" s="82"/>
      <c r="EL251" s="82"/>
      <c r="EM251" s="82"/>
      <c r="EN251" s="83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</row>
    <row r="252" spans="2:156" ht="27" customHeight="1">
      <c r="B252" s="365" t="str">
        <f t="shared" si="196"/>
        <v/>
      </c>
      <c r="C252" s="649" t="str">
        <f>IF(AU252=1,SUM(AU$10:AU252),"")</f>
        <v/>
      </c>
      <c r="D252" s="526"/>
      <c r="E252" s="524"/>
      <c r="F252" s="648"/>
      <c r="G252" s="464"/>
      <c r="H252" s="110"/>
      <c r="I252" s="648"/>
      <c r="J252" s="464"/>
      <c r="K252" s="110"/>
      <c r="L252" s="109"/>
      <c r="M252" s="517"/>
      <c r="N252" s="520"/>
      <c r="O252" s="520"/>
      <c r="P252" s="514"/>
      <c r="Q252" s="463"/>
      <c r="R252" s="463"/>
      <c r="S252" s="463"/>
      <c r="T252" s="463"/>
      <c r="U252" s="515"/>
      <c r="V252" s="112"/>
      <c r="W252" s="463"/>
      <c r="X252" s="463"/>
      <c r="Y252" s="463"/>
      <c r="Z252" s="463"/>
      <c r="AA252" s="463"/>
      <c r="AB252" s="691"/>
      <c r="AC252" s="691"/>
      <c r="AD252" s="691"/>
      <c r="AE252" s="682"/>
      <c r="AF252" s="683"/>
      <c r="AG252" s="112"/>
      <c r="AH252" s="463"/>
      <c r="AI252" s="495"/>
      <c r="AJ252" s="469"/>
      <c r="AK252" s="464"/>
      <c r="AL252" s="465"/>
      <c r="AM252" s="376"/>
      <c r="AN252" s="376"/>
      <c r="AO252" s="465"/>
      <c r="AP252" s="466"/>
      <c r="AQ252" s="113" t="str">
        <f t="shared" si="197"/>
        <v/>
      </c>
      <c r="AR252" s="114">
        <v>1</v>
      </c>
      <c r="AU252" s="115">
        <f t="shared" si="198"/>
        <v>0</v>
      </c>
      <c r="AV252" s="116" t="b">
        <f t="shared" si="175"/>
        <v>1</v>
      </c>
      <c r="AW252" s="73">
        <f t="shared" si="199"/>
        <v>0</v>
      </c>
      <c r="AX252" s="117">
        <f t="shared" si="176"/>
        <v>1</v>
      </c>
      <c r="AY252" s="118">
        <f t="shared" si="200"/>
        <v>0</v>
      </c>
      <c r="BD252" s="120">
        <f>ROUND(Import!F245,2)</f>
        <v>0</v>
      </c>
      <c r="BE252" s="120">
        <f>ROUND(Import!P245,2)</f>
        <v>0</v>
      </c>
      <c r="BG252" s="121">
        <f t="shared" si="201"/>
        <v>0</v>
      </c>
      <c r="BH252" s="122">
        <f t="shared" si="202"/>
        <v>0</v>
      </c>
      <c r="BI252" s="114">
        <f t="shared" si="203"/>
        <v>0</v>
      </c>
      <c r="BJ252" s="121">
        <f t="shared" si="204"/>
        <v>0</v>
      </c>
      <c r="BK252" s="122">
        <f t="shared" si="205"/>
        <v>0</v>
      </c>
      <c r="BL252" s="114">
        <f t="shared" si="206"/>
        <v>0</v>
      </c>
      <c r="BN252" s="123">
        <f t="shared" si="177"/>
        <v>0</v>
      </c>
      <c r="BO252" s="123">
        <f t="shared" si="178"/>
        <v>0</v>
      </c>
      <c r="BP252" s="123">
        <f t="shared" si="179"/>
        <v>0</v>
      </c>
      <c r="BQ252" s="123">
        <f t="shared" si="180"/>
        <v>0</v>
      </c>
      <c r="BR252" s="123">
        <f t="shared" si="181"/>
        <v>0</v>
      </c>
      <c r="BS252" s="123">
        <f t="shared" si="182"/>
        <v>0</v>
      </c>
      <c r="BT252" s="124">
        <f t="shared" si="207"/>
        <v>0</v>
      </c>
      <c r="CA252" s="62"/>
      <c r="CB252" s="126" t="str">
        <f t="shared" si="183"/>
        <v/>
      </c>
      <c r="CC252" s="127" t="str">
        <f t="shared" si="208"/>
        <v/>
      </c>
      <c r="CD252" s="128" t="str">
        <f t="shared" si="209"/>
        <v/>
      </c>
      <c r="CE252" s="146"/>
      <c r="CF252" s="147"/>
      <c r="CG252" s="147"/>
      <c r="CH252" s="147"/>
      <c r="CI252" s="145"/>
      <c r="CJ252" s="62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132" t="b">
        <f t="shared" si="184"/>
        <v>0</v>
      </c>
      <c r="CV252" s="133" t="b">
        <f t="shared" si="185"/>
        <v>1</v>
      </c>
      <c r="CW252" s="116" t="b">
        <f t="shared" si="231"/>
        <v>1</v>
      </c>
      <c r="CX252" s="73">
        <f t="shared" si="210"/>
        <v>0</v>
      </c>
      <c r="CZ252" s="73">
        <f t="shared" si="211"/>
        <v>0</v>
      </c>
      <c r="DA252" s="134">
        <f t="shared" si="219"/>
        <v>1</v>
      </c>
      <c r="DB252" s="106">
        <f t="shared" si="212"/>
        <v>1</v>
      </c>
      <c r="DC252" s="148"/>
      <c r="DD252" s="134">
        <f t="shared" si="213"/>
        <v>1</v>
      </c>
      <c r="DE252" s="135">
        <f t="shared" si="186"/>
        <v>0</v>
      </c>
      <c r="DF252" s="135">
        <f t="shared" si="187"/>
        <v>0</v>
      </c>
      <c r="DG252" s="136"/>
      <c r="DH252" s="79"/>
      <c r="DI252" s="137"/>
      <c r="DJ252" s="81"/>
      <c r="DK252" s="107">
        <f t="shared" si="188"/>
        <v>0</v>
      </c>
      <c r="DL252" s="138">
        <f t="shared" si="214"/>
        <v>1</v>
      </c>
      <c r="DM252" s="73">
        <f t="shared" si="215"/>
        <v>1</v>
      </c>
      <c r="DN252" s="73">
        <f t="shared" si="216"/>
        <v>1</v>
      </c>
      <c r="DO252" s="73">
        <f t="shared" si="189"/>
        <v>1</v>
      </c>
      <c r="DP252" s="73">
        <f t="shared" si="190"/>
        <v>1</v>
      </c>
      <c r="DQ252" s="73">
        <f t="shared" si="220"/>
        <v>1</v>
      </c>
      <c r="DR252" s="73">
        <f t="shared" si="221"/>
        <v>1</v>
      </c>
      <c r="DS252" s="73">
        <f t="shared" si="222"/>
        <v>1</v>
      </c>
      <c r="DT252" s="73">
        <f t="shared" si="223"/>
        <v>1</v>
      </c>
      <c r="DU252" s="73">
        <f t="shared" si="224"/>
        <v>1</v>
      </c>
      <c r="DV252" s="73">
        <f t="shared" si="225"/>
        <v>1</v>
      </c>
      <c r="DW252" s="73">
        <f t="shared" si="226"/>
        <v>1</v>
      </c>
      <c r="DX252" s="73">
        <f t="shared" si="227"/>
        <v>1</v>
      </c>
      <c r="DY252" s="73">
        <f t="shared" si="228"/>
        <v>1</v>
      </c>
      <c r="DZ252" s="73">
        <f t="shared" si="229"/>
        <v>1</v>
      </c>
      <c r="EA252" s="92">
        <f t="shared" si="191"/>
        <v>1</v>
      </c>
      <c r="EB252" s="92">
        <f t="shared" si="217"/>
        <v>1</v>
      </c>
      <c r="EC252" s="139">
        <f t="shared" si="230"/>
        <v>1</v>
      </c>
      <c r="ED252" s="140">
        <f t="shared" si="192"/>
        <v>0</v>
      </c>
      <c r="EE252" s="141">
        <f t="shared" si="193"/>
        <v>0</v>
      </c>
      <c r="EF252" s="141">
        <f t="shared" si="194"/>
        <v>0</v>
      </c>
      <c r="EG252" s="142">
        <f t="shared" si="218"/>
        <v>0</v>
      </c>
      <c r="EH252" s="141"/>
      <c r="EI252" s="142"/>
      <c r="EJ252" s="82">
        <f t="shared" si="195"/>
        <v>0</v>
      </c>
      <c r="EK252" s="82"/>
      <c r="EL252" s="82"/>
      <c r="EM252" s="82"/>
      <c r="EN252" s="83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</row>
    <row r="253" spans="2:156" ht="27" customHeight="1">
      <c r="B253" s="365" t="str">
        <f t="shared" si="196"/>
        <v/>
      </c>
      <c r="C253" s="649" t="str">
        <f>IF(AU253=1,SUM(AU$10:AU253),"")</f>
        <v/>
      </c>
      <c r="D253" s="526"/>
      <c r="E253" s="524"/>
      <c r="F253" s="648"/>
      <c r="G253" s="464"/>
      <c r="H253" s="110"/>
      <c r="I253" s="648"/>
      <c r="J253" s="464"/>
      <c r="K253" s="110"/>
      <c r="L253" s="109"/>
      <c r="M253" s="517"/>
      <c r="N253" s="520"/>
      <c r="O253" s="520"/>
      <c r="P253" s="514"/>
      <c r="Q253" s="463"/>
      <c r="R253" s="463"/>
      <c r="S253" s="463"/>
      <c r="T253" s="463"/>
      <c r="U253" s="515"/>
      <c r="V253" s="112"/>
      <c r="W253" s="463"/>
      <c r="X253" s="463"/>
      <c r="Y253" s="463"/>
      <c r="Z253" s="463"/>
      <c r="AA253" s="463"/>
      <c r="AB253" s="691"/>
      <c r="AC253" s="691"/>
      <c r="AD253" s="691"/>
      <c r="AE253" s="682"/>
      <c r="AF253" s="683"/>
      <c r="AG253" s="112"/>
      <c r="AH253" s="463"/>
      <c r="AI253" s="495"/>
      <c r="AJ253" s="469"/>
      <c r="AK253" s="464"/>
      <c r="AL253" s="465"/>
      <c r="AM253" s="376"/>
      <c r="AN253" s="376"/>
      <c r="AO253" s="465"/>
      <c r="AP253" s="466"/>
      <c r="AQ253" s="113" t="str">
        <f t="shared" si="197"/>
        <v/>
      </c>
      <c r="AR253" s="114">
        <v>1</v>
      </c>
      <c r="AU253" s="115">
        <f t="shared" si="198"/>
        <v>0</v>
      </c>
      <c r="AV253" s="116" t="b">
        <f t="shared" si="175"/>
        <v>1</v>
      </c>
      <c r="AW253" s="73">
        <f t="shared" si="199"/>
        <v>0</v>
      </c>
      <c r="AX253" s="117">
        <f t="shared" si="176"/>
        <v>1</v>
      </c>
      <c r="AY253" s="118">
        <f t="shared" si="200"/>
        <v>0</v>
      </c>
      <c r="BD253" s="120">
        <f>ROUND(Import!F246,2)</f>
        <v>0</v>
      </c>
      <c r="BE253" s="120">
        <f>ROUND(Import!P246,2)</f>
        <v>0</v>
      </c>
      <c r="BG253" s="121">
        <f t="shared" si="201"/>
        <v>0</v>
      </c>
      <c r="BH253" s="122">
        <f t="shared" si="202"/>
        <v>0</v>
      </c>
      <c r="BI253" s="114">
        <f t="shared" si="203"/>
        <v>0</v>
      </c>
      <c r="BJ253" s="121">
        <f t="shared" si="204"/>
        <v>0</v>
      </c>
      <c r="BK253" s="122">
        <f t="shared" si="205"/>
        <v>0</v>
      </c>
      <c r="BL253" s="114">
        <f t="shared" si="206"/>
        <v>0</v>
      </c>
      <c r="BN253" s="123">
        <f t="shared" si="177"/>
        <v>0</v>
      </c>
      <c r="BO253" s="123">
        <f t="shared" si="178"/>
        <v>0</v>
      </c>
      <c r="BP253" s="123">
        <f t="shared" si="179"/>
        <v>0</v>
      </c>
      <c r="BQ253" s="123">
        <f t="shared" si="180"/>
        <v>0</v>
      </c>
      <c r="BR253" s="123">
        <f t="shared" si="181"/>
        <v>0</v>
      </c>
      <c r="BS253" s="123">
        <f t="shared" si="182"/>
        <v>0</v>
      </c>
      <c r="BT253" s="124">
        <f t="shared" si="207"/>
        <v>0</v>
      </c>
      <c r="CA253" s="62"/>
      <c r="CB253" s="126" t="str">
        <f t="shared" si="183"/>
        <v/>
      </c>
      <c r="CC253" s="127" t="str">
        <f t="shared" si="208"/>
        <v/>
      </c>
      <c r="CD253" s="128" t="str">
        <f t="shared" si="209"/>
        <v/>
      </c>
      <c r="CE253" s="146"/>
      <c r="CF253" s="147"/>
      <c r="CG253" s="147"/>
      <c r="CH253" s="147"/>
      <c r="CI253" s="145"/>
      <c r="CJ253" s="62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132" t="b">
        <f t="shared" si="184"/>
        <v>0</v>
      </c>
      <c r="CV253" s="133" t="b">
        <f t="shared" si="185"/>
        <v>1</v>
      </c>
      <c r="CW253" s="116" t="b">
        <f t="shared" si="231"/>
        <v>1</v>
      </c>
      <c r="CX253" s="73">
        <f t="shared" si="210"/>
        <v>0</v>
      </c>
      <c r="CZ253" s="73">
        <f t="shared" si="211"/>
        <v>0</v>
      </c>
      <c r="DA253" s="134">
        <f t="shared" si="219"/>
        <v>1</v>
      </c>
      <c r="DB253" s="106">
        <f t="shared" si="212"/>
        <v>1</v>
      </c>
      <c r="DC253" s="148"/>
      <c r="DD253" s="134">
        <f t="shared" si="213"/>
        <v>1</v>
      </c>
      <c r="DE253" s="135">
        <f t="shared" si="186"/>
        <v>0</v>
      </c>
      <c r="DF253" s="135">
        <f t="shared" si="187"/>
        <v>0</v>
      </c>
      <c r="DG253" s="136"/>
      <c r="DH253" s="79"/>
      <c r="DI253" s="137"/>
      <c r="DJ253" s="81"/>
      <c r="DK253" s="107">
        <f t="shared" si="188"/>
        <v>0</v>
      </c>
      <c r="DL253" s="138">
        <f t="shared" si="214"/>
        <v>1</v>
      </c>
      <c r="DM253" s="73">
        <f t="shared" si="215"/>
        <v>1</v>
      </c>
      <c r="DN253" s="73">
        <f t="shared" si="216"/>
        <v>1</v>
      </c>
      <c r="DO253" s="73">
        <f t="shared" si="189"/>
        <v>1</v>
      </c>
      <c r="DP253" s="73">
        <f t="shared" si="190"/>
        <v>1</v>
      </c>
      <c r="DQ253" s="73">
        <f t="shared" si="220"/>
        <v>1</v>
      </c>
      <c r="DR253" s="73">
        <f t="shared" si="221"/>
        <v>1</v>
      </c>
      <c r="DS253" s="73">
        <f t="shared" si="222"/>
        <v>1</v>
      </c>
      <c r="DT253" s="73">
        <f t="shared" si="223"/>
        <v>1</v>
      </c>
      <c r="DU253" s="73">
        <f t="shared" si="224"/>
        <v>1</v>
      </c>
      <c r="DV253" s="73">
        <f t="shared" si="225"/>
        <v>1</v>
      </c>
      <c r="DW253" s="73">
        <f t="shared" si="226"/>
        <v>1</v>
      </c>
      <c r="DX253" s="73">
        <f t="shared" si="227"/>
        <v>1</v>
      </c>
      <c r="DY253" s="73">
        <f t="shared" si="228"/>
        <v>1</v>
      </c>
      <c r="DZ253" s="73">
        <f t="shared" si="229"/>
        <v>1</v>
      </c>
      <c r="EA253" s="92">
        <f t="shared" si="191"/>
        <v>1</v>
      </c>
      <c r="EB253" s="92">
        <f t="shared" si="217"/>
        <v>1</v>
      </c>
      <c r="EC253" s="139">
        <f t="shared" si="230"/>
        <v>1</v>
      </c>
      <c r="ED253" s="140">
        <f t="shared" si="192"/>
        <v>0</v>
      </c>
      <c r="EE253" s="141">
        <f t="shared" si="193"/>
        <v>0</v>
      </c>
      <c r="EF253" s="141">
        <f t="shared" si="194"/>
        <v>0</v>
      </c>
      <c r="EG253" s="142">
        <f t="shared" si="218"/>
        <v>0</v>
      </c>
      <c r="EH253" s="141"/>
      <c r="EI253" s="142"/>
      <c r="EJ253" s="82">
        <f t="shared" si="195"/>
        <v>0</v>
      </c>
      <c r="EK253" s="82"/>
      <c r="EL253" s="82"/>
      <c r="EM253" s="82"/>
      <c r="EN253" s="83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</row>
    <row r="254" spans="2:156" ht="27" customHeight="1">
      <c r="B254" s="365" t="str">
        <f t="shared" si="196"/>
        <v/>
      </c>
      <c r="C254" s="649" t="str">
        <f>IF(AU254=1,SUM(AU$10:AU254),"")</f>
        <v/>
      </c>
      <c r="D254" s="526"/>
      <c r="E254" s="524"/>
      <c r="F254" s="648"/>
      <c r="G254" s="464"/>
      <c r="H254" s="110"/>
      <c r="I254" s="648"/>
      <c r="J254" s="464"/>
      <c r="K254" s="110"/>
      <c r="L254" s="109"/>
      <c r="M254" s="517"/>
      <c r="N254" s="520"/>
      <c r="O254" s="520"/>
      <c r="P254" s="514"/>
      <c r="Q254" s="463"/>
      <c r="R254" s="463"/>
      <c r="S254" s="463"/>
      <c r="T254" s="463"/>
      <c r="U254" s="515"/>
      <c r="V254" s="112"/>
      <c r="W254" s="463"/>
      <c r="X254" s="463"/>
      <c r="Y254" s="463"/>
      <c r="Z254" s="463"/>
      <c r="AA254" s="463"/>
      <c r="AB254" s="691"/>
      <c r="AC254" s="691"/>
      <c r="AD254" s="691"/>
      <c r="AE254" s="682"/>
      <c r="AF254" s="683"/>
      <c r="AG254" s="112"/>
      <c r="AH254" s="463"/>
      <c r="AI254" s="495"/>
      <c r="AJ254" s="469"/>
      <c r="AK254" s="464"/>
      <c r="AL254" s="465"/>
      <c r="AM254" s="376"/>
      <c r="AN254" s="376"/>
      <c r="AO254" s="465"/>
      <c r="AP254" s="466"/>
      <c r="AQ254" s="113" t="str">
        <f t="shared" si="197"/>
        <v/>
      </c>
      <c r="AR254" s="114">
        <v>1</v>
      </c>
      <c r="AU254" s="115">
        <f t="shared" si="198"/>
        <v>0</v>
      </c>
      <c r="AV254" s="116" t="b">
        <f t="shared" si="175"/>
        <v>1</v>
      </c>
      <c r="AW254" s="73">
        <f t="shared" si="199"/>
        <v>0</v>
      </c>
      <c r="AX254" s="117">
        <f t="shared" si="176"/>
        <v>1</v>
      </c>
      <c r="AY254" s="118">
        <f t="shared" si="200"/>
        <v>0</v>
      </c>
      <c r="BD254" s="120">
        <f>ROUND(Import!F247,2)</f>
        <v>0</v>
      </c>
      <c r="BE254" s="120">
        <f>ROUND(Import!P247,2)</f>
        <v>0</v>
      </c>
      <c r="BG254" s="121">
        <f t="shared" si="201"/>
        <v>0</v>
      </c>
      <c r="BH254" s="122">
        <f t="shared" si="202"/>
        <v>0</v>
      </c>
      <c r="BI254" s="114">
        <f t="shared" si="203"/>
        <v>0</v>
      </c>
      <c r="BJ254" s="121">
        <f t="shared" si="204"/>
        <v>0</v>
      </c>
      <c r="BK254" s="122">
        <f t="shared" si="205"/>
        <v>0</v>
      </c>
      <c r="BL254" s="114">
        <f t="shared" si="206"/>
        <v>0</v>
      </c>
      <c r="BN254" s="123">
        <f t="shared" si="177"/>
        <v>0</v>
      </c>
      <c r="BO254" s="123">
        <f t="shared" si="178"/>
        <v>0</v>
      </c>
      <c r="BP254" s="123">
        <f t="shared" si="179"/>
        <v>0</v>
      </c>
      <c r="BQ254" s="123">
        <f t="shared" si="180"/>
        <v>0</v>
      </c>
      <c r="BR254" s="123">
        <f t="shared" si="181"/>
        <v>0</v>
      </c>
      <c r="BS254" s="123">
        <f t="shared" si="182"/>
        <v>0</v>
      </c>
      <c r="BT254" s="124">
        <f t="shared" si="207"/>
        <v>0</v>
      </c>
      <c r="CA254" s="62"/>
      <c r="CB254" s="126" t="str">
        <f t="shared" si="183"/>
        <v/>
      </c>
      <c r="CC254" s="127" t="str">
        <f t="shared" si="208"/>
        <v/>
      </c>
      <c r="CD254" s="128" t="str">
        <f t="shared" si="209"/>
        <v/>
      </c>
      <c r="CE254" s="146"/>
      <c r="CF254" s="147"/>
      <c r="CG254" s="147"/>
      <c r="CH254" s="147"/>
      <c r="CI254" s="145"/>
      <c r="CJ254" s="62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132" t="b">
        <f t="shared" si="184"/>
        <v>0</v>
      </c>
      <c r="CV254" s="133" t="b">
        <f t="shared" si="185"/>
        <v>1</v>
      </c>
      <c r="CW254" s="116" t="b">
        <f t="shared" si="231"/>
        <v>1</v>
      </c>
      <c r="CX254" s="73">
        <f t="shared" si="210"/>
        <v>0</v>
      </c>
      <c r="CZ254" s="73">
        <f t="shared" si="211"/>
        <v>0</v>
      </c>
      <c r="DA254" s="134">
        <f t="shared" si="219"/>
        <v>1</v>
      </c>
      <c r="DB254" s="106">
        <f t="shared" si="212"/>
        <v>1</v>
      </c>
      <c r="DC254" s="148"/>
      <c r="DD254" s="134">
        <f t="shared" si="213"/>
        <v>1</v>
      </c>
      <c r="DE254" s="135">
        <f t="shared" si="186"/>
        <v>0</v>
      </c>
      <c r="DF254" s="135">
        <f t="shared" si="187"/>
        <v>0</v>
      </c>
      <c r="DG254" s="136"/>
      <c r="DH254" s="79"/>
      <c r="DI254" s="137"/>
      <c r="DJ254" s="81"/>
      <c r="DK254" s="107">
        <f t="shared" si="188"/>
        <v>0</v>
      </c>
      <c r="DL254" s="138">
        <f t="shared" si="214"/>
        <v>1</v>
      </c>
      <c r="DM254" s="73">
        <f t="shared" si="215"/>
        <v>1</v>
      </c>
      <c r="DN254" s="73">
        <f t="shared" si="216"/>
        <v>1</v>
      </c>
      <c r="DO254" s="73">
        <f t="shared" si="189"/>
        <v>1</v>
      </c>
      <c r="DP254" s="73">
        <f t="shared" si="190"/>
        <v>1</v>
      </c>
      <c r="DQ254" s="73">
        <f t="shared" si="220"/>
        <v>1</v>
      </c>
      <c r="DR254" s="73">
        <f t="shared" si="221"/>
        <v>1</v>
      </c>
      <c r="DS254" s="73">
        <f t="shared" si="222"/>
        <v>1</v>
      </c>
      <c r="DT254" s="73">
        <f t="shared" si="223"/>
        <v>1</v>
      </c>
      <c r="DU254" s="73">
        <f t="shared" si="224"/>
        <v>1</v>
      </c>
      <c r="DV254" s="73">
        <f t="shared" si="225"/>
        <v>1</v>
      </c>
      <c r="DW254" s="73">
        <f t="shared" si="226"/>
        <v>1</v>
      </c>
      <c r="DX254" s="73">
        <f t="shared" si="227"/>
        <v>1</v>
      </c>
      <c r="DY254" s="73">
        <f t="shared" si="228"/>
        <v>1</v>
      </c>
      <c r="DZ254" s="73">
        <f t="shared" si="229"/>
        <v>1</v>
      </c>
      <c r="EA254" s="92">
        <f t="shared" si="191"/>
        <v>1</v>
      </c>
      <c r="EB254" s="92">
        <f t="shared" si="217"/>
        <v>1</v>
      </c>
      <c r="EC254" s="139">
        <f t="shared" si="230"/>
        <v>1</v>
      </c>
      <c r="ED254" s="140">
        <f t="shared" si="192"/>
        <v>0</v>
      </c>
      <c r="EE254" s="141">
        <f t="shared" si="193"/>
        <v>0</v>
      </c>
      <c r="EF254" s="141">
        <f t="shared" si="194"/>
        <v>0</v>
      </c>
      <c r="EG254" s="142">
        <f t="shared" si="218"/>
        <v>0</v>
      </c>
      <c r="EH254" s="141"/>
      <c r="EI254" s="142"/>
      <c r="EJ254" s="82">
        <f t="shared" si="195"/>
        <v>0</v>
      </c>
      <c r="EK254" s="82"/>
      <c r="EL254" s="82"/>
      <c r="EM254" s="82"/>
      <c r="EN254" s="83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</row>
    <row r="255" spans="2:156" ht="27" customHeight="1">
      <c r="B255" s="365" t="str">
        <f t="shared" si="196"/>
        <v/>
      </c>
      <c r="C255" s="649" t="str">
        <f>IF(AU255=1,SUM(AU$10:AU255),"")</f>
        <v/>
      </c>
      <c r="D255" s="526"/>
      <c r="E255" s="524"/>
      <c r="F255" s="648"/>
      <c r="G255" s="464"/>
      <c r="H255" s="110"/>
      <c r="I255" s="648"/>
      <c r="J255" s="464"/>
      <c r="K255" s="110"/>
      <c r="L255" s="109"/>
      <c r="M255" s="517"/>
      <c r="N255" s="520"/>
      <c r="O255" s="520"/>
      <c r="P255" s="514"/>
      <c r="Q255" s="463"/>
      <c r="R255" s="463"/>
      <c r="S255" s="463"/>
      <c r="T255" s="463"/>
      <c r="U255" s="515"/>
      <c r="V255" s="112"/>
      <c r="W255" s="463"/>
      <c r="X255" s="463"/>
      <c r="Y255" s="463"/>
      <c r="Z255" s="463"/>
      <c r="AA255" s="463"/>
      <c r="AB255" s="691"/>
      <c r="AC255" s="691"/>
      <c r="AD255" s="691"/>
      <c r="AE255" s="682"/>
      <c r="AF255" s="683"/>
      <c r="AG255" s="112"/>
      <c r="AH255" s="463"/>
      <c r="AI255" s="495"/>
      <c r="AJ255" s="469"/>
      <c r="AK255" s="464"/>
      <c r="AL255" s="465"/>
      <c r="AM255" s="376"/>
      <c r="AN255" s="376"/>
      <c r="AO255" s="465"/>
      <c r="AP255" s="466"/>
      <c r="AQ255" s="113" t="str">
        <f t="shared" si="197"/>
        <v/>
      </c>
      <c r="AR255" s="114">
        <v>1</v>
      </c>
      <c r="AU255" s="115">
        <f t="shared" si="198"/>
        <v>0</v>
      </c>
      <c r="AV255" s="116" t="b">
        <f t="shared" si="175"/>
        <v>1</v>
      </c>
      <c r="AW255" s="73">
        <f t="shared" si="199"/>
        <v>0</v>
      </c>
      <c r="AX255" s="117">
        <f t="shared" si="176"/>
        <v>1</v>
      </c>
      <c r="AY255" s="118">
        <f t="shared" si="200"/>
        <v>0</v>
      </c>
      <c r="BD255" s="120">
        <f>ROUND(Import!F248,2)</f>
        <v>0</v>
      </c>
      <c r="BE255" s="120">
        <f>ROUND(Import!P248,2)</f>
        <v>0</v>
      </c>
      <c r="BG255" s="121">
        <f t="shared" si="201"/>
        <v>0</v>
      </c>
      <c r="BH255" s="122">
        <f t="shared" si="202"/>
        <v>0</v>
      </c>
      <c r="BI255" s="114">
        <f t="shared" si="203"/>
        <v>0</v>
      </c>
      <c r="BJ255" s="121">
        <f t="shared" si="204"/>
        <v>0</v>
      </c>
      <c r="BK255" s="122">
        <f t="shared" si="205"/>
        <v>0</v>
      </c>
      <c r="BL255" s="114">
        <f t="shared" si="206"/>
        <v>0</v>
      </c>
      <c r="BN255" s="123">
        <f t="shared" si="177"/>
        <v>0</v>
      </c>
      <c r="BO255" s="123">
        <f t="shared" si="178"/>
        <v>0</v>
      </c>
      <c r="BP255" s="123">
        <f t="shared" si="179"/>
        <v>0</v>
      </c>
      <c r="BQ255" s="123">
        <f t="shared" si="180"/>
        <v>0</v>
      </c>
      <c r="BR255" s="123">
        <f t="shared" si="181"/>
        <v>0</v>
      </c>
      <c r="BS255" s="123">
        <f t="shared" si="182"/>
        <v>0</v>
      </c>
      <c r="BT255" s="124">
        <f t="shared" si="207"/>
        <v>0</v>
      </c>
      <c r="CA255" s="62"/>
      <c r="CB255" s="126" t="str">
        <f t="shared" si="183"/>
        <v/>
      </c>
      <c r="CC255" s="127" t="str">
        <f t="shared" si="208"/>
        <v/>
      </c>
      <c r="CD255" s="128" t="str">
        <f t="shared" si="209"/>
        <v/>
      </c>
      <c r="CE255" s="146"/>
      <c r="CF255" s="147"/>
      <c r="CG255" s="147"/>
      <c r="CH255" s="147"/>
      <c r="CI255" s="145"/>
      <c r="CJ255" s="62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132" t="b">
        <f t="shared" si="184"/>
        <v>0</v>
      </c>
      <c r="CV255" s="133" t="b">
        <f t="shared" si="185"/>
        <v>1</v>
      </c>
      <c r="CW255" s="116" t="b">
        <f t="shared" si="231"/>
        <v>1</v>
      </c>
      <c r="CX255" s="73">
        <f t="shared" si="210"/>
        <v>0</v>
      </c>
      <c r="CZ255" s="73">
        <f t="shared" si="211"/>
        <v>0</v>
      </c>
      <c r="DA255" s="134">
        <f t="shared" si="219"/>
        <v>1</v>
      </c>
      <c r="DB255" s="106">
        <f t="shared" si="212"/>
        <v>1</v>
      </c>
      <c r="DC255" s="148"/>
      <c r="DD255" s="134">
        <f t="shared" si="213"/>
        <v>1</v>
      </c>
      <c r="DE255" s="135">
        <f t="shared" si="186"/>
        <v>0</v>
      </c>
      <c r="DF255" s="135">
        <f t="shared" si="187"/>
        <v>0</v>
      </c>
      <c r="DG255" s="136"/>
      <c r="DH255" s="79"/>
      <c r="DI255" s="137"/>
      <c r="DJ255" s="81"/>
      <c r="DK255" s="107">
        <f t="shared" si="188"/>
        <v>0</v>
      </c>
      <c r="DL255" s="138">
        <f t="shared" si="214"/>
        <v>1</v>
      </c>
      <c r="DM255" s="73">
        <f t="shared" si="215"/>
        <v>1</v>
      </c>
      <c r="DN255" s="73">
        <f t="shared" si="216"/>
        <v>1</v>
      </c>
      <c r="DO255" s="73">
        <f t="shared" si="189"/>
        <v>1</v>
      </c>
      <c r="DP255" s="73">
        <f t="shared" si="190"/>
        <v>1</v>
      </c>
      <c r="DQ255" s="73">
        <f t="shared" si="220"/>
        <v>1</v>
      </c>
      <c r="DR255" s="73">
        <f t="shared" si="221"/>
        <v>1</v>
      </c>
      <c r="DS255" s="73">
        <f t="shared" si="222"/>
        <v>1</v>
      </c>
      <c r="DT255" s="73">
        <f t="shared" si="223"/>
        <v>1</v>
      </c>
      <c r="DU255" s="73">
        <f t="shared" si="224"/>
        <v>1</v>
      </c>
      <c r="DV255" s="73">
        <f t="shared" si="225"/>
        <v>1</v>
      </c>
      <c r="DW255" s="73">
        <f t="shared" si="226"/>
        <v>1</v>
      </c>
      <c r="DX255" s="73">
        <f t="shared" si="227"/>
        <v>1</v>
      </c>
      <c r="DY255" s="73">
        <f t="shared" si="228"/>
        <v>1</v>
      </c>
      <c r="DZ255" s="73">
        <f t="shared" si="229"/>
        <v>1</v>
      </c>
      <c r="EA255" s="92">
        <f t="shared" si="191"/>
        <v>1</v>
      </c>
      <c r="EB255" s="92">
        <f t="shared" si="217"/>
        <v>1</v>
      </c>
      <c r="EC255" s="139">
        <f t="shared" si="230"/>
        <v>1</v>
      </c>
      <c r="ED255" s="140">
        <f t="shared" si="192"/>
        <v>0</v>
      </c>
      <c r="EE255" s="141">
        <f t="shared" si="193"/>
        <v>0</v>
      </c>
      <c r="EF255" s="141">
        <f t="shared" si="194"/>
        <v>0</v>
      </c>
      <c r="EG255" s="142">
        <f t="shared" si="218"/>
        <v>0</v>
      </c>
      <c r="EH255" s="141"/>
      <c r="EI255" s="142"/>
      <c r="EJ255" s="82">
        <f t="shared" si="195"/>
        <v>0</v>
      </c>
      <c r="EK255" s="82"/>
      <c r="EL255" s="82"/>
      <c r="EM255" s="82"/>
      <c r="EN255" s="83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</row>
    <row r="256" spans="2:156" ht="27" customHeight="1">
      <c r="B256" s="365" t="str">
        <f t="shared" si="196"/>
        <v/>
      </c>
      <c r="C256" s="649" t="str">
        <f>IF(AU256=1,SUM(AU$10:AU256),"")</f>
        <v/>
      </c>
      <c r="D256" s="526"/>
      <c r="E256" s="524"/>
      <c r="F256" s="648"/>
      <c r="G256" s="464"/>
      <c r="H256" s="110"/>
      <c r="I256" s="648"/>
      <c r="J256" s="464"/>
      <c r="K256" s="110"/>
      <c r="L256" s="109"/>
      <c r="M256" s="517"/>
      <c r="N256" s="520"/>
      <c r="O256" s="520"/>
      <c r="P256" s="514"/>
      <c r="Q256" s="463"/>
      <c r="R256" s="463"/>
      <c r="S256" s="463"/>
      <c r="T256" s="463"/>
      <c r="U256" s="515"/>
      <c r="V256" s="112"/>
      <c r="W256" s="463"/>
      <c r="X256" s="463"/>
      <c r="Y256" s="463"/>
      <c r="Z256" s="463"/>
      <c r="AA256" s="463"/>
      <c r="AB256" s="691"/>
      <c r="AC256" s="691"/>
      <c r="AD256" s="691"/>
      <c r="AE256" s="682"/>
      <c r="AF256" s="683"/>
      <c r="AG256" s="112"/>
      <c r="AH256" s="463"/>
      <c r="AI256" s="495"/>
      <c r="AJ256" s="469"/>
      <c r="AK256" s="464"/>
      <c r="AL256" s="465"/>
      <c r="AM256" s="376"/>
      <c r="AN256" s="376"/>
      <c r="AO256" s="465"/>
      <c r="AP256" s="466"/>
      <c r="AQ256" s="113" t="str">
        <f t="shared" si="197"/>
        <v/>
      </c>
      <c r="AR256" s="114">
        <v>1</v>
      </c>
      <c r="AU256" s="115">
        <f t="shared" si="198"/>
        <v>0</v>
      </c>
      <c r="AV256" s="116" t="b">
        <f t="shared" si="175"/>
        <v>1</v>
      </c>
      <c r="AW256" s="73">
        <f t="shared" si="199"/>
        <v>0</v>
      </c>
      <c r="AX256" s="117">
        <f t="shared" si="176"/>
        <v>1</v>
      </c>
      <c r="AY256" s="118">
        <f t="shared" si="200"/>
        <v>0</v>
      </c>
      <c r="BD256" s="120">
        <f>ROUND(Import!F249,2)</f>
        <v>0</v>
      </c>
      <c r="BE256" s="120">
        <f>ROUND(Import!P249,2)</f>
        <v>0</v>
      </c>
      <c r="BG256" s="121">
        <f t="shared" si="201"/>
        <v>0</v>
      </c>
      <c r="BH256" s="122">
        <f t="shared" si="202"/>
        <v>0</v>
      </c>
      <c r="BI256" s="114">
        <f t="shared" si="203"/>
        <v>0</v>
      </c>
      <c r="BJ256" s="121">
        <f t="shared" si="204"/>
        <v>0</v>
      </c>
      <c r="BK256" s="122">
        <f t="shared" si="205"/>
        <v>0</v>
      </c>
      <c r="BL256" s="114">
        <f t="shared" si="206"/>
        <v>0</v>
      </c>
      <c r="BN256" s="123">
        <f t="shared" si="177"/>
        <v>0</v>
      </c>
      <c r="BO256" s="123">
        <f t="shared" si="178"/>
        <v>0</v>
      </c>
      <c r="BP256" s="123">
        <f t="shared" si="179"/>
        <v>0</v>
      </c>
      <c r="BQ256" s="123">
        <f t="shared" si="180"/>
        <v>0</v>
      </c>
      <c r="BR256" s="123">
        <f t="shared" si="181"/>
        <v>0</v>
      </c>
      <c r="BS256" s="123">
        <f t="shared" si="182"/>
        <v>0</v>
      </c>
      <c r="BT256" s="124">
        <f t="shared" si="207"/>
        <v>0</v>
      </c>
      <c r="CA256" s="62"/>
      <c r="CB256" s="126" t="str">
        <f t="shared" si="183"/>
        <v/>
      </c>
      <c r="CC256" s="127" t="str">
        <f t="shared" si="208"/>
        <v/>
      </c>
      <c r="CD256" s="128" t="str">
        <f t="shared" si="209"/>
        <v/>
      </c>
      <c r="CE256" s="146"/>
      <c r="CF256" s="147"/>
      <c r="CG256" s="147"/>
      <c r="CH256" s="147"/>
      <c r="CI256" s="145"/>
      <c r="CJ256" s="62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132" t="b">
        <f t="shared" si="184"/>
        <v>0</v>
      </c>
      <c r="CV256" s="133" t="b">
        <f t="shared" si="185"/>
        <v>1</v>
      </c>
      <c r="CW256" s="116" t="b">
        <f t="shared" si="231"/>
        <v>1</v>
      </c>
      <c r="CX256" s="73">
        <f t="shared" si="210"/>
        <v>0</v>
      </c>
      <c r="CZ256" s="73">
        <f t="shared" si="211"/>
        <v>0</v>
      </c>
      <c r="DA256" s="134">
        <f t="shared" si="219"/>
        <v>1</v>
      </c>
      <c r="DB256" s="106">
        <f t="shared" si="212"/>
        <v>1</v>
      </c>
      <c r="DC256" s="148"/>
      <c r="DD256" s="134">
        <f t="shared" si="213"/>
        <v>1</v>
      </c>
      <c r="DE256" s="135">
        <f t="shared" si="186"/>
        <v>0</v>
      </c>
      <c r="DF256" s="135">
        <f t="shared" si="187"/>
        <v>0</v>
      </c>
      <c r="DG256" s="136"/>
      <c r="DH256" s="79"/>
      <c r="DI256" s="137"/>
      <c r="DJ256" s="81"/>
      <c r="DK256" s="107">
        <f t="shared" si="188"/>
        <v>0</v>
      </c>
      <c r="DL256" s="138">
        <f t="shared" si="214"/>
        <v>1</v>
      </c>
      <c r="DM256" s="73">
        <f t="shared" si="215"/>
        <v>1</v>
      </c>
      <c r="DN256" s="73">
        <f t="shared" si="216"/>
        <v>1</v>
      </c>
      <c r="DO256" s="73">
        <f t="shared" si="189"/>
        <v>1</v>
      </c>
      <c r="DP256" s="73">
        <f t="shared" si="190"/>
        <v>1</v>
      </c>
      <c r="DQ256" s="73">
        <f t="shared" si="220"/>
        <v>1</v>
      </c>
      <c r="DR256" s="73">
        <f t="shared" si="221"/>
        <v>1</v>
      </c>
      <c r="DS256" s="73">
        <f t="shared" si="222"/>
        <v>1</v>
      </c>
      <c r="DT256" s="73">
        <f t="shared" si="223"/>
        <v>1</v>
      </c>
      <c r="DU256" s="73">
        <f t="shared" si="224"/>
        <v>1</v>
      </c>
      <c r="DV256" s="73">
        <f t="shared" si="225"/>
        <v>1</v>
      </c>
      <c r="DW256" s="73">
        <f t="shared" si="226"/>
        <v>1</v>
      </c>
      <c r="DX256" s="73">
        <f t="shared" si="227"/>
        <v>1</v>
      </c>
      <c r="DY256" s="73">
        <f t="shared" si="228"/>
        <v>1</v>
      </c>
      <c r="DZ256" s="73">
        <f t="shared" si="229"/>
        <v>1</v>
      </c>
      <c r="EA256" s="92">
        <f t="shared" si="191"/>
        <v>1</v>
      </c>
      <c r="EB256" s="92">
        <f t="shared" si="217"/>
        <v>1</v>
      </c>
      <c r="EC256" s="139">
        <f t="shared" si="230"/>
        <v>1</v>
      </c>
      <c r="ED256" s="140">
        <f t="shared" si="192"/>
        <v>0</v>
      </c>
      <c r="EE256" s="141">
        <f t="shared" si="193"/>
        <v>0</v>
      </c>
      <c r="EF256" s="141">
        <f t="shared" si="194"/>
        <v>0</v>
      </c>
      <c r="EG256" s="142">
        <f t="shared" si="218"/>
        <v>0</v>
      </c>
      <c r="EH256" s="141"/>
      <c r="EI256" s="142"/>
      <c r="EJ256" s="82">
        <f t="shared" si="195"/>
        <v>0</v>
      </c>
      <c r="EK256" s="82"/>
      <c r="EL256" s="82"/>
      <c r="EM256" s="82"/>
      <c r="EN256" s="83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</row>
    <row r="257" spans="2:156" ht="27" customHeight="1">
      <c r="B257" s="365" t="str">
        <f t="shared" si="196"/>
        <v/>
      </c>
      <c r="C257" s="649" t="str">
        <f>IF(AU257=1,SUM(AU$10:AU257),"")</f>
        <v/>
      </c>
      <c r="D257" s="526"/>
      <c r="E257" s="524"/>
      <c r="F257" s="648"/>
      <c r="G257" s="464"/>
      <c r="H257" s="110"/>
      <c r="I257" s="648"/>
      <c r="J257" s="464"/>
      <c r="K257" s="110"/>
      <c r="L257" s="109"/>
      <c r="M257" s="517"/>
      <c r="N257" s="520"/>
      <c r="O257" s="520"/>
      <c r="P257" s="514"/>
      <c r="Q257" s="463"/>
      <c r="R257" s="463"/>
      <c r="S257" s="463"/>
      <c r="T257" s="463"/>
      <c r="U257" s="515"/>
      <c r="V257" s="112"/>
      <c r="W257" s="463"/>
      <c r="X257" s="463"/>
      <c r="Y257" s="463"/>
      <c r="Z257" s="463"/>
      <c r="AA257" s="463"/>
      <c r="AB257" s="691"/>
      <c r="AC257" s="691"/>
      <c r="AD257" s="691"/>
      <c r="AE257" s="682"/>
      <c r="AF257" s="683"/>
      <c r="AG257" s="112"/>
      <c r="AH257" s="463"/>
      <c r="AI257" s="495"/>
      <c r="AJ257" s="469"/>
      <c r="AK257" s="464"/>
      <c r="AL257" s="465"/>
      <c r="AM257" s="376"/>
      <c r="AN257" s="376"/>
      <c r="AO257" s="465"/>
      <c r="AP257" s="466"/>
      <c r="AQ257" s="113" t="str">
        <f t="shared" si="197"/>
        <v/>
      </c>
      <c r="AR257" s="114">
        <v>1</v>
      </c>
      <c r="AU257" s="115">
        <f t="shared" si="198"/>
        <v>0</v>
      </c>
      <c r="AV257" s="116" t="b">
        <f t="shared" si="175"/>
        <v>1</v>
      </c>
      <c r="AW257" s="73">
        <f t="shared" si="199"/>
        <v>0</v>
      </c>
      <c r="AX257" s="117">
        <f t="shared" si="176"/>
        <v>1</v>
      </c>
      <c r="AY257" s="118">
        <f t="shared" si="200"/>
        <v>0</v>
      </c>
      <c r="BD257" s="120">
        <f>ROUND(Import!F250,2)</f>
        <v>0</v>
      </c>
      <c r="BE257" s="120">
        <f>ROUND(Import!P250,2)</f>
        <v>0</v>
      </c>
      <c r="BG257" s="121">
        <f t="shared" si="201"/>
        <v>0</v>
      </c>
      <c r="BH257" s="122">
        <f t="shared" si="202"/>
        <v>0</v>
      </c>
      <c r="BI257" s="114">
        <f t="shared" si="203"/>
        <v>0</v>
      </c>
      <c r="BJ257" s="121">
        <f t="shared" si="204"/>
        <v>0</v>
      </c>
      <c r="BK257" s="122">
        <f t="shared" si="205"/>
        <v>0</v>
      </c>
      <c r="BL257" s="114">
        <f t="shared" si="206"/>
        <v>0</v>
      </c>
      <c r="BN257" s="123">
        <f t="shared" si="177"/>
        <v>0</v>
      </c>
      <c r="BO257" s="123">
        <f t="shared" si="178"/>
        <v>0</v>
      </c>
      <c r="BP257" s="123">
        <f t="shared" si="179"/>
        <v>0</v>
      </c>
      <c r="BQ257" s="123">
        <f t="shared" si="180"/>
        <v>0</v>
      </c>
      <c r="BR257" s="123">
        <f t="shared" si="181"/>
        <v>0</v>
      </c>
      <c r="BS257" s="123">
        <f t="shared" si="182"/>
        <v>0</v>
      </c>
      <c r="BT257" s="124">
        <f t="shared" si="207"/>
        <v>0</v>
      </c>
      <c r="CA257" s="62"/>
      <c r="CB257" s="126" t="str">
        <f t="shared" si="183"/>
        <v/>
      </c>
      <c r="CC257" s="127" t="str">
        <f t="shared" si="208"/>
        <v/>
      </c>
      <c r="CD257" s="128" t="str">
        <f t="shared" si="209"/>
        <v/>
      </c>
      <c r="CE257" s="146"/>
      <c r="CF257" s="147"/>
      <c r="CG257" s="147"/>
      <c r="CH257" s="147"/>
      <c r="CI257" s="145"/>
      <c r="CJ257" s="62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132" t="b">
        <f t="shared" si="184"/>
        <v>0</v>
      </c>
      <c r="CV257" s="133" t="b">
        <f t="shared" si="185"/>
        <v>1</v>
      </c>
      <c r="CW257" s="116" t="b">
        <f t="shared" si="231"/>
        <v>1</v>
      </c>
      <c r="CX257" s="73">
        <f t="shared" si="210"/>
        <v>0</v>
      </c>
      <c r="CZ257" s="73">
        <f t="shared" si="211"/>
        <v>0</v>
      </c>
      <c r="DA257" s="134">
        <f t="shared" si="219"/>
        <v>1</v>
      </c>
      <c r="DB257" s="106">
        <f t="shared" si="212"/>
        <v>1</v>
      </c>
      <c r="DC257" s="148"/>
      <c r="DD257" s="134">
        <f t="shared" si="213"/>
        <v>1</v>
      </c>
      <c r="DE257" s="135">
        <f t="shared" si="186"/>
        <v>0</v>
      </c>
      <c r="DF257" s="135">
        <f t="shared" si="187"/>
        <v>0</v>
      </c>
      <c r="DG257" s="136"/>
      <c r="DH257" s="79"/>
      <c r="DI257" s="137"/>
      <c r="DJ257" s="81"/>
      <c r="DK257" s="107">
        <f t="shared" si="188"/>
        <v>0</v>
      </c>
      <c r="DL257" s="138">
        <f t="shared" si="214"/>
        <v>1</v>
      </c>
      <c r="DM257" s="73">
        <f t="shared" si="215"/>
        <v>1</v>
      </c>
      <c r="DN257" s="73">
        <f t="shared" si="216"/>
        <v>1</v>
      </c>
      <c r="DO257" s="73">
        <f t="shared" si="189"/>
        <v>1</v>
      </c>
      <c r="DP257" s="73">
        <f t="shared" si="190"/>
        <v>1</v>
      </c>
      <c r="DQ257" s="73">
        <f t="shared" si="220"/>
        <v>1</v>
      </c>
      <c r="DR257" s="73">
        <f t="shared" si="221"/>
        <v>1</v>
      </c>
      <c r="DS257" s="73">
        <f t="shared" si="222"/>
        <v>1</v>
      </c>
      <c r="DT257" s="73">
        <f t="shared" si="223"/>
        <v>1</v>
      </c>
      <c r="DU257" s="73">
        <f t="shared" si="224"/>
        <v>1</v>
      </c>
      <c r="DV257" s="73">
        <f t="shared" si="225"/>
        <v>1</v>
      </c>
      <c r="DW257" s="73">
        <f t="shared" si="226"/>
        <v>1</v>
      </c>
      <c r="DX257" s="73">
        <f t="shared" si="227"/>
        <v>1</v>
      </c>
      <c r="DY257" s="73">
        <f t="shared" si="228"/>
        <v>1</v>
      </c>
      <c r="DZ257" s="73">
        <f t="shared" si="229"/>
        <v>1</v>
      </c>
      <c r="EA257" s="92">
        <f t="shared" si="191"/>
        <v>1</v>
      </c>
      <c r="EB257" s="92">
        <f t="shared" si="217"/>
        <v>1</v>
      </c>
      <c r="EC257" s="139">
        <f t="shared" si="230"/>
        <v>1</v>
      </c>
      <c r="ED257" s="140">
        <f t="shared" si="192"/>
        <v>0</v>
      </c>
      <c r="EE257" s="141">
        <f t="shared" si="193"/>
        <v>0</v>
      </c>
      <c r="EF257" s="141">
        <f t="shared" si="194"/>
        <v>0</v>
      </c>
      <c r="EG257" s="142">
        <f t="shared" si="218"/>
        <v>0</v>
      </c>
      <c r="EH257" s="141"/>
      <c r="EI257" s="142"/>
      <c r="EJ257" s="82">
        <f t="shared" si="195"/>
        <v>0</v>
      </c>
      <c r="EK257" s="82"/>
      <c r="EL257" s="82"/>
      <c r="EM257" s="82"/>
      <c r="EN257" s="83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</row>
    <row r="258" spans="2:156" ht="27" customHeight="1">
      <c r="B258" s="365" t="str">
        <f t="shared" si="196"/>
        <v/>
      </c>
      <c r="C258" s="649" t="str">
        <f>IF(AU258=1,SUM(AU$10:AU258),"")</f>
        <v/>
      </c>
      <c r="D258" s="526"/>
      <c r="E258" s="524"/>
      <c r="F258" s="648"/>
      <c r="G258" s="464"/>
      <c r="H258" s="110"/>
      <c r="I258" s="648"/>
      <c r="J258" s="464"/>
      <c r="K258" s="110"/>
      <c r="L258" s="109"/>
      <c r="M258" s="517"/>
      <c r="N258" s="520"/>
      <c r="O258" s="520"/>
      <c r="P258" s="514"/>
      <c r="Q258" s="463"/>
      <c r="R258" s="463"/>
      <c r="S258" s="463"/>
      <c r="T258" s="463"/>
      <c r="U258" s="515"/>
      <c r="V258" s="112"/>
      <c r="W258" s="463"/>
      <c r="X258" s="463"/>
      <c r="Y258" s="463"/>
      <c r="Z258" s="463"/>
      <c r="AA258" s="463"/>
      <c r="AB258" s="691"/>
      <c r="AC258" s="691"/>
      <c r="AD258" s="691"/>
      <c r="AE258" s="682"/>
      <c r="AF258" s="683"/>
      <c r="AG258" s="112"/>
      <c r="AH258" s="463"/>
      <c r="AI258" s="495"/>
      <c r="AJ258" s="469"/>
      <c r="AK258" s="464"/>
      <c r="AL258" s="465"/>
      <c r="AM258" s="376"/>
      <c r="AN258" s="376"/>
      <c r="AO258" s="465"/>
      <c r="AP258" s="466"/>
      <c r="AQ258" s="113" t="str">
        <f t="shared" si="197"/>
        <v/>
      </c>
      <c r="AR258" s="114">
        <v>1</v>
      </c>
      <c r="AU258" s="115">
        <f t="shared" si="198"/>
        <v>0</v>
      </c>
      <c r="AV258" s="116" t="b">
        <f t="shared" si="175"/>
        <v>1</v>
      </c>
      <c r="AW258" s="73">
        <f t="shared" si="199"/>
        <v>0</v>
      </c>
      <c r="AX258" s="117">
        <f t="shared" si="176"/>
        <v>1</v>
      </c>
      <c r="AY258" s="118">
        <f t="shared" si="200"/>
        <v>0</v>
      </c>
      <c r="BD258" s="120">
        <f>ROUND(Import!F251,2)</f>
        <v>0</v>
      </c>
      <c r="BE258" s="120">
        <f>ROUND(Import!P251,2)</f>
        <v>0</v>
      </c>
      <c r="BG258" s="121">
        <f t="shared" si="201"/>
        <v>0</v>
      </c>
      <c r="BH258" s="122">
        <f t="shared" si="202"/>
        <v>0</v>
      </c>
      <c r="BI258" s="114">
        <f t="shared" si="203"/>
        <v>0</v>
      </c>
      <c r="BJ258" s="121">
        <f t="shared" si="204"/>
        <v>0</v>
      </c>
      <c r="BK258" s="122">
        <f t="shared" si="205"/>
        <v>0</v>
      </c>
      <c r="BL258" s="114">
        <f t="shared" si="206"/>
        <v>0</v>
      </c>
      <c r="BN258" s="123">
        <f t="shared" si="177"/>
        <v>0</v>
      </c>
      <c r="BO258" s="123">
        <f t="shared" si="178"/>
        <v>0</v>
      </c>
      <c r="BP258" s="123">
        <f t="shared" si="179"/>
        <v>0</v>
      </c>
      <c r="BQ258" s="123">
        <f t="shared" si="180"/>
        <v>0</v>
      </c>
      <c r="BR258" s="123">
        <f t="shared" si="181"/>
        <v>0</v>
      </c>
      <c r="BS258" s="123">
        <f t="shared" si="182"/>
        <v>0</v>
      </c>
      <c r="BT258" s="124">
        <f t="shared" si="207"/>
        <v>0</v>
      </c>
      <c r="CA258" s="62"/>
      <c r="CB258" s="126" t="str">
        <f t="shared" si="183"/>
        <v/>
      </c>
      <c r="CC258" s="127" t="str">
        <f t="shared" si="208"/>
        <v/>
      </c>
      <c r="CD258" s="128" t="str">
        <f t="shared" si="209"/>
        <v/>
      </c>
      <c r="CE258" s="146"/>
      <c r="CF258" s="147"/>
      <c r="CG258" s="147"/>
      <c r="CH258" s="147"/>
      <c r="CI258" s="145"/>
      <c r="CJ258" s="62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132" t="b">
        <f t="shared" si="184"/>
        <v>0</v>
      </c>
      <c r="CV258" s="133" t="b">
        <f t="shared" si="185"/>
        <v>1</v>
      </c>
      <c r="CW258" s="116" t="b">
        <f t="shared" si="231"/>
        <v>1</v>
      </c>
      <c r="CX258" s="73">
        <f t="shared" si="210"/>
        <v>0</v>
      </c>
      <c r="CZ258" s="73">
        <f t="shared" si="211"/>
        <v>0</v>
      </c>
      <c r="DA258" s="134">
        <f t="shared" si="219"/>
        <v>1</v>
      </c>
      <c r="DB258" s="106">
        <f t="shared" si="212"/>
        <v>1</v>
      </c>
      <c r="DC258" s="148"/>
      <c r="DD258" s="134">
        <f t="shared" si="213"/>
        <v>1</v>
      </c>
      <c r="DE258" s="135">
        <f t="shared" si="186"/>
        <v>0</v>
      </c>
      <c r="DF258" s="135">
        <f t="shared" si="187"/>
        <v>0</v>
      </c>
      <c r="DG258" s="136"/>
      <c r="DH258" s="79"/>
      <c r="DI258" s="137"/>
      <c r="DJ258" s="81"/>
      <c r="DK258" s="107">
        <f t="shared" si="188"/>
        <v>0</v>
      </c>
      <c r="DL258" s="138">
        <f t="shared" si="214"/>
        <v>1</v>
      </c>
      <c r="DM258" s="73">
        <f t="shared" si="215"/>
        <v>1</v>
      </c>
      <c r="DN258" s="73">
        <f t="shared" si="216"/>
        <v>1</v>
      </c>
      <c r="DO258" s="73">
        <f t="shared" si="189"/>
        <v>1</v>
      </c>
      <c r="DP258" s="73">
        <f t="shared" si="190"/>
        <v>1</v>
      </c>
      <c r="DQ258" s="73">
        <f t="shared" si="220"/>
        <v>1</v>
      </c>
      <c r="DR258" s="73">
        <f t="shared" si="221"/>
        <v>1</v>
      </c>
      <c r="DS258" s="73">
        <f t="shared" si="222"/>
        <v>1</v>
      </c>
      <c r="DT258" s="73">
        <f t="shared" si="223"/>
        <v>1</v>
      </c>
      <c r="DU258" s="73">
        <f t="shared" si="224"/>
        <v>1</v>
      </c>
      <c r="DV258" s="73">
        <f t="shared" si="225"/>
        <v>1</v>
      </c>
      <c r="DW258" s="73">
        <f t="shared" si="226"/>
        <v>1</v>
      </c>
      <c r="DX258" s="73">
        <f t="shared" si="227"/>
        <v>1</v>
      </c>
      <c r="DY258" s="73">
        <f t="shared" si="228"/>
        <v>1</v>
      </c>
      <c r="DZ258" s="73">
        <f t="shared" si="229"/>
        <v>1</v>
      </c>
      <c r="EA258" s="92">
        <f t="shared" si="191"/>
        <v>1</v>
      </c>
      <c r="EB258" s="92">
        <f t="shared" si="217"/>
        <v>1</v>
      </c>
      <c r="EC258" s="139">
        <f t="shared" si="230"/>
        <v>1</v>
      </c>
      <c r="ED258" s="140">
        <f t="shared" si="192"/>
        <v>0</v>
      </c>
      <c r="EE258" s="141">
        <f t="shared" si="193"/>
        <v>0</v>
      </c>
      <c r="EF258" s="141">
        <f t="shared" si="194"/>
        <v>0</v>
      </c>
      <c r="EG258" s="142">
        <f t="shared" si="218"/>
        <v>0</v>
      </c>
      <c r="EH258" s="141"/>
      <c r="EI258" s="142"/>
      <c r="EJ258" s="82">
        <f t="shared" si="195"/>
        <v>0</v>
      </c>
      <c r="EK258" s="82"/>
      <c r="EL258" s="82"/>
      <c r="EM258" s="82"/>
      <c r="EN258" s="83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</row>
    <row r="259" spans="2:156" ht="27" customHeight="1">
      <c r="B259" s="365" t="str">
        <f t="shared" si="196"/>
        <v/>
      </c>
      <c r="C259" s="649" t="str">
        <f>IF(AU259=1,SUM(AU$10:AU259),"")</f>
        <v/>
      </c>
      <c r="D259" s="526"/>
      <c r="E259" s="524"/>
      <c r="F259" s="648"/>
      <c r="G259" s="464"/>
      <c r="H259" s="110"/>
      <c r="I259" s="648"/>
      <c r="J259" s="464"/>
      <c r="K259" s="110"/>
      <c r="L259" s="109"/>
      <c r="M259" s="517"/>
      <c r="N259" s="520"/>
      <c r="O259" s="520"/>
      <c r="P259" s="514"/>
      <c r="Q259" s="463"/>
      <c r="R259" s="463"/>
      <c r="S259" s="463"/>
      <c r="T259" s="463"/>
      <c r="U259" s="515"/>
      <c r="V259" s="112"/>
      <c r="W259" s="463"/>
      <c r="X259" s="463"/>
      <c r="Y259" s="463"/>
      <c r="Z259" s="463"/>
      <c r="AA259" s="463"/>
      <c r="AB259" s="691"/>
      <c r="AC259" s="691"/>
      <c r="AD259" s="691"/>
      <c r="AE259" s="682"/>
      <c r="AF259" s="683"/>
      <c r="AG259" s="112"/>
      <c r="AH259" s="463"/>
      <c r="AI259" s="495"/>
      <c r="AJ259" s="469"/>
      <c r="AK259" s="464"/>
      <c r="AL259" s="465"/>
      <c r="AM259" s="376"/>
      <c r="AN259" s="376"/>
      <c r="AO259" s="465"/>
      <c r="AP259" s="466"/>
      <c r="AQ259" s="113" t="str">
        <f t="shared" si="197"/>
        <v/>
      </c>
      <c r="AR259" s="114">
        <v>1</v>
      </c>
      <c r="AU259" s="115">
        <f t="shared" si="198"/>
        <v>0</v>
      </c>
      <c r="AV259" s="116" t="b">
        <f t="shared" si="175"/>
        <v>1</v>
      </c>
      <c r="AW259" s="73">
        <f t="shared" si="199"/>
        <v>0</v>
      </c>
      <c r="AX259" s="117">
        <f t="shared" si="176"/>
        <v>1</v>
      </c>
      <c r="AY259" s="118">
        <f t="shared" si="200"/>
        <v>0</v>
      </c>
      <c r="BD259" s="120">
        <f>ROUND(Import!F252,2)</f>
        <v>0</v>
      </c>
      <c r="BE259" s="120">
        <f>ROUND(Import!P252,2)</f>
        <v>0</v>
      </c>
      <c r="BG259" s="121">
        <f t="shared" si="201"/>
        <v>0</v>
      </c>
      <c r="BH259" s="122">
        <f t="shared" si="202"/>
        <v>0</v>
      </c>
      <c r="BI259" s="114">
        <f t="shared" si="203"/>
        <v>0</v>
      </c>
      <c r="BJ259" s="121">
        <f t="shared" si="204"/>
        <v>0</v>
      </c>
      <c r="BK259" s="122">
        <f t="shared" si="205"/>
        <v>0</v>
      </c>
      <c r="BL259" s="114">
        <f t="shared" si="206"/>
        <v>0</v>
      </c>
      <c r="BN259" s="123">
        <f t="shared" si="177"/>
        <v>0</v>
      </c>
      <c r="BO259" s="123">
        <f t="shared" si="178"/>
        <v>0</v>
      </c>
      <c r="BP259" s="123">
        <f t="shared" si="179"/>
        <v>0</v>
      </c>
      <c r="BQ259" s="123">
        <f t="shared" si="180"/>
        <v>0</v>
      </c>
      <c r="BR259" s="123">
        <f t="shared" si="181"/>
        <v>0</v>
      </c>
      <c r="BS259" s="123">
        <f t="shared" si="182"/>
        <v>0</v>
      </c>
      <c r="BT259" s="124">
        <f t="shared" si="207"/>
        <v>0</v>
      </c>
      <c r="CA259" s="62"/>
      <c r="CB259" s="126" t="str">
        <f t="shared" si="183"/>
        <v/>
      </c>
      <c r="CC259" s="127" t="str">
        <f t="shared" si="208"/>
        <v/>
      </c>
      <c r="CD259" s="128" t="str">
        <f t="shared" si="209"/>
        <v/>
      </c>
      <c r="CE259" s="146"/>
      <c r="CF259" s="147"/>
      <c r="CG259" s="147"/>
      <c r="CH259" s="147"/>
      <c r="CI259" s="145"/>
      <c r="CJ259" s="62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132" t="b">
        <f t="shared" si="184"/>
        <v>0</v>
      </c>
      <c r="CV259" s="133" t="b">
        <f t="shared" si="185"/>
        <v>1</v>
      </c>
      <c r="CW259" s="116" t="b">
        <f t="shared" si="231"/>
        <v>1</v>
      </c>
      <c r="CX259" s="73">
        <f t="shared" si="210"/>
        <v>0</v>
      </c>
      <c r="CZ259" s="73">
        <f t="shared" si="211"/>
        <v>0</v>
      </c>
      <c r="DA259" s="134">
        <f t="shared" si="219"/>
        <v>1</v>
      </c>
      <c r="DB259" s="106">
        <f t="shared" si="212"/>
        <v>1</v>
      </c>
      <c r="DC259" s="148"/>
      <c r="DD259" s="134">
        <f t="shared" si="213"/>
        <v>1</v>
      </c>
      <c r="DE259" s="135">
        <f t="shared" si="186"/>
        <v>0</v>
      </c>
      <c r="DF259" s="135">
        <f t="shared" si="187"/>
        <v>0</v>
      </c>
      <c r="DG259" s="136"/>
      <c r="DH259" s="79"/>
      <c r="DI259" s="137"/>
      <c r="DJ259" s="81"/>
      <c r="DK259" s="107">
        <f t="shared" si="188"/>
        <v>0</v>
      </c>
      <c r="DL259" s="138">
        <f t="shared" si="214"/>
        <v>1</v>
      </c>
      <c r="DM259" s="73">
        <f t="shared" si="215"/>
        <v>1</v>
      </c>
      <c r="DN259" s="73">
        <f t="shared" si="216"/>
        <v>1</v>
      </c>
      <c r="DO259" s="73">
        <f t="shared" si="189"/>
        <v>1</v>
      </c>
      <c r="DP259" s="73">
        <f t="shared" si="190"/>
        <v>1</v>
      </c>
      <c r="DQ259" s="73">
        <f t="shared" si="220"/>
        <v>1</v>
      </c>
      <c r="DR259" s="73">
        <f t="shared" si="221"/>
        <v>1</v>
      </c>
      <c r="DS259" s="73">
        <f t="shared" si="222"/>
        <v>1</v>
      </c>
      <c r="DT259" s="73">
        <f t="shared" si="223"/>
        <v>1</v>
      </c>
      <c r="DU259" s="73">
        <f t="shared" si="224"/>
        <v>1</v>
      </c>
      <c r="DV259" s="73">
        <f t="shared" si="225"/>
        <v>1</v>
      </c>
      <c r="DW259" s="73">
        <f t="shared" si="226"/>
        <v>1</v>
      </c>
      <c r="DX259" s="73">
        <f t="shared" si="227"/>
        <v>1</v>
      </c>
      <c r="DY259" s="73">
        <f t="shared" si="228"/>
        <v>1</v>
      </c>
      <c r="DZ259" s="73">
        <f t="shared" si="229"/>
        <v>1</v>
      </c>
      <c r="EA259" s="92">
        <f t="shared" si="191"/>
        <v>1</v>
      </c>
      <c r="EB259" s="92">
        <f t="shared" si="217"/>
        <v>1</v>
      </c>
      <c r="EC259" s="139">
        <f t="shared" si="230"/>
        <v>1</v>
      </c>
      <c r="ED259" s="140">
        <f t="shared" si="192"/>
        <v>0</v>
      </c>
      <c r="EE259" s="141">
        <f t="shared" si="193"/>
        <v>0</v>
      </c>
      <c r="EF259" s="141">
        <f t="shared" si="194"/>
        <v>0</v>
      </c>
      <c r="EG259" s="142">
        <f t="shared" si="218"/>
        <v>0</v>
      </c>
      <c r="EH259" s="141"/>
      <c r="EI259" s="142"/>
      <c r="EJ259" s="82">
        <f t="shared" si="195"/>
        <v>0</v>
      </c>
      <c r="EK259" s="82"/>
      <c r="EL259" s="82"/>
      <c r="EM259" s="82"/>
      <c r="EN259" s="83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</row>
    <row r="260" spans="2:156" ht="27" customHeight="1">
      <c r="B260" s="365" t="str">
        <f t="shared" si="196"/>
        <v/>
      </c>
      <c r="C260" s="649" t="str">
        <f>IF(AU260=1,SUM(AU$10:AU260),"")</f>
        <v/>
      </c>
      <c r="D260" s="526"/>
      <c r="E260" s="524"/>
      <c r="F260" s="648"/>
      <c r="G260" s="464"/>
      <c r="H260" s="110"/>
      <c r="I260" s="648"/>
      <c r="J260" s="464"/>
      <c r="K260" s="110"/>
      <c r="L260" s="109"/>
      <c r="M260" s="517"/>
      <c r="N260" s="520"/>
      <c r="O260" s="520"/>
      <c r="P260" s="514"/>
      <c r="Q260" s="463"/>
      <c r="R260" s="463"/>
      <c r="S260" s="463"/>
      <c r="T260" s="463"/>
      <c r="U260" s="515"/>
      <c r="V260" s="112"/>
      <c r="W260" s="463"/>
      <c r="X260" s="463"/>
      <c r="Y260" s="463"/>
      <c r="Z260" s="463"/>
      <c r="AA260" s="463"/>
      <c r="AB260" s="691"/>
      <c r="AC260" s="691"/>
      <c r="AD260" s="691"/>
      <c r="AE260" s="682"/>
      <c r="AF260" s="683"/>
      <c r="AG260" s="112"/>
      <c r="AH260" s="463"/>
      <c r="AI260" s="495"/>
      <c r="AJ260" s="469"/>
      <c r="AK260" s="464"/>
      <c r="AL260" s="465"/>
      <c r="AM260" s="376"/>
      <c r="AN260" s="376"/>
      <c r="AO260" s="465"/>
      <c r="AP260" s="466"/>
      <c r="AQ260" s="113" t="str">
        <f t="shared" si="197"/>
        <v/>
      </c>
      <c r="AR260" s="114">
        <v>1</v>
      </c>
      <c r="AU260" s="115">
        <f t="shared" si="198"/>
        <v>0</v>
      </c>
      <c r="AV260" s="116" t="b">
        <f t="shared" si="175"/>
        <v>1</v>
      </c>
      <c r="AW260" s="73">
        <f t="shared" si="199"/>
        <v>0</v>
      </c>
      <c r="AX260" s="117">
        <f t="shared" si="176"/>
        <v>1</v>
      </c>
      <c r="AY260" s="118">
        <f t="shared" si="200"/>
        <v>0</v>
      </c>
      <c r="BD260" s="120">
        <f>ROUND(Import!F253,2)</f>
        <v>0</v>
      </c>
      <c r="BE260" s="120">
        <f>ROUND(Import!P253,2)</f>
        <v>0</v>
      </c>
      <c r="BG260" s="121">
        <f t="shared" si="201"/>
        <v>0</v>
      </c>
      <c r="BH260" s="122">
        <f t="shared" si="202"/>
        <v>0</v>
      </c>
      <c r="BI260" s="114">
        <f t="shared" si="203"/>
        <v>0</v>
      </c>
      <c r="BJ260" s="121">
        <f t="shared" si="204"/>
        <v>0</v>
      </c>
      <c r="BK260" s="122">
        <f t="shared" si="205"/>
        <v>0</v>
      </c>
      <c r="BL260" s="114">
        <f t="shared" si="206"/>
        <v>0</v>
      </c>
      <c r="BN260" s="123">
        <f t="shared" si="177"/>
        <v>0</v>
      </c>
      <c r="BO260" s="123">
        <f t="shared" si="178"/>
        <v>0</v>
      </c>
      <c r="BP260" s="123">
        <f t="shared" si="179"/>
        <v>0</v>
      </c>
      <c r="BQ260" s="123">
        <f t="shared" si="180"/>
        <v>0</v>
      </c>
      <c r="BR260" s="123">
        <f t="shared" si="181"/>
        <v>0</v>
      </c>
      <c r="BS260" s="123">
        <f t="shared" si="182"/>
        <v>0</v>
      </c>
      <c r="BT260" s="124">
        <f t="shared" si="207"/>
        <v>0</v>
      </c>
      <c r="CA260" s="62"/>
      <c r="CB260" s="126" t="str">
        <f t="shared" si="183"/>
        <v/>
      </c>
      <c r="CC260" s="127" t="str">
        <f t="shared" si="208"/>
        <v/>
      </c>
      <c r="CD260" s="128" t="str">
        <f t="shared" si="209"/>
        <v/>
      </c>
      <c r="CE260" s="146"/>
      <c r="CF260" s="147"/>
      <c r="CG260" s="147"/>
      <c r="CH260" s="147"/>
      <c r="CI260" s="145"/>
      <c r="CJ260" s="62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132" t="b">
        <f t="shared" si="184"/>
        <v>0</v>
      </c>
      <c r="CV260" s="133" t="b">
        <f t="shared" si="185"/>
        <v>1</v>
      </c>
      <c r="CW260" s="116" t="b">
        <f t="shared" si="231"/>
        <v>1</v>
      </c>
      <c r="CX260" s="73">
        <f t="shared" si="210"/>
        <v>0</v>
      </c>
      <c r="CZ260" s="73">
        <f t="shared" si="211"/>
        <v>0</v>
      </c>
      <c r="DA260" s="134">
        <f t="shared" si="219"/>
        <v>1</v>
      </c>
      <c r="DB260" s="106">
        <f t="shared" si="212"/>
        <v>1</v>
      </c>
      <c r="DC260" s="148"/>
      <c r="DD260" s="134">
        <f t="shared" si="213"/>
        <v>1</v>
      </c>
      <c r="DE260" s="135">
        <f t="shared" si="186"/>
        <v>0</v>
      </c>
      <c r="DF260" s="135">
        <f t="shared" si="187"/>
        <v>0</v>
      </c>
      <c r="DG260" s="136"/>
      <c r="DH260" s="79"/>
      <c r="DI260" s="137"/>
      <c r="DJ260" s="81"/>
      <c r="DK260" s="107">
        <f t="shared" si="188"/>
        <v>0</v>
      </c>
      <c r="DL260" s="138">
        <f t="shared" si="214"/>
        <v>1</v>
      </c>
      <c r="DM260" s="73">
        <f t="shared" si="215"/>
        <v>1</v>
      </c>
      <c r="DN260" s="73">
        <f t="shared" si="216"/>
        <v>1</v>
      </c>
      <c r="DO260" s="73">
        <f t="shared" si="189"/>
        <v>1</v>
      </c>
      <c r="DP260" s="73">
        <f t="shared" si="190"/>
        <v>1</v>
      </c>
      <c r="DQ260" s="73">
        <f t="shared" si="220"/>
        <v>1</v>
      </c>
      <c r="DR260" s="73">
        <f t="shared" si="221"/>
        <v>1</v>
      </c>
      <c r="DS260" s="73">
        <f t="shared" si="222"/>
        <v>1</v>
      </c>
      <c r="DT260" s="73">
        <f t="shared" si="223"/>
        <v>1</v>
      </c>
      <c r="DU260" s="73">
        <f t="shared" si="224"/>
        <v>1</v>
      </c>
      <c r="DV260" s="73">
        <f t="shared" si="225"/>
        <v>1</v>
      </c>
      <c r="DW260" s="73">
        <f t="shared" si="226"/>
        <v>1</v>
      </c>
      <c r="DX260" s="73">
        <f t="shared" si="227"/>
        <v>1</v>
      </c>
      <c r="DY260" s="73">
        <f t="shared" si="228"/>
        <v>1</v>
      </c>
      <c r="DZ260" s="73">
        <f t="shared" si="229"/>
        <v>1</v>
      </c>
      <c r="EA260" s="92">
        <f t="shared" si="191"/>
        <v>1</v>
      </c>
      <c r="EB260" s="92">
        <f t="shared" si="217"/>
        <v>1</v>
      </c>
      <c r="EC260" s="139">
        <f t="shared" si="230"/>
        <v>1</v>
      </c>
      <c r="ED260" s="140">
        <f t="shared" si="192"/>
        <v>0</v>
      </c>
      <c r="EE260" s="141">
        <f t="shared" si="193"/>
        <v>0</v>
      </c>
      <c r="EF260" s="141">
        <f t="shared" si="194"/>
        <v>0</v>
      </c>
      <c r="EG260" s="142">
        <f t="shared" si="218"/>
        <v>0</v>
      </c>
      <c r="EH260" s="141"/>
      <c r="EI260" s="142"/>
      <c r="EJ260" s="82">
        <f t="shared" si="195"/>
        <v>0</v>
      </c>
      <c r="EK260" s="82"/>
      <c r="EL260" s="82"/>
      <c r="EM260" s="82"/>
      <c r="EN260" s="83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</row>
    <row r="261" spans="2:156" ht="27" customHeight="1">
      <c r="B261" s="365" t="str">
        <f t="shared" si="196"/>
        <v/>
      </c>
      <c r="C261" s="649" t="str">
        <f>IF(AU261=1,SUM(AU$10:AU261),"")</f>
        <v/>
      </c>
      <c r="D261" s="526"/>
      <c r="E261" s="524"/>
      <c r="F261" s="648"/>
      <c r="G261" s="464"/>
      <c r="H261" s="110"/>
      <c r="I261" s="648"/>
      <c r="J261" s="464"/>
      <c r="K261" s="110"/>
      <c r="L261" s="109"/>
      <c r="M261" s="517"/>
      <c r="N261" s="520"/>
      <c r="O261" s="520"/>
      <c r="P261" s="514"/>
      <c r="Q261" s="463"/>
      <c r="R261" s="463"/>
      <c r="S261" s="463"/>
      <c r="T261" s="463"/>
      <c r="U261" s="515"/>
      <c r="V261" s="112"/>
      <c r="W261" s="463"/>
      <c r="X261" s="463"/>
      <c r="Y261" s="463"/>
      <c r="Z261" s="463"/>
      <c r="AA261" s="463"/>
      <c r="AB261" s="691"/>
      <c r="AC261" s="691"/>
      <c r="AD261" s="691"/>
      <c r="AE261" s="682"/>
      <c r="AF261" s="683"/>
      <c r="AG261" s="112"/>
      <c r="AH261" s="463"/>
      <c r="AI261" s="495"/>
      <c r="AJ261" s="469"/>
      <c r="AK261" s="464"/>
      <c r="AL261" s="465"/>
      <c r="AM261" s="376"/>
      <c r="AN261" s="376"/>
      <c r="AO261" s="465"/>
      <c r="AP261" s="466"/>
      <c r="AQ261" s="113" t="str">
        <f t="shared" si="197"/>
        <v/>
      </c>
      <c r="AR261" s="114">
        <v>1</v>
      </c>
      <c r="AU261" s="115">
        <f t="shared" si="198"/>
        <v>0</v>
      </c>
      <c r="AV261" s="116" t="b">
        <f t="shared" si="175"/>
        <v>1</v>
      </c>
      <c r="AW261" s="73">
        <f t="shared" si="199"/>
        <v>0</v>
      </c>
      <c r="AX261" s="117">
        <f t="shared" si="176"/>
        <v>1</v>
      </c>
      <c r="AY261" s="118">
        <f t="shared" si="200"/>
        <v>0</v>
      </c>
      <c r="BD261" s="120">
        <f>ROUND(Import!F254,2)</f>
        <v>0</v>
      </c>
      <c r="BE261" s="120">
        <f>ROUND(Import!P254,2)</f>
        <v>0</v>
      </c>
      <c r="BG261" s="121">
        <f t="shared" si="201"/>
        <v>0</v>
      </c>
      <c r="BH261" s="122">
        <f t="shared" si="202"/>
        <v>0</v>
      </c>
      <c r="BI261" s="114">
        <f t="shared" si="203"/>
        <v>0</v>
      </c>
      <c r="BJ261" s="121">
        <f t="shared" si="204"/>
        <v>0</v>
      </c>
      <c r="BK261" s="122">
        <f t="shared" si="205"/>
        <v>0</v>
      </c>
      <c r="BL261" s="114">
        <f t="shared" si="206"/>
        <v>0</v>
      </c>
      <c r="BN261" s="123">
        <f t="shared" si="177"/>
        <v>0</v>
      </c>
      <c r="BO261" s="123">
        <f t="shared" si="178"/>
        <v>0</v>
      </c>
      <c r="BP261" s="123">
        <f t="shared" si="179"/>
        <v>0</v>
      </c>
      <c r="BQ261" s="123">
        <f t="shared" si="180"/>
        <v>0</v>
      </c>
      <c r="BR261" s="123">
        <f t="shared" si="181"/>
        <v>0</v>
      </c>
      <c r="BS261" s="123">
        <f t="shared" si="182"/>
        <v>0</v>
      </c>
      <c r="BT261" s="124">
        <f t="shared" si="207"/>
        <v>0</v>
      </c>
      <c r="CA261" s="62"/>
      <c r="CB261" s="126" t="str">
        <f t="shared" si="183"/>
        <v/>
      </c>
      <c r="CC261" s="127" t="str">
        <f t="shared" si="208"/>
        <v/>
      </c>
      <c r="CD261" s="128" t="str">
        <f t="shared" si="209"/>
        <v/>
      </c>
      <c r="CE261" s="146"/>
      <c r="CF261" s="147"/>
      <c r="CG261" s="147"/>
      <c r="CH261" s="147"/>
      <c r="CI261" s="145"/>
      <c r="CJ261" s="62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132" t="b">
        <f t="shared" si="184"/>
        <v>0</v>
      </c>
      <c r="CV261" s="133" t="b">
        <f t="shared" si="185"/>
        <v>1</v>
      </c>
      <c r="CW261" s="116" t="b">
        <f t="shared" si="231"/>
        <v>1</v>
      </c>
      <c r="CX261" s="73">
        <f t="shared" si="210"/>
        <v>0</v>
      </c>
      <c r="CZ261" s="73">
        <f t="shared" si="211"/>
        <v>0</v>
      </c>
      <c r="DA261" s="134">
        <f t="shared" si="219"/>
        <v>1</v>
      </c>
      <c r="DB261" s="106">
        <f t="shared" si="212"/>
        <v>1</v>
      </c>
      <c r="DC261" s="148"/>
      <c r="DD261" s="134">
        <f t="shared" si="213"/>
        <v>1</v>
      </c>
      <c r="DE261" s="135">
        <f t="shared" si="186"/>
        <v>0</v>
      </c>
      <c r="DF261" s="135">
        <f t="shared" si="187"/>
        <v>0</v>
      </c>
      <c r="DG261" s="136"/>
      <c r="DH261" s="79"/>
      <c r="DI261" s="137"/>
      <c r="DJ261" s="81"/>
      <c r="DK261" s="107">
        <f t="shared" si="188"/>
        <v>0</v>
      </c>
      <c r="DL261" s="138">
        <f t="shared" si="214"/>
        <v>1</v>
      </c>
      <c r="DM261" s="73">
        <f t="shared" si="215"/>
        <v>1</v>
      </c>
      <c r="DN261" s="73">
        <f t="shared" si="216"/>
        <v>1</v>
      </c>
      <c r="DO261" s="73">
        <f t="shared" si="189"/>
        <v>1</v>
      </c>
      <c r="DP261" s="73">
        <f t="shared" si="190"/>
        <v>1</v>
      </c>
      <c r="DQ261" s="73">
        <f t="shared" si="220"/>
        <v>1</v>
      </c>
      <c r="DR261" s="73">
        <f t="shared" si="221"/>
        <v>1</v>
      </c>
      <c r="DS261" s="73">
        <f t="shared" si="222"/>
        <v>1</v>
      </c>
      <c r="DT261" s="73">
        <f t="shared" si="223"/>
        <v>1</v>
      </c>
      <c r="DU261" s="73">
        <f t="shared" si="224"/>
        <v>1</v>
      </c>
      <c r="DV261" s="73">
        <f t="shared" si="225"/>
        <v>1</v>
      </c>
      <c r="DW261" s="73">
        <f t="shared" si="226"/>
        <v>1</v>
      </c>
      <c r="DX261" s="73">
        <f t="shared" si="227"/>
        <v>1</v>
      </c>
      <c r="DY261" s="73">
        <f t="shared" si="228"/>
        <v>1</v>
      </c>
      <c r="DZ261" s="73">
        <f t="shared" si="229"/>
        <v>1</v>
      </c>
      <c r="EA261" s="92">
        <f t="shared" si="191"/>
        <v>1</v>
      </c>
      <c r="EB261" s="92">
        <f t="shared" si="217"/>
        <v>1</v>
      </c>
      <c r="EC261" s="139">
        <f t="shared" si="230"/>
        <v>1</v>
      </c>
      <c r="ED261" s="140">
        <f t="shared" si="192"/>
        <v>0</v>
      </c>
      <c r="EE261" s="141">
        <f t="shared" si="193"/>
        <v>0</v>
      </c>
      <c r="EF261" s="141">
        <f t="shared" si="194"/>
        <v>0</v>
      </c>
      <c r="EG261" s="142">
        <f t="shared" si="218"/>
        <v>0</v>
      </c>
      <c r="EH261" s="141"/>
      <c r="EI261" s="142"/>
      <c r="EJ261" s="82">
        <f t="shared" si="195"/>
        <v>0</v>
      </c>
      <c r="EK261" s="82"/>
      <c r="EL261" s="82"/>
      <c r="EM261" s="82"/>
      <c r="EN261" s="83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</row>
    <row r="262" spans="2:156" ht="27" customHeight="1">
      <c r="B262" s="365" t="str">
        <f t="shared" si="196"/>
        <v/>
      </c>
      <c r="C262" s="649" t="str">
        <f>IF(AU262=1,SUM(AU$10:AU262),"")</f>
        <v/>
      </c>
      <c r="D262" s="526"/>
      <c r="E262" s="524"/>
      <c r="F262" s="648"/>
      <c r="G262" s="464"/>
      <c r="H262" s="110"/>
      <c r="I262" s="648"/>
      <c r="J262" s="464"/>
      <c r="K262" s="110"/>
      <c r="L262" s="109"/>
      <c r="M262" s="517"/>
      <c r="N262" s="520"/>
      <c r="O262" s="520"/>
      <c r="P262" s="514"/>
      <c r="Q262" s="463"/>
      <c r="R262" s="463"/>
      <c r="S262" s="463"/>
      <c r="T262" s="463"/>
      <c r="U262" s="515"/>
      <c r="V262" s="112"/>
      <c r="W262" s="463"/>
      <c r="X262" s="463"/>
      <c r="Y262" s="463"/>
      <c r="Z262" s="463"/>
      <c r="AA262" s="463"/>
      <c r="AB262" s="691"/>
      <c r="AC262" s="691"/>
      <c r="AD262" s="691"/>
      <c r="AE262" s="682"/>
      <c r="AF262" s="683"/>
      <c r="AG262" s="112"/>
      <c r="AH262" s="463"/>
      <c r="AI262" s="495"/>
      <c r="AJ262" s="469"/>
      <c r="AK262" s="464"/>
      <c r="AL262" s="465"/>
      <c r="AM262" s="376"/>
      <c r="AN262" s="376"/>
      <c r="AO262" s="465"/>
      <c r="AP262" s="466"/>
      <c r="AQ262" s="113" t="str">
        <f t="shared" si="197"/>
        <v/>
      </c>
      <c r="AR262" s="114">
        <v>1</v>
      </c>
      <c r="AU262" s="115">
        <f t="shared" si="198"/>
        <v>0</v>
      </c>
      <c r="AV262" s="116" t="b">
        <f t="shared" si="175"/>
        <v>1</v>
      </c>
      <c r="AW262" s="73">
        <f t="shared" si="199"/>
        <v>0</v>
      </c>
      <c r="AX262" s="117">
        <f t="shared" si="176"/>
        <v>1</v>
      </c>
      <c r="AY262" s="118">
        <f t="shared" si="200"/>
        <v>0</v>
      </c>
      <c r="BD262" s="120">
        <f>ROUND(Import!F255,2)</f>
        <v>0</v>
      </c>
      <c r="BE262" s="120">
        <f>ROUND(Import!P255,2)</f>
        <v>0</v>
      </c>
      <c r="BG262" s="121">
        <f t="shared" si="201"/>
        <v>0</v>
      </c>
      <c r="BH262" s="122">
        <f t="shared" si="202"/>
        <v>0</v>
      </c>
      <c r="BI262" s="114">
        <f t="shared" si="203"/>
        <v>0</v>
      </c>
      <c r="BJ262" s="121">
        <f t="shared" si="204"/>
        <v>0</v>
      </c>
      <c r="BK262" s="122">
        <f t="shared" si="205"/>
        <v>0</v>
      </c>
      <c r="BL262" s="114">
        <f t="shared" si="206"/>
        <v>0</v>
      </c>
      <c r="BN262" s="123">
        <f t="shared" si="177"/>
        <v>0</v>
      </c>
      <c r="BO262" s="123">
        <f t="shared" si="178"/>
        <v>0</v>
      </c>
      <c r="BP262" s="123">
        <f t="shared" si="179"/>
        <v>0</v>
      </c>
      <c r="BQ262" s="123">
        <f t="shared" si="180"/>
        <v>0</v>
      </c>
      <c r="BR262" s="123">
        <f t="shared" si="181"/>
        <v>0</v>
      </c>
      <c r="BS262" s="123">
        <f t="shared" si="182"/>
        <v>0</v>
      </c>
      <c r="BT262" s="124">
        <f t="shared" si="207"/>
        <v>0</v>
      </c>
      <c r="CA262" s="62"/>
      <c r="CB262" s="126" t="str">
        <f t="shared" si="183"/>
        <v/>
      </c>
      <c r="CC262" s="127" t="str">
        <f t="shared" si="208"/>
        <v/>
      </c>
      <c r="CD262" s="128" t="str">
        <f t="shared" si="209"/>
        <v/>
      </c>
      <c r="CE262" s="146"/>
      <c r="CF262" s="147"/>
      <c r="CG262" s="147"/>
      <c r="CH262" s="147"/>
      <c r="CI262" s="145"/>
      <c r="CJ262" s="62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132" t="b">
        <f t="shared" si="184"/>
        <v>0</v>
      </c>
      <c r="CV262" s="133" t="b">
        <f t="shared" si="185"/>
        <v>1</v>
      </c>
      <c r="CW262" s="116" t="b">
        <f t="shared" si="231"/>
        <v>1</v>
      </c>
      <c r="CX262" s="73">
        <f t="shared" si="210"/>
        <v>0</v>
      </c>
      <c r="CZ262" s="73">
        <f t="shared" si="211"/>
        <v>0</v>
      </c>
      <c r="DA262" s="134">
        <f t="shared" si="219"/>
        <v>1</v>
      </c>
      <c r="DB262" s="106">
        <f t="shared" si="212"/>
        <v>1</v>
      </c>
      <c r="DC262" s="148"/>
      <c r="DD262" s="134">
        <f t="shared" si="213"/>
        <v>1</v>
      </c>
      <c r="DE262" s="135">
        <f t="shared" si="186"/>
        <v>0</v>
      </c>
      <c r="DF262" s="135">
        <f t="shared" si="187"/>
        <v>0</v>
      </c>
      <c r="DG262" s="136"/>
      <c r="DH262" s="79"/>
      <c r="DI262" s="137"/>
      <c r="DJ262" s="81"/>
      <c r="DK262" s="107">
        <f t="shared" si="188"/>
        <v>0</v>
      </c>
      <c r="DL262" s="138">
        <f t="shared" si="214"/>
        <v>1</v>
      </c>
      <c r="DM262" s="73">
        <f t="shared" si="215"/>
        <v>1</v>
      </c>
      <c r="DN262" s="73">
        <f t="shared" si="216"/>
        <v>1</v>
      </c>
      <c r="DO262" s="73">
        <f t="shared" si="189"/>
        <v>1</v>
      </c>
      <c r="DP262" s="73">
        <f t="shared" si="190"/>
        <v>1</v>
      </c>
      <c r="DQ262" s="73">
        <f t="shared" si="220"/>
        <v>1</v>
      </c>
      <c r="DR262" s="73">
        <f t="shared" si="221"/>
        <v>1</v>
      </c>
      <c r="DS262" s="73">
        <f t="shared" si="222"/>
        <v>1</v>
      </c>
      <c r="DT262" s="73">
        <f t="shared" si="223"/>
        <v>1</v>
      </c>
      <c r="DU262" s="73">
        <f t="shared" si="224"/>
        <v>1</v>
      </c>
      <c r="DV262" s="73">
        <f t="shared" si="225"/>
        <v>1</v>
      </c>
      <c r="DW262" s="73">
        <f t="shared" si="226"/>
        <v>1</v>
      </c>
      <c r="DX262" s="73">
        <f t="shared" si="227"/>
        <v>1</v>
      </c>
      <c r="DY262" s="73">
        <f t="shared" si="228"/>
        <v>1</v>
      </c>
      <c r="DZ262" s="73">
        <f t="shared" si="229"/>
        <v>1</v>
      </c>
      <c r="EA262" s="92">
        <f t="shared" si="191"/>
        <v>1</v>
      </c>
      <c r="EB262" s="92">
        <f t="shared" si="217"/>
        <v>1</v>
      </c>
      <c r="EC262" s="139">
        <f t="shared" si="230"/>
        <v>1</v>
      </c>
      <c r="ED262" s="140">
        <f t="shared" si="192"/>
        <v>0</v>
      </c>
      <c r="EE262" s="141">
        <f t="shared" si="193"/>
        <v>0</v>
      </c>
      <c r="EF262" s="141">
        <f t="shared" si="194"/>
        <v>0</v>
      </c>
      <c r="EG262" s="142">
        <f t="shared" si="218"/>
        <v>0</v>
      </c>
      <c r="EH262" s="141"/>
      <c r="EI262" s="142"/>
      <c r="EJ262" s="82">
        <f t="shared" si="195"/>
        <v>0</v>
      </c>
      <c r="EK262" s="82"/>
      <c r="EL262" s="82"/>
      <c r="EM262" s="82"/>
      <c r="EN262" s="83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</row>
    <row r="263" spans="2:156" ht="27" customHeight="1">
      <c r="B263" s="365" t="str">
        <f t="shared" si="196"/>
        <v/>
      </c>
      <c r="C263" s="649" t="str">
        <f>IF(AU263=1,SUM(AU$10:AU263),"")</f>
        <v/>
      </c>
      <c r="D263" s="526"/>
      <c r="E263" s="524"/>
      <c r="F263" s="648"/>
      <c r="G263" s="464"/>
      <c r="H263" s="110"/>
      <c r="I263" s="648"/>
      <c r="J263" s="464"/>
      <c r="K263" s="110"/>
      <c r="L263" s="109"/>
      <c r="M263" s="517"/>
      <c r="N263" s="520"/>
      <c r="O263" s="520"/>
      <c r="P263" s="514"/>
      <c r="Q263" s="463"/>
      <c r="R263" s="463"/>
      <c r="S263" s="463"/>
      <c r="T263" s="463"/>
      <c r="U263" s="515"/>
      <c r="V263" s="112"/>
      <c r="W263" s="463"/>
      <c r="X263" s="463"/>
      <c r="Y263" s="463"/>
      <c r="Z263" s="463"/>
      <c r="AA263" s="463"/>
      <c r="AB263" s="691"/>
      <c r="AC263" s="691"/>
      <c r="AD263" s="691"/>
      <c r="AE263" s="682"/>
      <c r="AF263" s="683"/>
      <c r="AG263" s="112"/>
      <c r="AH263" s="463"/>
      <c r="AI263" s="495"/>
      <c r="AJ263" s="469"/>
      <c r="AK263" s="464"/>
      <c r="AL263" s="465"/>
      <c r="AM263" s="376"/>
      <c r="AN263" s="376"/>
      <c r="AO263" s="465"/>
      <c r="AP263" s="466"/>
      <c r="AQ263" s="113" t="str">
        <f t="shared" si="197"/>
        <v/>
      </c>
      <c r="AR263" s="114">
        <v>1</v>
      </c>
      <c r="AU263" s="115">
        <f t="shared" si="198"/>
        <v>0</v>
      </c>
      <c r="AV263" s="116" t="b">
        <f t="shared" si="175"/>
        <v>1</v>
      </c>
      <c r="AW263" s="73">
        <f t="shared" si="199"/>
        <v>0</v>
      </c>
      <c r="AX263" s="117">
        <f t="shared" si="176"/>
        <v>1</v>
      </c>
      <c r="AY263" s="118">
        <f t="shared" si="200"/>
        <v>0</v>
      </c>
      <c r="BD263" s="120">
        <f>ROUND(Import!F256,2)</f>
        <v>0</v>
      </c>
      <c r="BE263" s="120">
        <f>ROUND(Import!P256,2)</f>
        <v>0</v>
      </c>
      <c r="BG263" s="121">
        <f t="shared" si="201"/>
        <v>0</v>
      </c>
      <c r="BH263" s="122">
        <f t="shared" si="202"/>
        <v>0</v>
      </c>
      <c r="BI263" s="114">
        <f t="shared" si="203"/>
        <v>0</v>
      </c>
      <c r="BJ263" s="121">
        <f t="shared" si="204"/>
        <v>0</v>
      </c>
      <c r="BK263" s="122">
        <f t="shared" si="205"/>
        <v>0</v>
      </c>
      <c r="BL263" s="114">
        <f t="shared" si="206"/>
        <v>0</v>
      </c>
      <c r="BN263" s="123">
        <f t="shared" si="177"/>
        <v>0</v>
      </c>
      <c r="BO263" s="123">
        <f t="shared" si="178"/>
        <v>0</v>
      </c>
      <c r="BP263" s="123">
        <f t="shared" si="179"/>
        <v>0</v>
      </c>
      <c r="BQ263" s="123">
        <f t="shared" si="180"/>
        <v>0</v>
      </c>
      <c r="BR263" s="123">
        <f t="shared" si="181"/>
        <v>0</v>
      </c>
      <c r="BS263" s="123">
        <f t="shared" si="182"/>
        <v>0</v>
      </c>
      <c r="BT263" s="124">
        <f t="shared" si="207"/>
        <v>0</v>
      </c>
      <c r="CA263" s="62"/>
      <c r="CB263" s="126" t="str">
        <f t="shared" si="183"/>
        <v/>
      </c>
      <c r="CC263" s="127" t="str">
        <f t="shared" si="208"/>
        <v/>
      </c>
      <c r="CD263" s="128" t="str">
        <f t="shared" si="209"/>
        <v/>
      </c>
      <c r="CE263" s="146"/>
      <c r="CF263" s="147"/>
      <c r="CG263" s="147"/>
      <c r="CH263" s="147"/>
      <c r="CI263" s="145"/>
      <c r="CJ263" s="62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132" t="b">
        <f t="shared" si="184"/>
        <v>0</v>
      </c>
      <c r="CV263" s="133" t="b">
        <f t="shared" si="185"/>
        <v>1</v>
      </c>
      <c r="CW263" s="116" t="b">
        <f t="shared" si="231"/>
        <v>1</v>
      </c>
      <c r="CX263" s="73">
        <f t="shared" si="210"/>
        <v>0</v>
      </c>
      <c r="CZ263" s="73">
        <f t="shared" si="211"/>
        <v>0</v>
      </c>
      <c r="DA263" s="134">
        <f t="shared" si="219"/>
        <v>1</v>
      </c>
      <c r="DB263" s="106">
        <f t="shared" si="212"/>
        <v>1</v>
      </c>
      <c r="DC263" s="148"/>
      <c r="DD263" s="134">
        <f t="shared" si="213"/>
        <v>1</v>
      </c>
      <c r="DE263" s="135">
        <f t="shared" si="186"/>
        <v>0</v>
      </c>
      <c r="DF263" s="135">
        <f t="shared" si="187"/>
        <v>0</v>
      </c>
      <c r="DG263" s="136"/>
      <c r="DH263" s="79"/>
      <c r="DI263" s="137"/>
      <c r="DJ263" s="81"/>
      <c r="DK263" s="107">
        <f t="shared" si="188"/>
        <v>0</v>
      </c>
      <c r="DL263" s="138">
        <f t="shared" si="214"/>
        <v>1</v>
      </c>
      <c r="DM263" s="73">
        <f t="shared" si="215"/>
        <v>1</v>
      </c>
      <c r="DN263" s="73">
        <f t="shared" si="216"/>
        <v>1</v>
      </c>
      <c r="DO263" s="73">
        <f t="shared" si="189"/>
        <v>1</v>
      </c>
      <c r="DP263" s="73">
        <f t="shared" si="190"/>
        <v>1</v>
      </c>
      <c r="DQ263" s="73">
        <f t="shared" si="220"/>
        <v>1</v>
      </c>
      <c r="DR263" s="73">
        <f t="shared" si="221"/>
        <v>1</v>
      </c>
      <c r="DS263" s="73">
        <f t="shared" si="222"/>
        <v>1</v>
      </c>
      <c r="DT263" s="73">
        <f t="shared" si="223"/>
        <v>1</v>
      </c>
      <c r="DU263" s="73">
        <f t="shared" si="224"/>
        <v>1</v>
      </c>
      <c r="DV263" s="73">
        <f t="shared" si="225"/>
        <v>1</v>
      </c>
      <c r="DW263" s="73">
        <f t="shared" si="226"/>
        <v>1</v>
      </c>
      <c r="DX263" s="73">
        <f t="shared" si="227"/>
        <v>1</v>
      </c>
      <c r="DY263" s="73">
        <f t="shared" si="228"/>
        <v>1</v>
      </c>
      <c r="DZ263" s="73">
        <f t="shared" si="229"/>
        <v>1</v>
      </c>
      <c r="EA263" s="92">
        <f t="shared" si="191"/>
        <v>1</v>
      </c>
      <c r="EB263" s="92">
        <f t="shared" si="217"/>
        <v>1</v>
      </c>
      <c r="EC263" s="139">
        <f t="shared" si="230"/>
        <v>1</v>
      </c>
      <c r="ED263" s="140">
        <f t="shared" si="192"/>
        <v>0</v>
      </c>
      <c r="EE263" s="141">
        <f t="shared" si="193"/>
        <v>0</v>
      </c>
      <c r="EF263" s="141">
        <f t="shared" si="194"/>
        <v>0</v>
      </c>
      <c r="EG263" s="142">
        <f t="shared" si="218"/>
        <v>0</v>
      </c>
      <c r="EH263" s="141"/>
      <c r="EI263" s="142"/>
      <c r="EJ263" s="82">
        <f t="shared" si="195"/>
        <v>0</v>
      </c>
      <c r="EK263" s="82"/>
      <c r="EL263" s="82"/>
      <c r="EM263" s="82"/>
      <c r="EN263" s="83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</row>
    <row r="264" spans="2:156" ht="27" customHeight="1">
      <c r="B264" s="365" t="str">
        <f t="shared" si="196"/>
        <v/>
      </c>
      <c r="C264" s="649" t="str">
        <f>IF(AU264=1,SUM(AU$10:AU264),"")</f>
        <v/>
      </c>
      <c r="D264" s="526"/>
      <c r="E264" s="524"/>
      <c r="F264" s="648"/>
      <c r="G264" s="464"/>
      <c r="H264" s="110"/>
      <c r="I264" s="648"/>
      <c r="J264" s="464"/>
      <c r="K264" s="110"/>
      <c r="L264" s="109"/>
      <c r="M264" s="517"/>
      <c r="N264" s="520"/>
      <c r="O264" s="520"/>
      <c r="P264" s="514"/>
      <c r="Q264" s="463"/>
      <c r="R264" s="463"/>
      <c r="S264" s="463"/>
      <c r="T264" s="463"/>
      <c r="U264" s="515"/>
      <c r="V264" s="112"/>
      <c r="W264" s="463"/>
      <c r="X264" s="463"/>
      <c r="Y264" s="463"/>
      <c r="Z264" s="463"/>
      <c r="AA264" s="463"/>
      <c r="AB264" s="691"/>
      <c r="AC264" s="691"/>
      <c r="AD264" s="691"/>
      <c r="AE264" s="682"/>
      <c r="AF264" s="683"/>
      <c r="AG264" s="112"/>
      <c r="AH264" s="463"/>
      <c r="AI264" s="495"/>
      <c r="AJ264" s="469"/>
      <c r="AK264" s="464"/>
      <c r="AL264" s="465"/>
      <c r="AM264" s="376"/>
      <c r="AN264" s="376"/>
      <c r="AO264" s="465"/>
      <c r="AP264" s="466"/>
      <c r="AQ264" s="113" t="str">
        <f t="shared" si="197"/>
        <v/>
      </c>
      <c r="AR264" s="114">
        <v>1</v>
      </c>
      <c r="AU264" s="115">
        <f t="shared" si="198"/>
        <v>0</v>
      </c>
      <c r="AV264" s="116" t="b">
        <f t="shared" si="175"/>
        <v>1</v>
      </c>
      <c r="AW264" s="73">
        <f t="shared" si="199"/>
        <v>0</v>
      </c>
      <c r="AX264" s="117">
        <f t="shared" si="176"/>
        <v>1</v>
      </c>
      <c r="AY264" s="118">
        <f t="shared" si="200"/>
        <v>0</v>
      </c>
      <c r="BD264" s="120">
        <f>ROUND(Import!F257,2)</f>
        <v>0</v>
      </c>
      <c r="BE264" s="120">
        <f>ROUND(Import!P257,2)</f>
        <v>0</v>
      </c>
      <c r="BG264" s="121">
        <f t="shared" si="201"/>
        <v>0</v>
      </c>
      <c r="BH264" s="122">
        <f t="shared" si="202"/>
        <v>0</v>
      </c>
      <c r="BI264" s="114">
        <f t="shared" si="203"/>
        <v>0</v>
      </c>
      <c r="BJ264" s="121">
        <f t="shared" si="204"/>
        <v>0</v>
      </c>
      <c r="BK264" s="122">
        <f t="shared" si="205"/>
        <v>0</v>
      </c>
      <c r="BL264" s="114">
        <f t="shared" si="206"/>
        <v>0</v>
      </c>
      <c r="BN264" s="123">
        <f t="shared" si="177"/>
        <v>0</v>
      </c>
      <c r="BO264" s="123">
        <f t="shared" si="178"/>
        <v>0</v>
      </c>
      <c r="BP264" s="123">
        <f t="shared" si="179"/>
        <v>0</v>
      </c>
      <c r="BQ264" s="123">
        <f t="shared" si="180"/>
        <v>0</v>
      </c>
      <c r="BR264" s="123">
        <f t="shared" si="181"/>
        <v>0</v>
      </c>
      <c r="BS264" s="123">
        <f t="shared" si="182"/>
        <v>0</v>
      </c>
      <c r="BT264" s="124">
        <f t="shared" si="207"/>
        <v>0</v>
      </c>
      <c r="CA264" s="62"/>
      <c r="CB264" s="126" t="str">
        <f t="shared" si="183"/>
        <v/>
      </c>
      <c r="CC264" s="127" t="str">
        <f t="shared" si="208"/>
        <v/>
      </c>
      <c r="CD264" s="128" t="str">
        <f t="shared" si="209"/>
        <v/>
      </c>
      <c r="CE264" s="146"/>
      <c r="CF264" s="147"/>
      <c r="CG264" s="147"/>
      <c r="CH264" s="147"/>
      <c r="CI264" s="145"/>
      <c r="CJ264" s="62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132" t="b">
        <f t="shared" si="184"/>
        <v>0</v>
      </c>
      <c r="CV264" s="133" t="b">
        <f t="shared" si="185"/>
        <v>1</v>
      </c>
      <c r="CW264" s="116" t="b">
        <f t="shared" si="231"/>
        <v>1</v>
      </c>
      <c r="CX264" s="73">
        <f t="shared" si="210"/>
        <v>0</v>
      </c>
      <c r="CZ264" s="73">
        <f t="shared" si="211"/>
        <v>0</v>
      </c>
      <c r="DA264" s="134">
        <f t="shared" si="219"/>
        <v>1</v>
      </c>
      <c r="DB264" s="106">
        <f t="shared" si="212"/>
        <v>1</v>
      </c>
      <c r="DC264" s="148"/>
      <c r="DD264" s="134">
        <f t="shared" si="213"/>
        <v>1</v>
      </c>
      <c r="DE264" s="135">
        <f t="shared" si="186"/>
        <v>0</v>
      </c>
      <c r="DF264" s="135">
        <f t="shared" si="187"/>
        <v>0</v>
      </c>
      <c r="DG264" s="136"/>
      <c r="DH264" s="79"/>
      <c r="DI264" s="137"/>
      <c r="DJ264" s="81"/>
      <c r="DK264" s="107">
        <f t="shared" si="188"/>
        <v>0</v>
      </c>
      <c r="DL264" s="138">
        <f t="shared" si="214"/>
        <v>1</v>
      </c>
      <c r="DM264" s="73">
        <f t="shared" si="215"/>
        <v>1</v>
      </c>
      <c r="DN264" s="73">
        <f t="shared" si="216"/>
        <v>1</v>
      </c>
      <c r="DO264" s="73">
        <f t="shared" si="189"/>
        <v>1</v>
      </c>
      <c r="DP264" s="73">
        <f t="shared" si="190"/>
        <v>1</v>
      </c>
      <c r="DQ264" s="73">
        <f t="shared" si="220"/>
        <v>1</v>
      </c>
      <c r="DR264" s="73">
        <f t="shared" si="221"/>
        <v>1</v>
      </c>
      <c r="DS264" s="73">
        <f t="shared" si="222"/>
        <v>1</v>
      </c>
      <c r="DT264" s="73">
        <f t="shared" si="223"/>
        <v>1</v>
      </c>
      <c r="DU264" s="73">
        <f t="shared" si="224"/>
        <v>1</v>
      </c>
      <c r="DV264" s="73">
        <f t="shared" si="225"/>
        <v>1</v>
      </c>
      <c r="DW264" s="73">
        <f t="shared" si="226"/>
        <v>1</v>
      </c>
      <c r="DX264" s="73">
        <f t="shared" si="227"/>
        <v>1</v>
      </c>
      <c r="DY264" s="73">
        <f t="shared" si="228"/>
        <v>1</v>
      </c>
      <c r="DZ264" s="73">
        <f t="shared" si="229"/>
        <v>1</v>
      </c>
      <c r="EA264" s="92">
        <f t="shared" si="191"/>
        <v>1</v>
      </c>
      <c r="EB264" s="92">
        <f t="shared" si="217"/>
        <v>1</v>
      </c>
      <c r="EC264" s="139">
        <f t="shared" si="230"/>
        <v>1</v>
      </c>
      <c r="ED264" s="140">
        <f t="shared" si="192"/>
        <v>0</v>
      </c>
      <c r="EE264" s="141">
        <f t="shared" si="193"/>
        <v>0</v>
      </c>
      <c r="EF264" s="141">
        <f t="shared" si="194"/>
        <v>0</v>
      </c>
      <c r="EG264" s="142">
        <f t="shared" si="218"/>
        <v>0</v>
      </c>
      <c r="EH264" s="141"/>
      <c r="EI264" s="142"/>
      <c r="EJ264" s="82">
        <f t="shared" si="195"/>
        <v>0</v>
      </c>
      <c r="EK264" s="82"/>
      <c r="EL264" s="82"/>
      <c r="EM264" s="82"/>
      <c r="EN264" s="83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</row>
    <row r="265" spans="2:156" ht="27" customHeight="1">
      <c r="B265" s="365" t="str">
        <f t="shared" si="196"/>
        <v/>
      </c>
      <c r="C265" s="649" t="str">
        <f>IF(AU265=1,SUM(AU$10:AU265),"")</f>
        <v/>
      </c>
      <c r="D265" s="526"/>
      <c r="E265" s="524"/>
      <c r="F265" s="648"/>
      <c r="G265" s="464"/>
      <c r="H265" s="110"/>
      <c r="I265" s="648"/>
      <c r="J265" s="464"/>
      <c r="K265" s="110"/>
      <c r="L265" s="109"/>
      <c r="M265" s="517"/>
      <c r="N265" s="520"/>
      <c r="O265" s="520"/>
      <c r="P265" s="514"/>
      <c r="Q265" s="463"/>
      <c r="R265" s="463"/>
      <c r="S265" s="463"/>
      <c r="T265" s="463"/>
      <c r="U265" s="515"/>
      <c r="V265" s="112"/>
      <c r="W265" s="463"/>
      <c r="X265" s="463"/>
      <c r="Y265" s="463"/>
      <c r="Z265" s="463"/>
      <c r="AA265" s="463"/>
      <c r="AB265" s="691"/>
      <c r="AC265" s="691"/>
      <c r="AD265" s="691"/>
      <c r="AE265" s="682"/>
      <c r="AF265" s="683"/>
      <c r="AG265" s="112"/>
      <c r="AH265" s="463"/>
      <c r="AI265" s="495"/>
      <c r="AJ265" s="469"/>
      <c r="AK265" s="464"/>
      <c r="AL265" s="465"/>
      <c r="AM265" s="376"/>
      <c r="AN265" s="376"/>
      <c r="AO265" s="465"/>
      <c r="AP265" s="466"/>
      <c r="AQ265" s="113" t="str">
        <f t="shared" si="197"/>
        <v/>
      </c>
      <c r="AR265" s="114">
        <v>1</v>
      </c>
      <c r="AU265" s="115">
        <f t="shared" si="198"/>
        <v>0</v>
      </c>
      <c r="AV265" s="116" t="b">
        <f t="shared" si="175"/>
        <v>1</v>
      </c>
      <c r="AW265" s="73">
        <f t="shared" si="199"/>
        <v>0</v>
      </c>
      <c r="AX265" s="117">
        <f t="shared" si="176"/>
        <v>1</v>
      </c>
      <c r="AY265" s="118">
        <f t="shared" si="200"/>
        <v>0</v>
      </c>
      <c r="BD265" s="120">
        <f>ROUND(Import!F258,2)</f>
        <v>0</v>
      </c>
      <c r="BE265" s="120">
        <f>ROUND(Import!P258,2)</f>
        <v>0</v>
      </c>
      <c r="BG265" s="121">
        <f t="shared" si="201"/>
        <v>0</v>
      </c>
      <c r="BH265" s="122">
        <f t="shared" si="202"/>
        <v>0</v>
      </c>
      <c r="BI265" s="114">
        <f t="shared" si="203"/>
        <v>0</v>
      </c>
      <c r="BJ265" s="121">
        <f t="shared" si="204"/>
        <v>0</v>
      </c>
      <c r="BK265" s="122">
        <f t="shared" si="205"/>
        <v>0</v>
      </c>
      <c r="BL265" s="114">
        <f t="shared" si="206"/>
        <v>0</v>
      </c>
      <c r="BN265" s="123">
        <f t="shared" si="177"/>
        <v>0</v>
      </c>
      <c r="BO265" s="123">
        <f t="shared" si="178"/>
        <v>0</v>
      </c>
      <c r="BP265" s="123">
        <f t="shared" si="179"/>
        <v>0</v>
      </c>
      <c r="BQ265" s="123">
        <f t="shared" si="180"/>
        <v>0</v>
      </c>
      <c r="BR265" s="123">
        <f t="shared" si="181"/>
        <v>0</v>
      </c>
      <c r="BS265" s="123">
        <f t="shared" si="182"/>
        <v>0</v>
      </c>
      <c r="BT265" s="124">
        <f t="shared" si="207"/>
        <v>0</v>
      </c>
      <c r="CA265" s="62"/>
      <c r="CB265" s="126" t="str">
        <f t="shared" si="183"/>
        <v/>
      </c>
      <c r="CC265" s="127" t="str">
        <f t="shared" si="208"/>
        <v/>
      </c>
      <c r="CD265" s="128" t="str">
        <f t="shared" si="209"/>
        <v/>
      </c>
      <c r="CE265" s="146"/>
      <c r="CF265" s="147"/>
      <c r="CG265" s="147"/>
      <c r="CH265" s="147"/>
      <c r="CI265" s="145"/>
      <c r="CJ265" s="62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132" t="b">
        <f t="shared" si="184"/>
        <v>0</v>
      </c>
      <c r="CV265" s="133" t="b">
        <f t="shared" si="185"/>
        <v>1</v>
      </c>
      <c r="CW265" s="116" t="b">
        <f t="shared" si="231"/>
        <v>1</v>
      </c>
      <c r="CX265" s="73">
        <f t="shared" si="210"/>
        <v>0</v>
      </c>
      <c r="CZ265" s="73">
        <f t="shared" si="211"/>
        <v>0</v>
      </c>
      <c r="DA265" s="134">
        <f t="shared" si="219"/>
        <v>1</v>
      </c>
      <c r="DB265" s="106">
        <f t="shared" si="212"/>
        <v>1</v>
      </c>
      <c r="DC265" s="148"/>
      <c r="DD265" s="134">
        <f t="shared" si="213"/>
        <v>1</v>
      </c>
      <c r="DE265" s="135">
        <f t="shared" si="186"/>
        <v>0</v>
      </c>
      <c r="DF265" s="135">
        <f t="shared" si="187"/>
        <v>0</v>
      </c>
      <c r="DG265" s="136"/>
      <c r="DH265" s="79"/>
      <c r="DI265" s="137"/>
      <c r="DJ265" s="81"/>
      <c r="DK265" s="107">
        <f t="shared" si="188"/>
        <v>0</v>
      </c>
      <c r="DL265" s="138">
        <f t="shared" si="214"/>
        <v>1</v>
      </c>
      <c r="DM265" s="73">
        <f t="shared" si="215"/>
        <v>1</v>
      </c>
      <c r="DN265" s="73">
        <f t="shared" si="216"/>
        <v>1</v>
      </c>
      <c r="DO265" s="73">
        <f t="shared" si="189"/>
        <v>1</v>
      </c>
      <c r="DP265" s="73">
        <f t="shared" si="190"/>
        <v>1</v>
      </c>
      <c r="DQ265" s="73">
        <f t="shared" si="220"/>
        <v>1</v>
      </c>
      <c r="DR265" s="73">
        <f t="shared" si="221"/>
        <v>1</v>
      </c>
      <c r="DS265" s="73">
        <f t="shared" si="222"/>
        <v>1</v>
      </c>
      <c r="DT265" s="73">
        <f t="shared" si="223"/>
        <v>1</v>
      </c>
      <c r="DU265" s="73">
        <f t="shared" si="224"/>
        <v>1</v>
      </c>
      <c r="DV265" s="73">
        <f t="shared" si="225"/>
        <v>1</v>
      </c>
      <c r="DW265" s="73">
        <f t="shared" si="226"/>
        <v>1</v>
      </c>
      <c r="DX265" s="73">
        <f t="shared" si="227"/>
        <v>1</v>
      </c>
      <c r="DY265" s="73">
        <f t="shared" si="228"/>
        <v>1</v>
      </c>
      <c r="DZ265" s="73">
        <f t="shared" si="229"/>
        <v>1</v>
      </c>
      <c r="EA265" s="92">
        <f t="shared" si="191"/>
        <v>1</v>
      </c>
      <c r="EB265" s="92">
        <f t="shared" si="217"/>
        <v>1</v>
      </c>
      <c r="EC265" s="139">
        <f t="shared" si="230"/>
        <v>1</v>
      </c>
      <c r="ED265" s="140">
        <f t="shared" si="192"/>
        <v>0</v>
      </c>
      <c r="EE265" s="141">
        <f t="shared" si="193"/>
        <v>0</v>
      </c>
      <c r="EF265" s="141">
        <f t="shared" si="194"/>
        <v>0</v>
      </c>
      <c r="EG265" s="142">
        <f t="shared" si="218"/>
        <v>0</v>
      </c>
      <c r="EH265" s="141"/>
      <c r="EI265" s="142"/>
      <c r="EJ265" s="82">
        <f t="shared" si="195"/>
        <v>0</v>
      </c>
      <c r="EK265" s="82"/>
      <c r="EL265" s="82"/>
      <c r="EM265" s="82"/>
      <c r="EN265" s="83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</row>
    <row r="266" spans="2:156" ht="27" customHeight="1">
      <c r="B266" s="365" t="str">
        <f t="shared" si="196"/>
        <v/>
      </c>
      <c r="C266" s="649" t="str">
        <f>IF(AU266=1,SUM(AU$10:AU266),"")</f>
        <v/>
      </c>
      <c r="D266" s="526"/>
      <c r="E266" s="524"/>
      <c r="F266" s="648"/>
      <c r="G266" s="464"/>
      <c r="H266" s="110"/>
      <c r="I266" s="648"/>
      <c r="J266" s="464"/>
      <c r="K266" s="110"/>
      <c r="L266" s="109"/>
      <c r="M266" s="517"/>
      <c r="N266" s="520"/>
      <c r="O266" s="520"/>
      <c r="P266" s="514"/>
      <c r="Q266" s="463"/>
      <c r="R266" s="463"/>
      <c r="S266" s="463"/>
      <c r="T266" s="463"/>
      <c r="U266" s="515"/>
      <c r="V266" s="112"/>
      <c r="W266" s="463"/>
      <c r="X266" s="463"/>
      <c r="Y266" s="463"/>
      <c r="Z266" s="463"/>
      <c r="AA266" s="463"/>
      <c r="AB266" s="691"/>
      <c r="AC266" s="691"/>
      <c r="AD266" s="691"/>
      <c r="AE266" s="682"/>
      <c r="AF266" s="683"/>
      <c r="AG266" s="112"/>
      <c r="AH266" s="463"/>
      <c r="AI266" s="495"/>
      <c r="AJ266" s="469"/>
      <c r="AK266" s="464"/>
      <c r="AL266" s="465"/>
      <c r="AM266" s="376"/>
      <c r="AN266" s="376"/>
      <c r="AO266" s="465"/>
      <c r="AP266" s="466"/>
      <c r="AQ266" s="113" t="str">
        <f t="shared" si="197"/>
        <v/>
      </c>
      <c r="AR266" s="114">
        <v>1</v>
      </c>
      <c r="AU266" s="115">
        <f t="shared" si="198"/>
        <v>0</v>
      </c>
      <c r="AV266" s="116" t="b">
        <f t="shared" si="175"/>
        <v>1</v>
      </c>
      <c r="AW266" s="73">
        <f t="shared" si="199"/>
        <v>0</v>
      </c>
      <c r="AX266" s="117">
        <f t="shared" si="176"/>
        <v>1</v>
      </c>
      <c r="AY266" s="118">
        <f t="shared" si="200"/>
        <v>0</v>
      </c>
      <c r="BD266" s="120">
        <f>ROUND(Import!F259,2)</f>
        <v>0</v>
      </c>
      <c r="BE266" s="120">
        <f>ROUND(Import!P259,2)</f>
        <v>0</v>
      </c>
      <c r="BG266" s="121">
        <f t="shared" si="201"/>
        <v>0</v>
      </c>
      <c r="BH266" s="122">
        <f t="shared" si="202"/>
        <v>0</v>
      </c>
      <c r="BI266" s="114">
        <f t="shared" si="203"/>
        <v>0</v>
      </c>
      <c r="BJ266" s="121">
        <f t="shared" si="204"/>
        <v>0</v>
      </c>
      <c r="BK266" s="122">
        <f t="shared" si="205"/>
        <v>0</v>
      </c>
      <c r="BL266" s="114">
        <f t="shared" si="206"/>
        <v>0</v>
      </c>
      <c r="BN266" s="123">
        <f t="shared" si="177"/>
        <v>0</v>
      </c>
      <c r="BO266" s="123">
        <f t="shared" si="178"/>
        <v>0</v>
      </c>
      <c r="BP266" s="123">
        <f t="shared" si="179"/>
        <v>0</v>
      </c>
      <c r="BQ266" s="123">
        <f t="shared" si="180"/>
        <v>0</v>
      </c>
      <c r="BR266" s="123">
        <f t="shared" si="181"/>
        <v>0</v>
      </c>
      <c r="BS266" s="123">
        <f t="shared" si="182"/>
        <v>0</v>
      </c>
      <c r="BT266" s="124">
        <f t="shared" si="207"/>
        <v>0</v>
      </c>
      <c r="CA266" s="62"/>
      <c r="CB266" s="126" t="str">
        <f t="shared" si="183"/>
        <v/>
      </c>
      <c r="CC266" s="127" t="str">
        <f t="shared" si="208"/>
        <v/>
      </c>
      <c r="CD266" s="128" t="str">
        <f t="shared" si="209"/>
        <v/>
      </c>
      <c r="CE266" s="146"/>
      <c r="CF266" s="147"/>
      <c r="CG266" s="147"/>
      <c r="CH266" s="147"/>
      <c r="CI266" s="145"/>
      <c r="CJ266" s="62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132" t="b">
        <f t="shared" si="184"/>
        <v>0</v>
      </c>
      <c r="CV266" s="133" t="b">
        <f t="shared" si="185"/>
        <v>1</v>
      </c>
      <c r="CW266" s="116" t="b">
        <f t="shared" si="231"/>
        <v>1</v>
      </c>
      <c r="CX266" s="73">
        <f t="shared" si="210"/>
        <v>0</v>
      </c>
      <c r="CZ266" s="73">
        <f t="shared" si="211"/>
        <v>0</v>
      </c>
      <c r="DA266" s="134">
        <f t="shared" si="219"/>
        <v>1</v>
      </c>
      <c r="DB266" s="106">
        <f t="shared" si="212"/>
        <v>1</v>
      </c>
      <c r="DC266" s="148"/>
      <c r="DD266" s="134">
        <f t="shared" si="213"/>
        <v>1</v>
      </c>
      <c r="DE266" s="135">
        <f t="shared" si="186"/>
        <v>0</v>
      </c>
      <c r="DF266" s="135">
        <f t="shared" si="187"/>
        <v>0</v>
      </c>
      <c r="DG266" s="136"/>
      <c r="DH266" s="79"/>
      <c r="DI266" s="137"/>
      <c r="DJ266" s="81"/>
      <c r="DK266" s="107">
        <f t="shared" si="188"/>
        <v>0</v>
      </c>
      <c r="DL266" s="138">
        <f t="shared" si="214"/>
        <v>1</v>
      </c>
      <c r="DM266" s="73">
        <f t="shared" si="215"/>
        <v>1</v>
      </c>
      <c r="DN266" s="73">
        <f t="shared" si="216"/>
        <v>1</v>
      </c>
      <c r="DO266" s="73">
        <f t="shared" si="189"/>
        <v>1</v>
      </c>
      <c r="DP266" s="73">
        <f t="shared" si="190"/>
        <v>1</v>
      </c>
      <c r="DQ266" s="73">
        <f t="shared" si="220"/>
        <v>1</v>
      </c>
      <c r="DR266" s="73">
        <f t="shared" si="221"/>
        <v>1</v>
      </c>
      <c r="DS266" s="73">
        <f t="shared" si="222"/>
        <v>1</v>
      </c>
      <c r="DT266" s="73">
        <f t="shared" si="223"/>
        <v>1</v>
      </c>
      <c r="DU266" s="73">
        <f t="shared" si="224"/>
        <v>1</v>
      </c>
      <c r="DV266" s="73">
        <f t="shared" si="225"/>
        <v>1</v>
      </c>
      <c r="DW266" s="73">
        <f t="shared" si="226"/>
        <v>1</v>
      </c>
      <c r="DX266" s="73">
        <f t="shared" si="227"/>
        <v>1</v>
      </c>
      <c r="DY266" s="73">
        <f t="shared" si="228"/>
        <v>1</v>
      </c>
      <c r="DZ266" s="73">
        <f t="shared" si="229"/>
        <v>1</v>
      </c>
      <c r="EA266" s="92">
        <f t="shared" si="191"/>
        <v>1</v>
      </c>
      <c r="EB266" s="92">
        <f t="shared" si="217"/>
        <v>1</v>
      </c>
      <c r="EC266" s="139">
        <f t="shared" si="230"/>
        <v>1</v>
      </c>
      <c r="ED266" s="140">
        <f t="shared" si="192"/>
        <v>0</v>
      </c>
      <c r="EE266" s="141">
        <f t="shared" si="193"/>
        <v>0</v>
      </c>
      <c r="EF266" s="141">
        <f t="shared" si="194"/>
        <v>0</v>
      </c>
      <c r="EG266" s="142">
        <f t="shared" si="218"/>
        <v>0</v>
      </c>
      <c r="EH266" s="141"/>
      <c r="EI266" s="142"/>
      <c r="EJ266" s="82">
        <f t="shared" si="195"/>
        <v>0</v>
      </c>
      <c r="EK266" s="82"/>
      <c r="EL266" s="82"/>
      <c r="EM266" s="82"/>
      <c r="EN266" s="83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</row>
    <row r="267" spans="2:156" ht="27" customHeight="1">
      <c r="B267" s="365" t="str">
        <f t="shared" si="196"/>
        <v/>
      </c>
      <c r="C267" s="649" t="str">
        <f>IF(AU267=1,SUM(AU$10:AU267),"")</f>
        <v/>
      </c>
      <c r="D267" s="526"/>
      <c r="E267" s="524"/>
      <c r="F267" s="648"/>
      <c r="G267" s="464"/>
      <c r="H267" s="110"/>
      <c r="I267" s="648"/>
      <c r="J267" s="464"/>
      <c r="K267" s="110"/>
      <c r="L267" s="109"/>
      <c r="M267" s="517"/>
      <c r="N267" s="520"/>
      <c r="O267" s="520"/>
      <c r="P267" s="514"/>
      <c r="Q267" s="463"/>
      <c r="R267" s="463"/>
      <c r="S267" s="463"/>
      <c r="T267" s="463"/>
      <c r="U267" s="515"/>
      <c r="V267" s="112"/>
      <c r="W267" s="463"/>
      <c r="X267" s="463"/>
      <c r="Y267" s="463"/>
      <c r="Z267" s="463"/>
      <c r="AA267" s="463"/>
      <c r="AB267" s="691"/>
      <c r="AC267" s="691"/>
      <c r="AD267" s="691"/>
      <c r="AE267" s="682"/>
      <c r="AF267" s="683"/>
      <c r="AG267" s="112"/>
      <c r="AH267" s="463"/>
      <c r="AI267" s="495"/>
      <c r="AJ267" s="469"/>
      <c r="AK267" s="464"/>
      <c r="AL267" s="465"/>
      <c r="AM267" s="376"/>
      <c r="AN267" s="376"/>
      <c r="AO267" s="465"/>
      <c r="AP267" s="466"/>
      <c r="AQ267" s="113" t="str">
        <f t="shared" si="197"/>
        <v/>
      </c>
      <c r="AR267" s="114">
        <v>1</v>
      </c>
      <c r="AU267" s="115">
        <f t="shared" si="198"/>
        <v>0</v>
      </c>
      <c r="AV267" s="116" t="b">
        <f t="shared" ref="AV267:AV330" si="232">ISNONTEXT(D267)</f>
        <v>1</v>
      </c>
      <c r="AW267" s="73">
        <f t="shared" si="199"/>
        <v>0</v>
      </c>
      <c r="AX267" s="117">
        <f t="shared" ref="AX267:AX330" si="233">IF(D267=0,1,COUNTIF(D$11:D$400,D267))</f>
        <v>1</v>
      </c>
      <c r="AY267" s="118">
        <f t="shared" si="200"/>
        <v>0</v>
      </c>
      <c r="BD267" s="120">
        <f>ROUND(Import!F260,2)</f>
        <v>0</v>
      </c>
      <c r="BE267" s="120">
        <f>ROUND(Import!P260,2)</f>
        <v>0</v>
      </c>
      <c r="BG267" s="121">
        <f t="shared" si="201"/>
        <v>0</v>
      </c>
      <c r="BH267" s="122">
        <f t="shared" si="202"/>
        <v>0</v>
      </c>
      <c r="BI267" s="114">
        <f t="shared" si="203"/>
        <v>0</v>
      </c>
      <c r="BJ267" s="121">
        <f t="shared" si="204"/>
        <v>0</v>
      </c>
      <c r="BK267" s="122">
        <f t="shared" si="205"/>
        <v>0</v>
      </c>
      <c r="BL267" s="114">
        <f t="shared" si="206"/>
        <v>0</v>
      </c>
      <c r="BN267" s="123">
        <f t="shared" ref="BN267:BN330" si="234">IF(P267&gt;0,1,0)</f>
        <v>0</v>
      </c>
      <c r="BO267" s="123">
        <f t="shared" ref="BO267:BO330" si="235">IF(Q267&gt;0,1,0)</f>
        <v>0</v>
      </c>
      <c r="BP267" s="123">
        <f t="shared" ref="BP267:BP330" si="236">IF(R267&gt;0,1,0)</f>
        <v>0</v>
      </c>
      <c r="BQ267" s="123">
        <f t="shared" ref="BQ267:BQ330" si="237">IF(S267&gt;0,1,0)</f>
        <v>0</v>
      </c>
      <c r="BR267" s="123">
        <f t="shared" ref="BR267:BR330" si="238">IF(T267&gt;0,1,0)</f>
        <v>0</v>
      </c>
      <c r="BS267" s="123">
        <f t="shared" ref="BS267:BS330" si="239">IF(U267&gt;0,1,0)</f>
        <v>0</v>
      </c>
      <c r="BT267" s="124">
        <f t="shared" si="207"/>
        <v>0</v>
      </c>
      <c r="CA267" s="62"/>
      <c r="CB267" s="126" t="str">
        <f t="shared" ref="CB267:CB330" si="240">IF(ROUND(EJ267,2)=0,"",ROUND((K267-EJ267),2))</f>
        <v/>
      </c>
      <c r="CC267" s="127" t="str">
        <f t="shared" si="208"/>
        <v/>
      </c>
      <c r="CD267" s="128" t="str">
        <f t="shared" si="209"/>
        <v/>
      </c>
      <c r="CE267" s="146"/>
      <c r="CF267" s="147"/>
      <c r="CG267" s="147"/>
      <c r="CH267" s="147"/>
      <c r="CI267" s="145"/>
      <c r="CJ267" s="62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132" t="b">
        <f t="shared" ref="CU267:CU330" si="241">ISNUMBER(D267)</f>
        <v>0</v>
      </c>
      <c r="CV267" s="133" t="b">
        <f t="shared" ref="CV267:CV330" si="242">ISBLANK(D267)</f>
        <v>1</v>
      </c>
      <c r="CW267" s="116" t="b">
        <f t="shared" si="231"/>
        <v>1</v>
      </c>
      <c r="CX267" s="73">
        <f t="shared" si="210"/>
        <v>0</v>
      </c>
      <c r="CZ267" s="73">
        <f t="shared" si="211"/>
        <v>0</v>
      </c>
      <c r="DA267" s="134">
        <f t="shared" si="219"/>
        <v>1</v>
      </c>
      <c r="DB267" s="106">
        <f t="shared" si="212"/>
        <v>1</v>
      </c>
      <c r="DC267" s="148"/>
      <c r="DD267" s="134">
        <f t="shared" si="213"/>
        <v>1</v>
      </c>
      <c r="DE267" s="135">
        <f t="shared" ref="DE267:DE330" si="243">DD267*K267</f>
        <v>0</v>
      </c>
      <c r="DF267" s="135">
        <f t="shared" ref="DF267:DF330" si="244">DD267*M267</f>
        <v>0</v>
      </c>
      <c r="DG267" s="136"/>
      <c r="DH267" s="79"/>
      <c r="DI267" s="137"/>
      <c r="DJ267" s="81"/>
      <c r="DK267" s="107">
        <f t="shared" ref="DK267:DK330" si="245">IF(DB267=1,M267,0)</f>
        <v>0</v>
      </c>
      <c r="DL267" s="138">
        <f t="shared" si="214"/>
        <v>1</v>
      </c>
      <c r="DM267" s="73">
        <f t="shared" si="215"/>
        <v>1</v>
      </c>
      <c r="DN267" s="73">
        <f t="shared" si="216"/>
        <v>1</v>
      </c>
      <c r="DO267" s="73">
        <f t="shared" ref="DO267:DO330" si="246">IF(DN267=2,2,IF(AND(DN267=4,DN270=1),5,DN267))</f>
        <v>1</v>
      </c>
      <c r="DP267" s="73">
        <f t="shared" ref="DP267:DP330" si="247">IF(DO267=2,2,IF(AND(DO267=5,DO271=1),6,DO267))</f>
        <v>1</v>
      </c>
      <c r="DQ267" s="73">
        <f t="shared" si="220"/>
        <v>1</v>
      </c>
      <c r="DR267" s="73">
        <f t="shared" si="221"/>
        <v>1</v>
      </c>
      <c r="DS267" s="73">
        <f t="shared" si="222"/>
        <v>1</v>
      </c>
      <c r="DT267" s="73">
        <f t="shared" si="223"/>
        <v>1</v>
      </c>
      <c r="DU267" s="73">
        <f t="shared" si="224"/>
        <v>1</v>
      </c>
      <c r="DV267" s="73">
        <f t="shared" si="225"/>
        <v>1</v>
      </c>
      <c r="DW267" s="73">
        <f t="shared" si="226"/>
        <v>1</v>
      </c>
      <c r="DX267" s="73">
        <f t="shared" si="227"/>
        <v>1</v>
      </c>
      <c r="DY267" s="73">
        <f t="shared" si="228"/>
        <v>1</v>
      </c>
      <c r="DZ267" s="73">
        <f t="shared" si="229"/>
        <v>1</v>
      </c>
      <c r="EA267" s="92">
        <f t="shared" ref="EA267:EA330" si="248">IF(DZ267=2,2,IF(AND(DZ267=16,DZ282=1),17,DZ267))</f>
        <v>1</v>
      </c>
      <c r="EB267" s="92">
        <f t="shared" si="217"/>
        <v>1</v>
      </c>
      <c r="EC267" s="139">
        <f t="shared" si="230"/>
        <v>1</v>
      </c>
      <c r="ED267" s="140">
        <f t="shared" ref="ED267:ED330" si="249">IF(EC267=2,DK267,IF(EC267=3,(DK267+DK268),IF(EC267=4,(DK267+DK268+DK269),IF(EC267=5,(DK267+DK268+DK269+DK270),IF(EC267=6,(DK267+DK268+DK269+DK270+DK271),IF(EC267=7,(DK267+DK268+DK269+DK270+DK271+DK272),0))))))</f>
        <v>0</v>
      </c>
      <c r="EE267" s="141">
        <f t="shared" ref="EE267:EE330" si="250">IF(EC267=8,(DK267+DK268+DK269+DK270+DK271+DK272+DK273),IF(EC267=9,(DK267+DK268+DK269+DK270+DK271+DK272+DK273+DK274),IF(EC267=10,(DK267+DK268+DK269+DK270+DK271+DK272+DK273+DK274+DK275),IF(EC267=11,(DK267+DK268+DK269+DK270+DK271+DK272+DK273+DK274+DK275+DK276),IF(EC267=12,(DK267+DK268+DK269+DK270+DK271+DK272+DK273+DK274+DK275+DK276+DK277),IF(EC267=13,(DK267+DK268+DK269+DK270+DK271+DK272+DK273+DK274+DK275+DK276+DK277+DK278),0))))))</f>
        <v>0</v>
      </c>
      <c r="EF267" s="141">
        <f t="shared" ref="EF267:EF330" si="251">IF(EC267=14,SUM(DK267:DK279),IF(EC267=15,SUM(DK267:DK280),IF(EC267=16,SUM(DK267:DK281),IF(EC267=17,SUM(DK267:DK282),IF(EC267=18,SUM(DK267:DK283),IF(EC267=19,SUM(DK267:DK284),0))))))</f>
        <v>0</v>
      </c>
      <c r="EG267" s="142">
        <f t="shared" si="218"/>
        <v>0</v>
      </c>
      <c r="EH267" s="141"/>
      <c r="EI267" s="142"/>
      <c r="EJ267" s="82">
        <f t="shared" ref="EJ267:EJ330" si="252">EG267+EI267</f>
        <v>0</v>
      </c>
      <c r="EK267" s="82"/>
      <c r="EL267" s="82"/>
      <c r="EM267" s="82"/>
      <c r="EN267" s="83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</row>
    <row r="268" spans="2:156" ht="27" customHeight="1">
      <c r="B268" s="365" t="str">
        <f t="shared" ref="B268:B331" si="253">IF(OR(M268&gt;0,AB268&gt;0,AE268&gt;0),"Wypełnione","")</f>
        <v/>
      </c>
      <c r="C268" s="649" t="str">
        <f>IF(AU268=1,SUM(AU$10:AU268),"")</f>
        <v/>
      </c>
      <c r="D268" s="526"/>
      <c r="E268" s="524"/>
      <c r="F268" s="648"/>
      <c r="G268" s="464"/>
      <c r="H268" s="110"/>
      <c r="I268" s="648"/>
      <c r="J268" s="464"/>
      <c r="K268" s="110"/>
      <c r="L268" s="109"/>
      <c r="M268" s="517"/>
      <c r="N268" s="520"/>
      <c r="O268" s="520"/>
      <c r="P268" s="514"/>
      <c r="Q268" s="463"/>
      <c r="R268" s="463"/>
      <c r="S268" s="463"/>
      <c r="T268" s="463"/>
      <c r="U268" s="515"/>
      <c r="V268" s="112"/>
      <c r="W268" s="463"/>
      <c r="X268" s="463"/>
      <c r="Y268" s="463"/>
      <c r="Z268" s="463"/>
      <c r="AA268" s="463"/>
      <c r="AB268" s="691"/>
      <c r="AC268" s="691"/>
      <c r="AD268" s="691"/>
      <c r="AE268" s="682"/>
      <c r="AF268" s="683"/>
      <c r="AG268" s="112"/>
      <c r="AH268" s="463"/>
      <c r="AI268" s="495"/>
      <c r="AJ268" s="469"/>
      <c r="AK268" s="464"/>
      <c r="AL268" s="465"/>
      <c r="AM268" s="376"/>
      <c r="AN268" s="376"/>
      <c r="AO268" s="465"/>
      <c r="AP268" s="466"/>
      <c r="AQ268" s="113" t="str">
        <f t="shared" ref="AQ268:AQ331" si="254">IF(BG268+BJ268&gt;0,"Wpisz miarę.","")</f>
        <v/>
      </c>
      <c r="AR268" s="114">
        <v>1</v>
      </c>
      <c r="AU268" s="115">
        <f t="shared" ref="AU268:AU331" si="255">AW268</f>
        <v>0</v>
      </c>
      <c r="AV268" s="116" t="b">
        <f t="shared" si="232"/>
        <v>1</v>
      </c>
      <c r="AW268" s="73">
        <f t="shared" ref="AW268:AW331" si="256">IF(AV268=TRUE,0,1)</f>
        <v>0</v>
      </c>
      <c r="AX268" s="117">
        <f t="shared" si="233"/>
        <v>1</v>
      </c>
      <c r="AY268" s="118">
        <f t="shared" ref="AY268:AY331" si="257">IF(AX268&gt;1,1,0)</f>
        <v>0</v>
      </c>
      <c r="BD268" s="120">
        <f>ROUND(Import!F261,2)</f>
        <v>0</v>
      </c>
      <c r="BE268" s="120">
        <f>ROUND(Import!P261,2)</f>
        <v>0</v>
      </c>
      <c r="BG268" s="121">
        <f t="shared" ref="BG268:BG331" si="258">IF(AND(BH268&gt;0,BI268=0),1,0)</f>
        <v>0</v>
      </c>
      <c r="BH268" s="122">
        <f t="shared" ref="BH268:BH331" si="259">AE268</f>
        <v>0</v>
      </c>
      <c r="BI268" s="114">
        <f t="shared" ref="BI268:BI331" si="260">AF268</f>
        <v>0</v>
      </c>
      <c r="BJ268" s="121">
        <f t="shared" ref="BJ268:BJ331" si="261">IF(AND(BK268&gt;0,BL268=0),1,0)</f>
        <v>0</v>
      </c>
      <c r="BK268" s="122">
        <f t="shared" ref="BK268:BK331" si="262">AJ268</f>
        <v>0</v>
      </c>
      <c r="BL268" s="114">
        <f t="shared" ref="BL268:BL331" si="263">AK268</f>
        <v>0</v>
      </c>
      <c r="BN268" s="123">
        <f t="shared" si="234"/>
        <v>0</v>
      </c>
      <c r="BO268" s="123">
        <f t="shared" si="235"/>
        <v>0</v>
      </c>
      <c r="BP268" s="123">
        <f t="shared" si="236"/>
        <v>0</v>
      </c>
      <c r="BQ268" s="123">
        <f t="shared" si="237"/>
        <v>0</v>
      </c>
      <c r="BR268" s="123">
        <f t="shared" si="238"/>
        <v>0</v>
      </c>
      <c r="BS268" s="123">
        <f t="shared" si="239"/>
        <v>0</v>
      </c>
      <c r="BT268" s="124">
        <f t="shared" ref="BT268:BT331" si="264">IF(SUM(BN268:BS268)&lt;=1,0,164)</f>
        <v>0</v>
      </c>
      <c r="CA268" s="62"/>
      <c r="CB268" s="126" t="str">
        <f t="shared" si="240"/>
        <v/>
      </c>
      <c r="CC268" s="127" t="str">
        <f t="shared" ref="CC268:CC331" si="265">IF(CB268=0,"OK.",IF(CB268="","","Popraw  ;)"))</f>
        <v/>
      </c>
      <c r="CD268" s="128" t="str">
        <f t="shared" ref="CD268:CD331" si="266">IF(ROWS(AP268:AP269)&gt;2,"Pamiętaj o wpisaniu WYPEŁNIONE do kol. z Filtrem","")</f>
        <v/>
      </c>
      <c r="CE268" s="146"/>
      <c r="CF268" s="147"/>
      <c r="CG268" s="147"/>
      <c r="CH268" s="147"/>
      <c r="CI268" s="145"/>
      <c r="CJ268" s="62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132" t="b">
        <f t="shared" si="241"/>
        <v>0</v>
      </c>
      <c r="CV268" s="133" t="b">
        <f t="shared" si="242"/>
        <v>1</v>
      </c>
      <c r="CW268" s="116" t="b">
        <f t="shared" si="231"/>
        <v>1</v>
      </c>
      <c r="CX268" s="73">
        <f t="shared" ref="CX268:CX331" si="267">IF(CW268=TRUE,0,1)</f>
        <v>0</v>
      </c>
      <c r="CZ268" s="73">
        <f t="shared" ref="CZ268:CZ331" si="268">CX268</f>
        <v>0</v>
      </c>
      <c r="DA268" s="134">
        <f t="shared" si="219"/>
        <v>1</v>
      </c>
      <c r="DB268" s="106">
        <f t="shared" ref="DB268:DB331" si="269">IF(DA268=1,1,IF(DA268=10,10,IF(DA268=20,20,10)))</f>
        <v>1</v>
      </c>
      <c r="DC268" s="148"/>
      <c r="DD268" s="134">
        <f t="shared" ref="DD268:DD331" si="270" xml:space="preserve"> IF(DB268=1,1,0)</f>
        <v>1</v>
      </c>
      <c r="DE268" s="135">
        <f t="shared" si="243"/>
        <v>0</v>
      </c>
      <c r="DF268" s="135">
        <f t="shared" si="244"/>
        <v>0</v>
      </c>
      <c r="DG268" s="136"/>
      <c r="DH268" s="79"/>
      <c r="DI268" s="137"/>
      <c r="DJ268" s="81"/>
      <c r="DK268" s="107">
        <f t="shared" si="245"/>
        <v>0</v>
      </c>
      <c r="DL268" s="138">
        <f t="shared" ref="DL268:DL331" si="271">IF(AND(CZ268=1,DD268=1),2,DD268)</f>
        <v>1</v>
      </c>
      <c r="DM268" s="73">
        <f t="shared" ref="DM268:DM331" si="272">IF(AND(DL268=2,DL269=2),2,IF(AND(DL268=2,DL269=1),3,DL268))</f>
        <v>1</v>
      </c>
      <c r="DN268" s="73">
        <f t="shared" ref="DN268:DN331" si="273">IF(DM268=2,2,IF(AND(DM268=3,DM270=1),4,DM268))</f>
        <v>1</v>
      </c>
      <c r="DO268" s="73">
        <f t="shared" si="246"/>
        <v>1</v>
      </c>
      <c r="DP268" s="73">
        <f t="shared" si="247"/>
        <v>1</v>
      </c>
      <c r="DQ268" s="73">
        <f t="shared" si="220"/>
        <v>1</v>
      </c>
      <c r="DR268" s="73">
        <f t="shared" si="221"/>
        <v>1</v>
      </c>
      <c r="DS268" s="73">
        <f t="shared" si="222"/>
        <v>1</v>
      </c>
      <c r="DT268" s="73">
        <f t="shared" si="223"/>
        <v>1</v>
      </c>
      <c r="DU268" s="73">
        <f t="shared" si="224"/>
        <v>1</v>
      </c>
      <c r="DV268" s="73">
        <f t="shared" si="225"/>
        <v>1</v>
      </c>
      <c r="DW268" s="73">
        <f t="shared" si="226"/>
        <v>1</v>
      </c>
      <c r="DX268" s="73">
        <f t="shared" si="227"/>
        <v>1</v>
      </c>
      <c r="DY268" s="73">
        <f t="shared" si="228"/>
        <v>1</v>
      </c>
      <c r="DZ268" s="73">
        <f t="shared" si="229"/>
        <v>1</v>
      </c>
      <c r="EA268" s="92">
        <f t="shared" si="248"/>
        <v>1</v>
      </c>
      <c r="EB268" s="92">
        <f t="shared" ref="EB268:EB331" si="274">IF(EA268=2,2,IF(AND(EA268=17,EA284=1),18,EA268))</f>
        <v>1</v>
      </c>
      <c r="EC268" s="139">
        <f t="shared" si="230"/>
        <v>1</v>
      </c>
      <c r="ED268" s="140">
        <f t="shared" si="249"/>
        <v>0</v>
      </c>
      <c r="EE268" s="141">
        <f t="shared" si="250"/>
        <v>0</v>
      </c>
      <c r="EF268" s="141">
        <f t="shared" si="251"/>
        <v>0</v>
      </c>
      <c r="EG268" s="142">
        <f t="shared" ref="EG268:EG331" si="275">ED268+EE268+EF268</f>
        <v>0</v>
      </c>
      <c r="EH268" s="141"/>
      <c r="EI268" s="142"/>
      <c r="EJ268" s="82">
        <f t="shared" si="252"/>
        <v>0</v>
      </c>
      <c r="EK268" s="82"/>
      <c r="EL268" s="82"/>
      <c r="EM268" s="82"/>
      <c r="EN268" s="83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</row>
    <row r="269" spans="2:156" ht="27" customHeight="1">
      <c r="B269" s="365" t="str">
        <f t="shared" si="253"/>
        <v/>
      </c>
      <c r="C269" s="649" t="str">
        <f>IF(AU269=1,SUM(AU$10:AU269),"")</f>
        <v/>
      </c>
      <c r="D269" s="526"/>
      <c r="E269" s="524"/>
      <c r="F269" s="648"/>
      <c r="G269" s="464"/>
      <c r="H269" s="110"/>
      <c r="I269" s="648"/>
      <c r="J269" s="464"/>
      <c r="K269" s="110"/>
      <c r="L269" s="109"/>
      <c r="M269" s="517"/>
      <c r="N269" s="520"/>
      <c r="O269" s="520"/>
      <c r="P269" s="514"/>
      <c r="Q269" s="463"/>
      <c r="R269" s="463"/>
      <c r="S269" s="463"/>
      <c r="T269" s="463"/>
      <c r="U269" s="515"/>
      <c r="V269" s="112"/>
      <c r="W269" s="463"/>
      <c r="X269" s="463"/>
      <c r="Y269" s="463"/>
      <c r="Z269" s="463"/>
      <c r="AA269" s="463"/>
      <c r="AB269" s="691"/>
      <c r="AC269" s="691"/>
      <c r="AD269" s="691"/>
      <c r="AE269" s="682"/>
      <c r="AF269" s="683"/>
      <c r="AG269" s="112"/>
      <c r="AH269" s="463"/>
      <c r="AI269" s="495"/>
      <c r="AJ269" s="469"/>
      <c r="AK269" s="464"/>
      <c r="AL269" s="465"/>
      <c r="AM269" s="376"/>
      <c r="AN269" s="376"/>
      <c r="AO269" s="465"/>
      <c r="AP269" s="466"/>
      <c r="AQ269" s="113" t="str">
        <f t="shared" si="254"/>
        <v/>
      </c>
      <c r="AR269" s="114">
        <v>1</v>
      </c>
      <c r="AU269" s="115">
        <f t="shared" si="255"/>
        <v>0</v>
      </c>
      <c r="AV269" s="116" t="b">
        <f t="shared" si="232"/>
        <v>1</v>
      </c>
      <c r="AW269" s="73">
        <f t="shared" si="256"/>
        <v>0</v>
      </c>
      <c r="AX269" s="117">
        <f t="shared" si="233"/>
        <v>1</v>
      </c>
      <c r="AY269" s="118">
        <f t="shared" si="257"/>
        <v>0</v>
      </c>
      <c r="BD269" s="120">
        <f>ROUND(Import!F262,2)</f>
        <v>0</v>
      </c>
      <c r="BE269" s="120">
        <f>ROUND(Import!P262,2)</f>
        <v>0</v>
      </c>
      <c r="BG269" s="121">
        <f t="shared" si="258"/>
        <v>0</v>
      </c>
      <c r="BH269" s="122">
        <f t="shared" si="259"/>
        <v>0</v>
      </c>
      <c r="BI269" s="114">
        <f t="shared" si="260"/>
        <v>0</v>
      </c>
      <c r="BJ269" s="121">
        <f t="shared" si="261"/>
        <v>0</v>
      </c>
      <c r="BK269" s="122">
        <f t="shared" si="262"/>
        <v>0</v>
      </c>
      <c r="BL269" s="114">
        <f t="shared" si="263"/>
        <v>0</v>
      </c>
      <c r="BN269" s="123">
        <f t="shared" si="234"/>
        <v>0</v>
      </c>
      <c r="BO269" s="123">
        <f t="shared" si="235"/>
        <v>0</v>
      </c>
      <c r="BP269" s="123">
        <f t="shared" si="236"/>
        <v>0</v>
      </c>
      <c r="BQ269" s="123">
        <f t="shared" si="237"/>
        <v>0</v>
      </c>
      <c r="BR269" s="123">
        <f t="shared" si="238"/>
        <v>0</v>
      </c>
      <c r="BS269" s="123">
        <f t="shared" si="239"/>
        <v>0</v>
      </c>
      <c r="BT269" s="124">
        <f t="shared" si="264"/>
        <v>0</v>
      </c>
      <c r="CA269" s="62"/>
      <c r="CB269" s="126" t="str">
        <f t="shared" si="240"/>
        <v/>
      </c>
      <c r="CC269" s="127" t="str">
        <f t="shared" si="265"/>
        <v/>
      </c>
      <c r="CD269" s="128" t="str">
        <f t="shared" si="266"/>
        <v/>
      </c>
      <c r="CE269" s="146"/>
      <c r="CF269" s="147"/>
      <c r="CG269" s="147"/>
      <c r="CH269" s="147"/>
      <c r="CI269" s="145"/>
      <c r="CJ269" s="62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132" t="b">
        <f t="shared" si="241"/>
        <v>0</v>
      </c>
      <c r="CV269" s="133" t="b">
        <f t="shared" si="242"/>
        <v>1</v>
      </c>
      <c r="CW269" s="116" t="b">
        <f t="shared" si="231"/>
        <v>1</v>
      </c>
      <c r="CX269" s="73">
        <f t="shared" si="267"/>
        <v>0</v>
      </c>
      <c r="CZ269" s="73">
        <f t="shared" si="268"/>
        <v>0</v>
      </c>
      <c r="DA269" s="134">
        <f t="shared" ref="DA269:DA332" si="276">IF(CZ269=0,DA268,CZ269)</f>
        <v>1</v>
      </c>
      <c r="DB269" s="106">
        <f t="shared" si="269"/>
        <v>1</v>
      </c>
      <c r="DC269" s="148"/>
      <c r="DD269" s="134">
        <f t="shared" si="270"/>
        <v>1</v>
      </c>
      <c r="DE269" s="135">
        <f t="shared" si="243"/>
        <v>0</v>
      </c>
      <c r="DF269" s="135">
        <f t="shared" si="244"/>
        <v>0</v>
      </c>
      <c r="DG269" s="136"/>
      <c r="DH269" s="79"/>
      <c r="DI269" s="137"/>
      <c r="DJ269" s="81"/>
      <c r="DK269" s="107">
        <f t="shared" si="245"/>
        <v>0</v>
      </c>
      <c r="DL269" s="138">
        <f t="shared" si="271"/>
        <v>1</v>
      </c>
      <c r="DM269" s="73">
        <f t="shared" si="272"/>
        <v>1</v>
      </c>
      <c r="DN269" s="73">
        <f t="shared" si="273"/>
        <v>1</v>
      </c>
      <c r="DO269" s="73">
        <f t="shared" si="246"/>
        <v>1</v>
      </c>
      <c r="DP269" s="73">
        <f t="shared" si="247"/>
        <v>1</v>
      </c>
      <c r="DQ269" s="73">
        <f t="shared" ref="DQ269:DQ332" si="277">IF(DP269=2,2,IF(AND(DP269=6,DP274=1),7,DP269))</f>
        <v>1</v>
      </c>
      <c r="DR269" s="73">
        <f t="shared" ref="DR269:DR332" si="278">IF(DQ269=2,2,IF(AND(DQ269=7,DQ275=1),8,DQ269))</f>
        <v>1</v>
      </c>
      <c r="DS269" s="73">
        <f t="shared" ref="DS269:DS332" si="279">IF(DR269=2,2,IF(AND(DR269=8,DR276=1),9,DR269))</f>
        <v>1</v>
      </c>
      <c r="DT269" s="73">
        <f t="shared" ref="DT269:DT332" si="280">IF(DS269=2,2,IF(AND(DS269=9,DS277=1),10,DS269))</f>
        <v>1</v>
      </c>
      <c r="DU269" s="73">
        <f t="shared" ref="DU269:DU332" si="281">IF(DT269=2,2,IF(AND(DT269=10,DT278=1),11,DT269))</f>
        <v>1</v>
      </c>
      <c r="DV269" s="73">
        <f t="shared" ref="DV269:DV332" si="282">IF(DU269=2,2,IF(AND(DU269=11,DU279=1),12,DU269))</f>
        <v>1</v>
      </c>
      <c r="DW269" s="73">
        <f t="shared" ref="DW269:DW332" si="283">IF(DV269=2,2,IF(AND(DV269=12,DV280=1),13,DV269))</f>
        <v>1</v>
      </c>
      <c r="DX269" s="73">
        <f t="shared" ref="DX269:DX332" si="284">IF(DW269=2,2,IF(AND(DW269=13,DW281=1),14,DW269))</f>
        <v>1</v>
      </c>
      <c r="DY269" s="73">
        <f t="shared" ref="DY269:DY332" si="285">IF(DX269=2,2,IF(AND(DX269=14,DX282=1),15,DX269))</f>
        <v>1</v>
      </c>
      <c r="DZ269" s="73">
        <f t="shared" ref="DZ269:DZ332" si="286">IF(DY269=2,2,IF(AND(DY269=15,DY283=1),16,DY269))</f>
        <v>1</v>
      </c>
      <c r="EA269" s="92">
        <f t="shared" si="248"/>
        <v>1</v>
      </c>
      <c r="EB269" s="92">
        <f t="shared" si="274"/>
        <v>1</v>
      </c>
      <c r="EC269" s="139">
        <f t="shared" ref="EC269:EC332" si="287">IF(EB269=2,2,IF(AND(EB269=18,EB286=1),19,EB269))</f>
        <v>1</v>
      </c>
      <c r="ED269" s="140">
        <f t="shared" si="249"/>
        <v>0</v>
      </c>
      <c r="EE269" s="141">
        <f t="shared" si="250"/>
        <v>0</v>
      </c>
      <c r="EF269" s="141">
        <f t="shared" si="251"/>
        <v>0</v>
      </c>
      <c r="EG269" s="142">
        <f t="shared" si="275"/>
        <v>0</v>
      </c>
      <c r="EH269" s="141"/>
      <c r="EI269" s="142"/>
      <c r="EJ269" s="82">
        <f t="shared" si="252"/>
        <v>0</v>
      </c>
      <c r="EK269" s="82"/>
      <c r="EL269" s="82"/>
      <c r="EM269" s="82"/>
      <c r="EN269" s="83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</row>
    <row r="270" spans="2:156" ht="27" customHeight="1">
      <c r="B270" s="365" t="str">
        <f t="shared" si="253"/>
        <v/>
      </c>
      <c r="C270" s="649" t="str">
        <f>IF(AU270=1,SUM(AU$10:AU270),"")</f>
        <v/>
      </c>
      <c r="D270" s="526"/>
      <c r="E270" s="524"/>
      <c r="F270" s="648"/>
      <c r="G270" s="464"/>
      <c r="H270" s="110"/>
      <c r="I270" s="648"/>
      <c r="J270" s="464"/>
      <c r="K270" s="110"/>
      <c r="L270" s="109"/>
      <c r="M270" s="517"/>
      <c r="N270" s="520"/>
      <c r="O270" s="520"/>
      <c r="P270" s="514"/>
      <c r="Q270" s="463"/>
      <c r="R270" s="463"/>
      <c r="S270" s="463"/>
      <c r="T270" s="463"/>
      <c r="U270" s="515"/>
      <c r="V270" s="112"/>
      <c r="W270" s="463"/>
      <c r="X270" s="463"/>
      <c r="Y270" s="463"/>
      <c r="Z270" s="463"/>
      <c r="AA270" s="463"/>
      <c r="AB270" s="691"/>
      <c r="AC270" s="691"/>
      <c r="AD270" s="691"/>
      <c r="AE270" s="682"/>
      <c r="AF270" s="683"/>
      <c r="AG270" s="112"/>
      <c r="AH270" s="463"/>
      <c r="AI270" s="495"/>
      <c r="AJ270" s="469"/>
      <c r="AK270" s="464"/>
      <c r="AL270" s="465"/>
      <c r="AM270" s="376"/>
      <c r="AN270" s="376"/>
      <c r="AO270" s="465"/>
      <c r="AP270" s="466"/>
      <c r="AQ270" s="113" t="str">
        <f t="shared" si="254"/>
        <v/>
      </c>
      <c r="AR270" s="114">
        <v>1</v>
      </c>
      <c r="AU270" s="115">
        <f t="shared" si="255"/>
        <v>0</v>
      </c>
      <c r="AV270" s="116" t="b">
        <f t="shared" si="232"/>
        <v>1</v>
      </c>
      <c r="AW270" s="73">
        <f t="shared" si="256"/>
        <v>0</v>
      </c>
      <c r="AX270" s="117">
        <f t="shared" si="233"/>
        <v>1</v>
      </c>
      <c r="AY270" s="118">
        <f t="shared" si="257"/>
        <v>0</v>
      </c>
      <c r="BD270" s="120">
        <f>ROUND(Import!F263,2)</f>
        <v>0</v>
      </c>
      <c r="BE270" s="120">
        <f>ROUND(Import!P263,2)</f>
        <v>0</v>
      </c>
      <c r="BG270" s="121">
        <f t="shared" si="258"/>
        <v>0</v>
      </c>
      <c r="BH270" s="122">
        <f t="shared" si="259"/>
        <v>0</v>
      </c>
      <c r="BI270" s="114">
        <f t="shared" si="260"/>
        <v>0</v>
      </c>
      <c r="BJ270" s="121">
        <f t="shared" si="261"/>
        <v>0</v>
      </c>
      <c r="BK270" s="122">
        <f t="shared" si="262"/>
        <v>0</v>
      </c>
      <c r="BL270" s="114">
        <f t="shared" si="263"/>
        <v>0</v>
      </c>
      <c r="BN270" s="123">
        <f t="shared" si="234"/>
        <v>0</v>
      </c>
      <c r="BO270" s="123">
        <f t="shared" si="235"/>
        <v>0</v>
      </c>
      <c r="BP270" s="123">
        <f t="shared" si="236"/>
        <v>0</v>
      </c>
      <c r="BQ270" s="123">
        <f t="shared" si="237"/>
        <v>0</v>
      </c>
      <c r="BR270" s="123">
        <f t="shared" si="238"/>
        <v>0</v>
      </c>
      <c r="BS270" s="123">
        <f t="shared" si="239"/>
        <v>0</v>
      </c>
      <c r="BT270" s="124">
        <f t="shared" si="264"/>
        <v>0</v>
      </c>
      <c r="CA270" s="62"/>
      <c r="CB270" s="126" t="str">
        <f t="shared" si="240"/>
        <v/>
      </c>
      <c r="CC270" s="127" t="str">
        <f t="shared" si="265"/>
        <v/>
      </c>
      <c r="CD270" s="128" t="str">
        <f t="shared" si="266"/>
        <v/>
      </c>
      <c r="CE270" s="146"/>
      <c r="CF270" s="147"/>
      <c r="CG270" s="147"/>
      <c r="CH270" s="147"/>
      <c r="CI270" s="145"/>
      <c r="CJ270" s="62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132" t="b">
        <f t="shared" si="241"/>
        <v>0</v>
      </c>
      <c r="CV270" s="133" t="b">
        <f t="shared" si="242"/>
        <v>1</v>
      </c>
      <c r="CW270" s="116" t="b">
        <f t="shared" ref="CW270:CW333" si="288">IF(CU270=CV270,FALSE,TRUE)</f>
        <v>1</v>
      </c>
      <c r="CX270" s="73">
        <f t="shared" si="267"/>
        <v>0</v>
      </c>
      <c r="CZ270" s="73">
        <f t="shared" si="268"/>
        <v>0</v>
      </c>
      <c r="DA270" s="134">
        <f t="shared" si="276"/>
        <v>1</v>
      </c>
      <c r="DB270" s="106">
        <f t="shared" si="269"/>
        <v>1</v>
      </c>
      <c r="DC270" s="148"/>
      <c r="DD270" s="134">
        <f t="shared" si="270"/>
        <v>1</v>
      </c>
      <c r="DE270" s="135">
        <f t="shared" si="243"/>
        <v>0</v>
      </c>
      <c r="DF270" s="135">
        <f t="shared" si="244"/>
        <v>0</v>
      </c>
      <c r="DG270" s="136"/>
      <c r="DH270" s="79"/>
      <c r="DI270" s="137"/>
      <c r="DJ270" s="81"/>
      <c r="DK270" s="107">
        <f t="shared" si="245"/>
        <v>0</v>
      </c>
      <c r="DL270" s="138">
        <f t="shared" si="271"/>
        <v>1</v>
      </c>
      <c r="DM270" s="73">
        <f t="shared" si="272"/>
        <v>1</v>
      </c>
      <c r="DN270" s="73">
        <f t="shared" si="273"/>
        <v>1</v>
      </c>
      <c r="DO270" s="73">
        <f t="shared" si="246"/>
        <v>1</v>
      </c>
      <c r="DP270" s="73">
        <f t="shared" si="247"/>
        <v>1</v>
      </c>
      <c r="DQ270" s="73">
        <f t="shared" si="277"/>
        <v>1</v>
      </c>
      <c r="DR270" s="73">
        <f t="shared" si="278"/>
        <v>1</v>
      </c>
      <c r="DS270" s="73">
        <f t="shared" si="279"/>
        <v>1</v>
      </c>
      <c r="DT270" s="73">
        <f t="shared" si="280"/>
        <v>1</v>
      </c>
      <c r="DU270" s="73">
        <f t="shared" si="281"/>
        <v>1</v>
      </c>
      <c r="DV270" s="73">
        <f t="shared" si="282"/>
        <v>1</v>
      </c>
      <c r="DW270" s="73">
        <f t="shared" si="283"/>
        <v>1</v>
      </c>
      <c r="DX270" s="73">
        <f t="shared" si="284"/>
        <v>1</v>
      </c>
      <c r="DY270" s="73">
        <f t="shared" si="285"/>
        <v>1</v>
      </c>
      <c r="DZ270" s="73">
        <f t="shared" si="286"/>
        <v>1</v>
      </c>
      <c r="EA270" s="92">
        <f t="shared" si="248"/>
        <v>1</v>
      </c>
      <c r="EB270" s="92">
        <f t="shared" si="274"/>
        <v>1</v>
      </c>
      <c r="EC270" s="139">
        <f t="shared" si="287"/>
        <v>1</v>
      </c>
      <c r="ED270" s="140">
        <f t="shared" si="249"/>
        <v>0</v>
      </c>
      <c r="EE270" s="141">
        <f t="shared" si="250"/>
        <v>0</v>
      </c>
      <c r="EF270" s="141">
        <f t="shared" si="251"/>
        <v>0</v>
      </c>
      <c r="EG270" s="142">
        <f t="shared" si="275"/>
        <v>0</v>
      </c>
      <c r="EH270" s="141"/>
      <c r="EI270" s="142"/>
      <c r="EJ270" s="82">
        <f t="shared" si="252"/>
        <v>0</v>
      </c>
      <c r="EK270" s="82"/>
      <c r="EL270" s="82"/>
      <c r="EM270" s="82"/>
      <c r="EN270" s="83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</row>
    <row r="271" spans="2:156" ht="27" customHeight="1">
      <c r="B271" s="365" t="str">
        <f t="shared" si="253"/>
        <v/>
      </c>
      <c r="C271" s="649" t="str">
        <f>IF(AU271=1,SUM(AU$10:AU271),"")</f>
        <v/>
      </c>
      <c r="D271" s="526"/>
      <c r="E271" s="524"/>
      <c r="F271" s="648"/>
      <c r="G271" s="464"/>
      <c r="H271" s="110"/>
      <c r="I271" s="648"/>
      <c r="J271" s="464"/>
      <c r="K271" s="110"/>
      <c r="L271" s="109"/>
      <c r="M271" s="517"/>
      <c r="N271" s="520"/>
      <c r="O271" s="520"/>
      <c r="P271" s="514"/>
      <c r="Q271" s="463"/>
      <c r="R271" s="463"/>
      <c r="S271" s="463"/>
      <c r="T271" s="463"/>
      <c r="U271" s="515"/>
      <c r="V271" s="112"/>
      <c r="W271" s="463"/>
      <c r="X271" s="463"/>
      <c r="Y271" s="463"/>
      <c r="Z271" s="463"/>
      <c r="AA271" s="463"/>
      <c r="AB271" s="691"/>
      <c r="AC271" s="691"/>
      <c r="AD271" s="691"/>
      <c r="AE271" s="682"/>
      <c r="AF271" s="683"/>
      <c r="AG271" s="112"/>
      <c r="AH271" s="463"/>
      <c r="AI271" s="495"/>
      <c r="AJ271" s="469"/>
      <c r="AK271" s="464"/>
      <c r="AL271" s="465"/>
      <c r="AM271" s="376"/>
      <c r="AN271" s="376"/>
      <c r="AO271" s="465"/>
      <c r="AP271" s="466"/>
      <c r="AQ271" s="113" t="str">
        <f t="shared" si="254"/>
        <v/>
      </c>
      <c r="AR271" s="114">
        <v>1</v>
      </c>
      <c r="AU271" s="115">
        <f t="shared" si="255"/>
        <v>0</v>
      </c>
      <c r="AV271" s="116" t="b">
        <f t="shared" si="232"/>
        <v>1</v>
      </c>
      <c r="AW271" s="73">
        <f t="shared" si="256"/>
        <v>0</v>
      </c>
      <c r="AX271" s="117">
        <f t="shared" si="233"/>
        <v>1</v>
      </c>
      <c r="AY271" s="118">
        <f t="shared" si="257"/>
        <v>0</v>
      </c>
      <c r="BD271" s="120">
        <f>ROUND(Import!F264,2)</f>
        <v>0</v>
      </c>
      <c r="BE271" s="120">
        <f>ROUND(Import!P264,2)</f>
        <v>0</v>
      </c>
      <c r="BG271" s="121">
        <f t="shared" si="258"/>
        <v>0</v>
      </c>
      <c r="BH271" s="122">
        <f t="shared" si="259"/>
        <v>0</v>
      </c>
      <c r="BI271" s="114">
        <f t="shared" si="260"/>
        <v>0</v>
      </c>
      <c r="BJ271" s="121">
        <f t="shared" si="261"/>
        <v>0</v>
      </c>
      <c r="BK271" s="122">
        <f t="shared" si="262"/>
        <v>0</v>
      </c>
      <c r="BL271" s="114">
        <f t="shared" si="263"/>
        <v>0</v>
      </c>
      <c r="BN271" s="123">
        <f t="shared" si="234"/>
        <v>0</v>
      </c>
      <c r="BO271" s="123">
        <f t="shared" si="235"/>
        <v>0</v>
      </c>
      <c r="BP271" s="123">
        <f t="shared" si="236"/>
        <v>0</v>
      </c>
      <c r="BQ271" s="123">
        <f t="shared" si="237"/>
        <v>0</v>
      </c>
      <c r="BR271" s="123">
        <f t="shared" si="238"/>
        <v>0</v>
      </c>
      <c r="BS271" s="123">
        <f t="shared" si="239"/>
        <v>0</v>
      </c>
      <c r="BT271" s="124">
        <f t="shared" si="264"/>
        <v>0</v>
      </c>
      <c r="CA271" s="62"/>
      <c r="CB271" s="126" t="str">
        <f t="shared" si="240"/>
        <v/>
      </c>
      <c r="CC271" s="127" t="str">
        <f t="shared" si="265"/>
        <v/>
      </c>
      <c r="CD271" s="128" t="str">
        <f t="shared" si="266"/>
        <v/>
      </c>
      <c r="CE271" s="146"/>
      <c r="CF271" s="147"/>
      <c r="CG271" s="147"/>
      <c r="CH271" s="147"/>
      <c r="CI271" s="145"/>
      <c r="CJ271" s="62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132" t="b">
        <f t="shared" si="241"/>
        <v>0</v>
      </c>
      <c r="CV271" s="133" t="b">
        <f t="shared" si="242"/>
        <v>1</v>
      </c>
      <c r="CW271" s="116" t="b">
        <f t="shared" si="288"/>
        <v>1</v>
      </c>
      <c r="CX271" s="73">
        <f t="shared" si="267"/>
        <v>0</v>
      </c>
      <c r="CY271" s="62"/>
      <c r="CZ271" s="73">
        <f t="shared" si="268"/>
        <v>0</v>
      </c>
      <c r="DA271" s="134">
        <f t="shared" si="276"/>
        <v>1</v>
      </c>
      <c r="DB271" s="106">
        <f t="shared" si="269"/>
        <v>1</v>
      </c>
      <c r="DC271" s="62"/>
      <c r="DD271" s="134">
        <f t="shared" si="270"/>
        <v>1</v>
      </c>
      <c r="DE271" s="135">
        <f t="shared" si="243"/>
        <v>0</v>
      </c>
      <c r="DF271" s="135">
        <f t="shared" si="244"/>
        <v>0</v>
      </c>
      <c r="DG271" s="136"/>
      <c r="DH271" s="79"/>
      <c r="DI271" s="137"/>
      <c r="DJ271" s="81"/>
      <c r="DK271" s="107">
        <f t="shared" si="245"/>
        <v>0</v>
      </c>
      <c r="DL271" s="138">
        <f t="shared" si="271"/>
        <v>1</v>
      </c>
      <c r="DM271" s="73">
        <f t="shared" si="272"/>
        <v>1</v>
      </c>
      <c r="DN271" s="73">
        <f t="shared" si="273"/>
        <v>1</v>
      </c>
      <c r="DO271" s="73">
        <f t="shared" si="246"/>
        <v>1</v>
      </c>
      <c r="DP271" s="73">
        <f t="shared" si="247"/>
        <v>1</v>
      </c>
      <c r="DQ271" s="73">
        <f t="shared" si="277"/>
        <v>1</v>
      </c>
      <c r="DR271" s="73">
        <f t="shared" si="278"/>
        <v>1</v>
      </c>
      <c r="DS271" s="73">
        <f t="shared" si="279"/>
        <v>1</v>
      </c>
      <c r="DT271" s="73">
        <f t="shared" si="280"/>
        <v>1</v>
      </c>
      <c r="DU271" s="73">
        <f t="shared" si="281"/>
        <v>1</v>
      </c>
      <c r="DV271" s="73">
        <f t="shared" si="282"/>
        <v>1</v>
      </c>
      <c r="DW271" s="73">
        <f t="shared" si="283"/>
        <v>1</v>
      </c>
      <c r="DX271" s="73">
        <f t="shared" si="284"/>
        <v>1</v>
      </c>
      <c r="DY271" s="73">
        <f t="shared" si="285"/>
        <v>1</v>
      </c>
      <c r="DZ271" s="73">
        <f t="shared" si="286"/>
        <v>1</v>
      </c>
      <c r="EA271" s="92">
        <f t="shared" si="248"/>
        <v>1</v>
      </c>
      <c r="EB271" s="92">
        <f t="shared" si="274"/>
        <v>1</v>
      </c>
      <c r="EC271" s="139">
        <f t="shared" si="287"/>
        <v>1</v>
      </c>
      <c r="ED271" s="140">
        <f t="shared" si="249"/>
        <v>0</v>
      </c>
      <c r="EE271" s="141">
        <f t="shared" si="250"/>
        <v>0</v>
      </c>
      <c r="EF271" s="141">
        <f t="shared" si="251"/>
        <v>0</v>
      </c>
      <c r="EG271" s="142">
        <f t="shared" si="275"/>
        <v>0</v>
      </c>
      <c r="EH271" s="141"/>
      <c r="EI271" s="142"/>
      <c r="EJ271" s="82">
        <f t="shared" si="252"/>
        <v>0</v>
      </c>
      <c r="EK271" s="82"/>
      <c r="EL271" s="82"/>
      <c r="EM271" s="82"/>
      <c r="EN271" s="83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</row>
    <row r="272" spans="2:156" ht="27" customHeight="1">
      <c r="B272" s="365" t="str">
        <f t="shared" si="253"/>
        <v/>
      </c>
      <c r="C272" s="649" t="str">
        <f>IF(AU272=1,SUM(AU$10:AU272),"")</f>
        <v/>
      </c>
      <c r="D272" s="526"/>
      <c r="E272" s="524"/>
      <c r="F272" s="648"/>
      <c r="G272" s="464"/>
      <c r="H272" s="110"/>
      <c r="I272" s="648"/>
      <c r="J272" s="464"/>
      <c r="K272" s="110"/>
      <c r="L272" s="109"/>
      <c r="M272" s="517"/>
      <c r="N272" s="520"/>
      <c r="O272" s="520"/>
      <c r="P272" s="514"/>
      <c r="Q272" s="463"/>
      <c r="R272" s="463"/>
      <c r="S272" s="463"/>
      <c r="T272" s="463"/>
      <c r="U272" s="515"/>
      <c r="V272" s="112"/>
      <c r="W272" s="463"/>
      <c r="X272" s="463"/>
      <c r="Y272" s="463"/>
      <c r="Z272" s="463"/>
      <c r="AA272" s="463"/>
      <c r="AB272" s="691"/>
      <c r="AC272" s="691"/>
      <c r="AD272" s="691"/>
      <c r="AE272" s="682"/>
      <c r="AF272" s="683"/>
      <c r="AG272" s="112"/>
      <c r="AH272" s="463"/>
      <c r="AI272" s="495"/>
      <c r="AJ272" s="469"/>
      <c r="AK272" s="464"/>
      <c r="AL272" s="465"/>
      <c r="AM272" s="376"/>
      <c r="AN272" s="376"/>
      <c r="AO272" s="465"/>
      <c r="AP272" s="466"/>
      <c r="AQ272" s="113" t="str">
        <f t="shared" si="254"/>
        <v/>
      </c>
      <c r="AR272" s="114">
        <v>1</v>
      </c>
      <c r="AU272" s="115">
        <f t="shared" si="255"/>
        <v>0</v>
      </c>
      <c r="AV272" s="116" t="b">
        <f t="shared" si="232"/>
        <v>1</v>
      </c>
      <c r="AW272" s="73">
        <f t="shared" si="256"/>
        <v>0</v>
      </c>
      <c r="AX272" s="117">
        <f t="shared" si="233"/>
        <v>1</v>
      </c>
      <c r="AY272" s="118">
        <f t="shared" si="257"/>
        <v>0</v>
      </c>
      <c r="BD272" s="120">
        <f>ROUND(Import!F265,2)</f>
        <v>0</v>
      </c>
      <c r="BE272" s="120">
        <f>ROUND(Import!P265,2)</f>
        <v>0</v>
      </c>
      <c r="BG272" s="121">
        <f t="shared" si="258"/>
        <v>0</v>
      </c>
      <c r="BH272" s="122">
        <f t="shared" si="259"/>
        <v>0</v>
      </c>
      <c r="BI272" s="114">
        <f t="shared" si="260"/>
        <v>0</v>
      </c>
      <c r="BJ272" s="121">
        <f t="shared" si="261"/>
        <v>0</v>
      </c>
      <c r="BK272" s="122">
        <f t="shared" si="262"/>
        <v>0</v>
      </c>
      <c r="BL272" s="114">
        <f t="shared" si="263"/>
        <v>0</v>
      </c>
      <c r="BN272" s="123">
        <f t="shared" si="234"/>
        <v>0</v>
      </c>
      <c r="BO272" s="123">
        <f t="shared" si="235"/>
        <v>0</v>
      </c>
      <c r="BP272" s="123">
        <f t="shared" si="236"/>
        <v>0</v>
      </c>
      <c r="BQ272" s="123">
        <f t="shared" si="237"/>
        <v>0</v>
      </c>
      <c r="BR272" s="123">
        <f t="shared" si="238"/>
        <v>0</v>
      </c>
      <c r="BS272" s="123">
        <f t="shared" si="239"/>
        <v>0</v>
      </c>
      <c r="BT272" s="124">
        <f t="shared" si="264"/>
        <v>0</v>
      </c>
      <c r="CA272" s="62"/>
      <c r="CB272" s="126" t="str">
        <f t="shared" si="240"/>
        <v/>
      </c>
      <c r="CC272" s="127" t="str">
        <f t="shared" si="265"/>
        <v/>
      </c>
      <c r="CD272" s="128" t="str">
        <f t="shared" si="266"/>
        <v/>
      </c>
      <c r="CE272" s="146"/>
      <c r="CF272" s="147"/>
      <c r="CG272" s="147"/>
      <c r="CH272" s="147"/>
      <c r="CI272" s="145"/>
      <c r="CJ272" s="62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132" t="b">
        <f t="shared" si="241"/>
        <v>0</v>
      </c>
      <c r="CV272" s="133" t="b">
        <f t="shared" si="242"/>
        <v>1</v>
      </c>
      <c r="CW272" s="116" t="b">
        <f t="shared" si="288"/>
        <v>1</v>
      </c>
      <c r="CX272" s="73">
        <f t="shared" si="267"/>
        <v>0</v>
      </c>
      <c r="CY272" s="62"/>
      <c r="CZ272" s="73">
        <f t="shared" si="268"/>
        <v>0</v>
      </c>
      <c r="DA272" s="134">
        <f t="shared" si="276"/>
        <v>1</v>
      </c>
      <c r="DB272" s="106">
        <f t="shared" si="269"/>
        <v>1</v>
      </c>
      <c r="DC272" s="62"/>
      <c r="DD272" s="134">
        <f t="shared" si="270"/>
        <v>1</v>
      </c>
      <c r="DE272" s="135">
        <f t="shared" si="243"/>
        <v>0</v>
      </c>
      <c r="DF272" s="135">
        <f t="shared" si="244"/>
        <v>0</v>
      </c>
      <c r="DG272" s="136"/>
      <c r="DH272" s="79"/>
      <c r="DI272" s="137"/>
      <c r="DJ272" s="81"/>
      <c r="DK272" s="107">
        <f t="shared" si="245"/>
        <v>0</v>
      </c>
      <c r="DL272" s="138">
        <f t="shared" si="271"/>
        <v>1</v>
      </c>
      <c r="DM272" s="73">
        <f t="shared" si="272"/>
        <v>1</v>
      </c>
      <c r="DN272" s="73">
        <f t="shared" si="273"/>
        <v>1</v>
      </c>
      <c r="DO272" s="73">
        <f t="shared" si="246"/>
        <v>1</v>
      </c>
      <c r="DP272" s="73">
        <f t="shared" si="247"/>
        <v>1</v>
      </c>
      <c r="DQ272" s="73">
        <f t="shared" si="277"/>
        <v>1</v>
      </c>
      <c r="DR272" s="73">
        <f t="shared" si="278"/>
        <v>1</v>
      </c>
      <c r="DS272" s="73">
        <f t="shared" si="279"/>
        <v>1</v>
      </c>
      <c r="DT272" s="73">
        <f t="shared" si="280"/>
        <v>1</v>
      </c>
      <c r="DU272" s="73">
        <f t="shared" si="281"/>
        <v>1</v>
      </c>
      <c r="DV272" s="73">
        <f t="shared" si="282"/>
        <v>1</v>
      </c>
      <c r="DW272" s="73">
        <f t="shared" si="283"/>
        <v>1</v>
      </c>
      <c r="DX272" s="73">
        <f t="shared" si="284"/>
        <v>1</v>
      </c>
      <c r="DY272" s="73">
        <f t="shared" si="285"/>
        <v>1</v>
      </c>
      <c r="DZ272" s="73">
        <f t="shared" si="286"/>
        <v>1</v>
      </c>
      <c r="EA272" s="92">
        <f t="shared" si="248"/>
        <v>1</v>
      </c>
      <c r="EB272" s="92">
        <f t="shared" si="274"/>
        <v>1</v>
      </c>
      <c r="EC272" s="139">
        <f t="shared" si="287"/>
        <v>1</v>
      </c>
      <c r="ED272" s="140">
        <f t="shared" si="249"/>
        <v>0</v>
      </c>
      <c r="EE272" s="141">
        <f t="shared" si="250"/>
        <v>0</v>
      </c>
      <c r="EF272" s="141">
        <f t="shared" si="251"/>
        <v>0</v>
      </c>
      <c r="EG272" s="142">
        <f t="shared" si="275"/>
        <v>0</v>
      </c>
      <c r="EH272" s="141"/>
      <c r="EI272" s="142"/>
      <c r="EJ272" s="82">
        <f t="shared" si="252"/>
        <v>0</v>
      </c>
      <c r="EK272" s="82"/>
      <c r="EL272" s="82"/>
      <c r="EM272" s="82"/>
      <c r="EN272" s="83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</row>
    <row r="273" spans="2:156" ht="27" customHeight="1">
      <c r="B273" s="365" t="str">
        <f t="shared" si="253"/>
        <v/>
      </c>
      <c r="C273" s="649" t="str">
        <f>IF(AU273=1,SUM(AU$10:AU273),"")</f>
        <v/>
      </c>
      <c r="D273" s="526"/>
      <c r="E273" s="524"/>
      <c r="F273" s="648"/>
      <c r="G273" s="464"/>
      <c r="H273" s="110"/>
      <c r="I273" s="648"/>
      <c r="J273" s="464"/>
      <c r="K273" s="110"/>
      <c r="L273" s="109"/>
      <c r="M273" s="517"/>
      <c r="N273" s="520"/>
      <c r="O273" s="520"/>
      <c r="P273" s="514"/>
      <c r="Q273" s="463"/>
      <c r="R273" s="463"/>
      <c r="S273" s="463"/>
      <c r="T273" s="463"/>
      <c r="U273" s="515"/>
      <c r="V273" s="112"/>
      <c r="W273" s="463"/>
      <c r="X273" s="463"/>
      <c r="Y273" s="463"/>
      <c r="Z273" s="463"/>
      <c r="AA273" s="463"/>
      <c r="AB273" s="691"/>
      <c r="AC273" s="691"/>
      <c r="AD273" s="691"/>
      <c r="AE273" s="682"/>
      <c r="AF273" s="683"/>
      <c r="AG273" s="112"/>
      <c r="AH273" s="463"/>
      <c r="AI273" s="495"/>
      <c r="AJ273" s="469"/>
      <c r="AK273" s="464"/>
      <c r="AL273" s="465"/>
      <c r="AM273" s="376"/>
      <c r="AN273" s="376"/>
      <c r="AO273" s="465"/>
      <c r="AP273" s="466"/>
      <c r="AQ273" s="113" t="str">
        <f t="shared" si="254"/>
        <v/>
      </c>
      <c r="AR273" s="114">
        <v>1</v>
      </c>
      <c r="AU273" s="115">
        <f t="shared" si="255"/>
        <v>0</v>
      </c>
      <c r="AV273" s="116" t="b">
        <f t="shared" si="232"/>
        <v>1</v>
      </c>
      <c r="AW273" s="73">
        <f t="shared" si="256"/>
        <v>0</v>
      </c>
      <c r="AX273" s="117">
        <f t="shared" si="233"/>
        <v>1</v>
      </c>
      <c r="AY273" s="118">
        <f t="shared" si="257"/>
        <v>0</v>
      </c>
      <c r="BD273" s="120">
        <f>ROUND(Import!F266,2)</f>
        <v>0</v>
      </c>
      <c r="BE273" s="120">
        <f>ROUND(Import!P266,2)</f>
        <v>0</v>
      </c>
      <c r="BG273" s="121">
        <f t="shared" si="258"/>
        <v>0</v>
      </c>
      <c r="BH273" s="122">
        <f t="shared" si="259"/>
        <v>0</v>
      </c>
      <c r="BI273" s="114">
        <f t="shared" si="260"/>
        <v>0</v>
      </c>
      <c r="BJ273" s="121">
        <f t="shared" si="261"/>
        <v>0</v>
      </c>
      <c r="BK273" s="122">
        <f t="shared" si="262"/>
        <v>0</v>
      </c>
      <c r="BL273" s="114">
        <f t="shared" si="263"/>
        <v>0</v>
      </c>
      <c r="BN273" s="123">
        <f t="shared" si="234"/>
        <v>0</v>
      </c>
      <c r="BO273" s="123">
        <f t="shared" si="235"/>
        <v>0</v>
      </c>
      <c r="BP273" s="123">
        <f t="shared" si="236"/>
        <v>0</v>
      </c>
      <c r="BQ273" s="123">
        <f t="shared" si="237"/>
        <v>0</v>
      </c>
      <c r="BR273" s="123">
        <f t="shared" si="238"/>
        <v>0</v>
      </c>
      <c r="BS273" s="123">
        <f t="shared" si="239"/>
        <v>0</v>
      </c>
      <c r="BT273" s="124">
        <f t="shared" si="264"/>
        <v>0</v>
      </c>
      <c r="CA273" s="62"/>
      <c r="CB273" s="126" t="str">
        <f t="shared" si="240"/>
        <v/>
      </c>
      <c r="CC273" s="127" t="str">
        <f t="shared" si="265"/>
        <v/>
      </c>
      <c r="CD273" s="128" t="str">
        <f t="shared" si="266"/>
        <v/>
      </c>
      <c r="CE273" s="146"/>
      <c r="CF273" s="147"/>
      <c r="CG273" s="147"/>
      <c r="CH273" s="147"/>
      <c r="CI273" s="145"/>
      <c r="CJ273" s="62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132" t="b">
        <f t="shared" si="241"/>
        <v>0</v>
      </c>
      <c r="CV273" s="133" t="b">
        <f t="shared" si="242"/>
        <v>1</v>
      </c>
      <c r="CW273" s="116" t="b">
        <f t="shared" si="288"/>
        <v>1</v>
      </c>
      <c r="CX273" s="73">
        <f t="shared" si="267"/>
        <v>0</v>
      </c>
      <c r="CY273" s="62"/>
      <c r="CZ273" s="73">
        <f t="shared" si="268"/>
        <v>0</v>
      </c>
      <c r="DA273" s="134">
        <f t="shared" si="276"/>
        <v>1</v>
      </c>
      <c r="DB273" s="106">
        <f t="shared" si="269"/>
        <v>1</v>
      </c>
      <c r="DC273" s="62"/>
      <c r="DD273" s="134">
        <f t="shared" si="270"/>
        <v>1</v>
      </c>
      <c r="DE273" s="135">
        <f t="shared" si="243"/>
        <v>0</v>
      </c>
      <c r="DF273" s="135">
        <f t="shared" si="244"/>
        <v>0</v>
      </c>
      <c r="DG273" s="136"/>
      <c r="DH273" s="79"/>
      <c r="DI273" s="137"/>
      <c r="DJ273" s="81"/>
      <c r="DK273" s="107">
        <f t="shared" si="245"/>
        <v>0</v>
      </c>
      <c r="DL273" s="138">
        <f t="shared" si="271"/>
        <v>1</v>
      </c>
      <c r="DM273" s="73">
        <f t="shared" si="272"/>
        <v>1</v>
      </c>
      <c r="DN273" s="73">
        <f t="shared" si="273"/>
        <v>1</v>
      </c>
      <c r="DO273" s="73">
        <f t="shared" si="246"/>
        <v>1</v>
      </c>
      <c r="DP273" s="73">
        <f t="shared" si="247"/>
        <v>1</v>
      </c>
      <c r="DQ273" s="73">
        <f t="shared" si="277"/>
        <v>1</v>
      </c>
      <c r="DR273" s="73">
        <f t="shared" si="278"/>
        <v>1</v>
      </c>
      <c r="DS273" s="73">
        <f t="shared" si="279"/>
        <v>1</v>
      </c>
      <c r="DT273" s="73">
        <f t="shared" si="280"/>
        <v>1</v>
      </c>
      <c r="DU273" s="73">
        <f t="shared" si="281"/>
        <v>1</v>
      </c>
      <c r="DV273" s="73">
        <f t="shared" si="282"/>
        <v>1</v>
      </c>
      <c r="DW273" s="73">
        <f t="shared" si="283"/>
        <v>1</v>
      </c>
      <c r="DX273" s="73">
        <f t="shared" si="284"/>
        <v>1</v>
      </c>
      <c r="DY273" s="73">
        <f t="shared" si="285"/>
        <v>1</v>
      </c>
      <c r="DZ273" s="73">
        <f t="shared" si="286"/>
        <v>1</v>
      </c>
      <c r="EA273" s="92">
        <f t="shared" si="248"/>
        <v>1</v>
      </c>
      <c r="EB273" s="92">
        <f t="shared" si="274"/>
        <v>1</v>
      </c>
      <c r="EC273" s="139">
        <f t="shared" si="287"/>
        <v>1</v>
      </c>
      <c r="ED273" s="140">
        <f t="shared" si="249"/>
        <v>0</v>
      </c>
      <c r="EE273" s="141">
        <f t="shared" si="250"/>
        <v>0</v>
      </c>
      <c r="EF273" s="141">
        <f t="shared" si="251"/>
        <v>0</v>
      </c>
      <c r="EG273" s="142">
        <f t="shared" si="275"/>
        <v>0</v>
      </c>
      <c r="EH273" s="141"/>
      <c r="EI273" s="142"/>
      <c r="EJ273" s="82">
        <f t="shared" si="252"/>
        <v>0</v>
      </c>
      <c r="EK273" s="82"/>
      <c r="EL273" s="82"/>
      <c r="EM273" s="82"/>
      <c r="EN273" s="83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</row>
    <row r="274" spans="2:156" ht="27" customHeight="1">
      <c r="B274" s="365" t="str">
        <f t="shared" si="253"/>
        <v/>
      </c>
      <c r="C274" s="649" t="str">
        <f>IF(AU274=1,SUM(AU$10:AU274),"")</f>
        <v/>
      </c>
      <c r="D274" s="526"/>
      <c r="E274" s="524"/>
      <c r="F274" s="648"/>
      <c r="G274" s="464"/>
      <c r="H274" s="110"/>
      <c r="I274" s="648"/>
      <c r="J274" s="464"/>
      <c r="K274" s="110"/>
      <c r="L274" s="109"/>
      <c r="M274" s="517"/>
      <c r="N274" s="520"/>
      <c r="O274" s="520"/>
      <c r="P274" s="514"/>
      <c r="Q274" s="463"/>
      <c r="R274" s="463"/>
      <c r="S274" s="463"/>
      <c r="T274" s="463"/>
      <c r="U274" s="515"/>
      <c r="V274" s="112"/>
      <c r="W274" s="463"/>
      <c r="X274" s="463"/>
      <c r="Y274" s="463"/>
      <c r="Z274" s="463"/>
      <c r="AA274" s="463"/>
      <c r="AB274" s="691"/>
      <c r="AC274" s="691"/>
      <c r="AD274" s="691"/>
      <c r="AE274" s="682"/>
      <c r="AF274" s="683"/>
      <c r="AG274" s="112"/>
      <c r="AH274" s="463"/>
      <c r="AI274" s="495"/>
      <c r="AJ274" s="469"/>
      <c r="AK274" s="464"/>
      <c r="AL274" s="465"/>
      <c r="AM274" s="376"/>
      <c r="AN274" s="376"/>
      <c r="AO274" s="465"/>
      <c r="AP274" s="466"/>
      <c r="AQ274" s="113" t="str">
        <f t="shared" si="254"/>
        <v/>
      </c>
      <c r="AR274" s="114">
        <v>1</v>
      </c>
      <c r="AU274" s="115">
        <f t="shared" si="255"/>
        <v>0</v>
      </c>
      <c r="AV274" s="116" t="b">
        <f t="shared" si="232"/>
        <v>1</v>
      </c>
      <c r="AW274" s="73">
        <f t="shared" si="256"/>
        <v>0</v>
      </c>
      <c r="AX274" s="117">
        <f t="shared" si="233"/>
        <v>1</v>
      </c>
      <c r="AY274" s="118">
        <f t="shared" si="257"/>
        <v>0</v>
      </c>
      <c r="BD274" s="120">
        <f>ROUND(Import!F267,2)</f>
        <v>0</v>
      </c>
      <c r="BE274" s="120">
        <f>ROUND(Import!P267,2)</f>
        <v>0</v>
      </c>
      <c r="BG274" s="121">
        <f t="shared" si="258"/>
        <v>0</v>
      </c>
      <c r="BH274" s="122">
        <f t="shared" si="259"/>
        <v>0</v>
      </c>
      <c r="BI274" s="114">
        <f t="shared" si="260"/>
        <v>0</v>
      </c>
      <c r="BJ274" s="121">
        <f t="shared" si="261"/>
        <v>0</v>
      </c>
      <c r="BK274" s="122">
        <f t="shared" si="262"/>
        <v>0</v>
      </c>
      <c r="BL274" s="114">
        <f t="shared" si="263"/>
        <v>0</v>
      </c>
      <c r="BN274" s="123">
        <f t="shared" si="234"/>
        <v>0</v>
      </c>
      <c r="BO274" s="123">
        <f t="shared" si="235"/>
        <v>0</v>
      </c>
      <c r="BP274" s="123">
        <f t="shared" si="236"/>
        <v>0</v>
      </c>
      <c r="BQ274" s="123">
        <f t="shared" si="237"/>
        <v>0</v>
      </c>
      <c r="BR274" s="123">
        <f t="shared" si="238"/>
        <v>0</v>
      </c>
      <c r="BS274" s="123">
        <f t="shared" si="239"/>
        <v>0</v>
      </c>
      <c r="BT274" s="124">
        <f t="shared" si="264"/>
        <v>0</v>
      </c>
      <c r="CA274" s="62"/>
      <c r="CB274" s="126" t="str">
        <f t="shared" si="240"/>
        <v/>
      </c>
      <c r="CC274" s="127" t="str">
        <f t="shared" si="265"/>
        <v/>
      </c>
      <c r="CD274" s="128" t="str">
        <f t="shared" si="266"/>
        <v/>
      </c>
      <c r="CE274" s="146"/>
      <c r="CF274" s="147"/>
      <c r="CG274" s="147"/>
      <c r="CH274" s="147"/>
      <c r="CI274" s="145"/>
      <c r="CJ274" s="62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132" t="b">
        <f t="shared" si="241"/>
        <v>0</v>
      </c>
      <c r="CV274" s="133" t="b">
        <f t="shared" si="242"/>
        <v>1</v>
      </c>
      <c r="CW274" s="116" t="b">
        <f t="shared" si="288"/>
        <v>1</v>
      </c>
      <c r="CX274" s="73">
        <f t="shared" si="267"/>
        <v>0</v>
      </c>
      <c r="CY274" s="62"/>
      <c r="CZ274" s="73">
        <f t="shared" si="268"/>
        <v>0</v>
      </c>
      <c r="DA274" s="134">
        <f t="shared" si="276"/>
        <v>1</v>
      </c>
      <c r="DB274" s="106">
        <f t="shared" si="269"/>
        <v>1</v>
      </c>
      <c r="DC274" s="62"/>
      <c r="DD274" s="134">
        <f t="shared" si="270"/>
        <v>1</v>
      </c>
      <c r="DE274" s="135">
        <f t="shared" si="243"/>
        <v>0</v>
      </c>
      <c r="DF274" s="135">
        <f t="shared" si="244"/>
        <v>0</v>
      </c>
      <c r="DG274" s="136"/>
      <c r="DH274" s="79"/>
      <c r="DI274" s="137"/>
      <c r="DJ274" s="81"/>
      <c r="DK274" s="107">
        <f t="shared" si="245"/>
        <v>0</v>
      </c>
      <c r="DL274" s="138">
        <f t="shared" si="271"/>
        <v>1</v>
      </c>
      <c r="DM274" s="73">
        <f t="shared" si="272"/>
        <v>1</v>
      </c>
      <c r="DN274" s="73">
        <f t="shared" si="273"/>
        <v>1</v>
      </c>
      <c r="DO274" s="73">
        <f t="shared" si="246"/>
        <v>1</v>
      </c>
      <c r="DP274" s="73">
        <f t="shared" si="247"/>
        <v>1</v>
      </c>
      <c r="DQ274" s="73">
        <f t="shared" si="277"/>
        <v>1</v>
      </c>
      <c r="DR274" s="73">
        <f t="shared" si="278"/>
        <v>1</v>
      </c>
      <c r="DS274" s="73">
        <f t="shared" si="279"/>
        <v>1</v>
      </c>
      <c r="DT274" s="73">
        <f t="shared" si="280"/>
        <v>1</v>
      </c>
      <c r="DU274" s="73">
        <f t="shared" si="281"/>
        <v>1</v>
      </c>
      <c r="DV274" s="73">
        <f t="shared" si="282"/>
        <v>1</v>
      </c>
      <c r="DW274" s="73">
        <f t="shared" si="283"/>
        <v>1</v>
      </c>
      <c r="DX274" s="73">
        <f t="shared" si="284"/>
        <v>1</v>
      </c>
      <c r="DY274" s="73">
        <f t="shared" si="285"/>
        <v>1</v>
      </c>
      <c r="DZ274" s="73">
        <f t="shared" si="286"/>
        <v>1</v>
      </c>
      <c r="EA274" s="92">
        <f t="shared" si="248"/>
        <v>1</v>
      </c>
      <c r="EB274" s="92">
        <f t="shared" si="274"/>
        <v>1</v>
      </c>
      <c r="EC274" s="139">
        <f t="shared" si="287"/>
        <v>1</v>
      </c>
      <c r="ED274" s="140">
        <f t="shared" si="249"/>
        <v>0</v>
      </c>
      <c r="EE274" s="141">
        <f t="shared" si="250"/>
        <v>0</v>
      </c>
      <c r="EF274" s="141">
        <f t="shared" si="251"/>
        <v>0</v>
      </c>
      <c r="EG274" s="142">
        <f t="shared" si="275"/>
        <v>0</v>
      </c>
      <c r="EH274" s="141"/>
      <c r="EI274" s="142"/>
      <c r="EJ274" s="82">
        <f t="shared" si="252"/>
        <v>0</v>
      </c>
      <c r="EK274" s="82"/>
      <c r="EL274" s="82"/>
      <c r="EM274" s="82"/>
      <c r="EN274" s="83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</row>
    <row r="275" spans="2:156" ht="27" customHeight="1">
      <c r="B275" s="365" t="str">
        <f t="shared" si="253"/>
        <v/>
      </c>
      <c r="C275" s="649" t="str">
        <f>IF(AU275=1,SUM(AU$10:AU275),"")</f>
        <v/>
      </c>
      <c r="D275" s="526"/>
      <c r="E275" s="524"/>
      <c r="F275" s="648"/>
      <c r="G275" s="464"/>
      <c r="H275" s="110"/>
      <c r="I275" s="648"/>
      <c r="J275" s="464"/>
      <c r="K275" s="110"/>
      <c r="L275" s="109"/>
      <c r="M275" s="517"/>
      <c r="N275" s="520"/>
      <c r="O275" s="520"/>
      <c r="P275" s="514"/>
      <c r="Q275" s="463"/>
      <c r="R275" s="463"/>
      <c r="S275" s="463"/>
      <c r="T275" s="463"/>
      <c r="U275" s="515"/>
      <c r="V275" s="112"/>
      <c r="W275" s="463"/>
      <c r="X275" s="463"/>
      <c r="Y275" s="463"/>
      <c r="Z275" s="463"/>
      <c r="AA275" s="463"/>
      <c r="AB275" s="691"/>
      <c r="AC275" s="691"/>
      <c r="AD275" s="691"/>
      <c r="AE275" s="682"/>
      <c r="AF275" s="683"/>
      <c r="AG275" s="112"/>
      <c r="AH275" s="463"/>
      <c r="AI275" s="495"/>
      <c r="AJ275" s="469"/>
      <c r="AK275" s="464"/>
      <c r="AL275" s="465"/>
      <c r="AM275" s="376"/>
      <c r="AN275" s="376"/>
      <c r="AO275" s="465"/>
      <c r="AP275" s="466"/>
      <c r="AQ275" s="113" t="str">
        <f t="shared" si="254"/>
        <v/>
      </c>
      <c r="AR275" s="114">
        <v>1</v>
      </c>
      <c r="AU275" s="115">
        <f t="shared" si="255"/>
        <v>0</v>
      </c>
      <c r="AV275" s="116" t="b">
        <f t="shared" si="232"/>
        <v>1</v>
      </c>
      <c r="AW275" s="73">
        <f t="shared" si="256"/>
        <v>0</v>
      </c>
      <c r="AX275" s="117">
        <f t="shared" si="233"/>
        <v>1</v>
      </c>
      <c r="AY275" s="118">
        <f t="shared" si="257"/>
        <v>0</v>
      </c>
      <c r="BD275" s="120">
        <f>ROUND(Import!F268,2)</f>
        <v>0</v>
      </c>
      <c r="BE275" s="120">
        <f>ROUND(Import!P268,2)</f>
        <v>0</v>
      </c>
      <c r="BG275" s="121">
        <f t="shared" si="258"/>
        <v>0</v>
      </c>
      <c r="BH275" s="122">
        <f t="shared" si="259"/>
        <v>0</v>
      </c>
      <c r="BI275" s="114">
        <f t="shared" si="260"/>
        <v>0</v>
      </c>
      <c r="BJ275" s="121">
        <f t="shared" si="261"/>
        <v>0</v>
      </c>
      <c r="BK275" s="122">
        <f t="shared" si="262"/>
        <v>0</v>
      </c>
      <c r="BL275" s="114">
        <f t="shared" si="263"/>
        <v>0</v>
      </c>
      <c r="BN275" s="123">
        <f t="shared" si="234"/>
        <v>0</v>
      </c>
      <c r="BO275" s="123">
        <f t="shared" si="235"/>
        <v>0</v>
      </c>
      <c r="BP275" s="123">
        <f t="shared" si="236"/>
        <v>0</v>
      </c>
      <c r="BQ275" s="123">
        <f t="shared" si="237"/>
        <v>0</v>
      </c>
      <c r="BR275" s="123">
        <f t="shared" si="238"/>
        <v>0</v>
      </c>
      <c r="BS275" s="123">
        <f t="shared" si="239"/>
        <v>0</v>
      </c>
      <c r="BT275" s="124">
        <f t="shared" si="264"/>
        <v>0</v>
      </c>
      <c r="CA275" s="62"/>
      <c r="CB275" s="126" t="str">
        <f t="shared" si="240"/>
        <v/>
      </c>
      <c r="CC275" s="127" t="str">
        <f t="shared" si="265"/>
        <v/>
      </c>
      <c r="CD275" s="128" t="str">
        <f t="shared" si="266"/>
        <v/>
      </c>
      <c r="CE275" s="146"/>
      <c r="CF275" s="147"/>
      <c r="CG275" s="147"/>
      <c r="CH275" s="147"/>
      <c r="CI275" s="145"/>
      <c r="CJ275" s="62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132" t="b">
        <f t="shared" si="241"/>
        <v>0</v>
      </c>
      <c r="CV275" s="133" t="b">
        <f t="shared" si="242"/>
        <v>1</v>
      </c>
      <c r="CW275" s="116" t="b">
        <f t="shared" si="288"/>
        <v>1</v>
      </c>
      <c r="CX275" s="73">
        <f t="shared" si="267"/>
        <v>0</v>
      </c>
      <c r="CY275" s="62"/>
      <c r="CZ275" s="73">
        <f t="shared" si="268"/>
        <v>0</v>
      </c>
      <c r="DA275" s="134">
        <f t="shared" si="276"/>
        <v>1</v>
      </c>
      <c r="DB275" s="106">
        <f t="shared" si="269"/>
        <v>1</v>
      </c>
      <c r="DC275" s="62"/>
      <c r="DD275" s="134">
        <f t="shared" si="270"/>
        <v>1</v>
      </c>
      <c r="DE275" s="135">
        <f t="shared" si="243"/>
        <v>0</v>
      </c>
      <c r="DF275" s="135">
        <f t="shared" si="244"/>
        <v>0</v>
      </c>
      <c r="DG275" s="136"/>
      <c r="DH275" s="79"/>
      <c r="DI275" s="137"/>
      <c r="DJ275" s="81"/>
      <c r="DK275" s="107">
        <f t="shared" si="245"/>
        <v>0</v>
      </c>
      <c r="DL275" s="138">
        <f t="shared" si="271"/>
        <v>1</v>
      </c>
      <c r="DM275" s="73">
        <f t="shared" si="272"/>
        <v>1</v>
      </c>
      <c r="DN275" s="73">
        <f t="shared" si="273"/>
        <v>1</v>
      </c>
      <c r="DO275" s="73">
        <f t="shared" si="246"/>
        <v>1</v>
      </c>
      <c r="DP275" s="73">
        <f t="shared" si="247"/>
        <v>1</v>
      </c>
      <c r="DQ275" s="73">
        <f t="shared" si="277"/>
        <v>1</v>
      </c>
      <c r="DR275" s="73">
        <f t="shared" si="278"/>
        <v>1</v>
      </c>
      <c r="DS275" s="73">
        <f t="shared" si="279"/>
        <v>1</v>
      </c>
      <c r="DT275" s="73">
        <f t="shared" si="280"/>
        <v>1</v>
      </c>
      <c r="DU275" s="73">
        <f t="shared" si="281"/>
        <v>1</v>
      </c>
      <c r="DV275" s="73">
        <f t="shared" si="282"/>
        <v>1</v>
      </c>
      <c r="DW275" s="73">
        <f t="shared" si="283"/>
        <v>1</v>
      </c>
      <c r="DX275" s="73">
        <f t="shared" si="284"/>
        <v>1</v>
      </c>
      <c r="DY275" s="73">
        <f t="shared" si="285"/>
        <v>1</v>
      </c>
      <c r="DZ275" s="73">
        <f t="shared" si="286"/>
        <v>1</v>
      </c>
      <c r="EA275" s="92">
        <f t="shared" si="248"/>
        <v>1</v>
      </c>
      <c r="EB275" s="92">
        <f t="shared" si="274"/>
        <v>1</v>
      </c>
      <c r="EC275" s="139">
        <f t="shared" si="287"/>
        <v>1</v>
      </c>
      <c r="ED275" s="140">
        <f t="shared" si="249"/>
        <v>0</v>
      </c>
      <c r="EE275" s="141">
        <f t="shared" si="250"/>
        <v>0</v>
      </c>
      <c r="EF275" s="141">
        <f t="shared" si="251"/>
        <v>0</v>
      </c>
      <c r="EG275" s="142">
        <f t="shared" si="275"/>
        <v>0</v>
      </c>
      <c r="EH275" s="141"/>
      <c r="EI275" s="142"/>
      <c r="EJ275" s="82">
        <f t="shared" si="252"/>
        <v>0</v>
      </c>
      <c r="EK275" s="82"/>
      <c r="EL275" s="82"/>
      <c r="EM275" s="82"/>
      <c r="EN275" s="83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</row>
    <row r="276" spans="2:156" ht="27" customHeight="1">
      <c r="B276" s="365" t="str">
        <f t="shared" si="253"/>
        <v/>
      </c>
      <c r="C276" s="649" t="str">
        <f>IF(AU276=1,SUM(AU$10:AU276),"")</f>
        <v/>
      </c>
      <c r="D276" s="526"/>
      <c r="E276" s="524"/>
      <c r="F276" s="648"/>
      <c r="G276" s="464"/>
      <c r="H276" s="110"/>
      <c r="I276" s="648"/>
      <c r="J276" s="464"/>
      <c r="K276" s="110"/>
      <c r="L276" s="109"/>
      <c r="M276" s="517"/>
      <c r="N276" s="520"/>
      <c r="O276" s="520"/>
      <c r="P276" s="514"/>
      <c r="Q276" s="463"/>
      <c r="R276" s="463"/>
      <c r="S276" s="463"/>
      <c r="T276" s="463"/>
      <c r="U276" s="515"/>
      <c r="V276" s="112"/>
      <c r="W276" s="463"/>
      <c r="X276" s="463"/>
      <c r="Y276" s="463"/>
      <c r="Z276" s="463"/>
      <c r="AA276" s="463"/>
      <c r="AB276" s="691"/>
      <c r="AC276" s="691"/>
      <c r="AD276" s="691"/>
      <c r="AE276" s="682"/>
      <c r="AF276" s="683"/>
      <c r="AG276" s="112"/>
      <c r="AH276" s="463"/>
      <c r="AI276" s="495"/>
      <c r="AJ276" s="469"/>
      <c r="AK276" s="464"/>
      <c r="AL276" s="465"/>
      <c r="AM276" s="376"/>
      <c r="AN276" s="376"/>
      <c r="AO276" s="465"/>
      <c r="AP276" s="466"/>
      <c r="AQ276" s="113" t="str">
        <f t="shared" si="254"/>
        <v/>
      </c>
      <c r="AR276" s="114">
        <v>1</v>
      </c>
      <c r="AU276" s="115">
        <f t="shared" si="255"/>
        <v>0</v>
      </c>
      <c r="AV276" s="116" t="b">
        <f t="shared" si="232"/>
        <v>1</v>
      </c>
      <c r="AW276" s="73">
        <f t="shared" si="256"/>
        <v>0</v>
      </c>
      <c r="AX276" s="117">
        <f t="shared" si="233"/>
        <v>1</v>
      </c>
      <c r="AY276" s="118">
        <f t="shared" si="257"/>
        <v>0</v>
      </c>
      <c r="BD276" s="120">
        <f>ROUND(Import!F269,2)</f>
        <v>0</v>
      </c>
      <c r="BE276" s="120">
        <f>ROUND(Import!P269,2)</f>
        <v>0</v>
      </c>
      <c r="BG276" s="121">
        <f t="shared" si="258"/>
        <v>0</v>
      </c>
      <c r="BH276" s="122">
        <f t="shared" si="259"/>
        <v>0</v>
      </c>
      <c r="BI276" s="114">
        <f t="shared" si="260"/>
        <v>0</v>
      </c>
      <c r="BJ276" s="121">
        <f t="shared" si="261"/>
        <v>0</v>
      </c>
      <c r="BK276" s="122">
        <f t="shared" si="262"/>
        <v>0</v>
      </c>
      <c r="BL276" s="114">
        <f t="shared" si="263"/>
        <v>0</v>
      </c>
      <c r="BN276" s="123">
        <f t="shared" si="234"/>
        <v>0</v>
      </c>
      <c r="BO276" s="123">
        <f t="shared" si="235"/>
        <v>0</v>
      </c>
      <c r="BP276" s="123">
        <f t="shared" si="236"/>
        <v>0</v>
      </c>
      <c r="BQ276" s="123">
        <f t="shared" si="237"/>
        <v>0</v>
      </c>
      <c r="BR276" s="123">
        <f t="shared" si="238"/>
        <v>0</v>
      </c>
      <c r="BS276" s="123">
        <f t="shared" si="239"/>
        <v>0</v>
      </c>
      <c r="BT276" s="124">
        <f t="shared" si="264"/>
        <v>0</v>
      </c>
      <c r="CA276" s="62"/>
      <c r="CB276" s="126" t="str">
        <f t="shared" si="240"/>
        <v/>
      </c>
      <c r="CC276" s="127" t="str">
        <f t="shared" si="265"/>
        <v/>
      </c>
      <c r="CD276" s="128" t="str">
        <f t="shared" si="266"/>
        <v/>
      </c>
      <c r="CE276" s="146"/>
      <c r="CF276" s="147"/>
      <c r="CG276" s="147"/>
      <c r="CH276" s="147"/>
      <c r="CI276" s="145"/>
      <c r="CJ276" s="62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132" t="b">
        <f t="shared" si="241"/>
        <v>0</v>
      </c>
      <c r="CV276" s="133" t="b">
        <f t="shared" si="242"/>
        <v>1</v>
      </c>
      <c r="CW276" s="116" t="b">
        <f t="shared" si="288"/>
        <v>1</v>
      </c>
      <c r="CX276" s="73">
        <f t="shared" si="267"/>
        <v>0</v>
      </c>
      <c r="CY276" s="62"/>
      <c r="CZ276" s="73">
        <f t="shared" si="268"/>
        <v>0</v>
      </c>
      <c r="DA276" s="134">
        <f t="shared" si="276"/>
        <v>1</v>
      </c>
      <c r="DB276" s="106">
        <f t="shared" si="269"/>
        <v>1</v>
      </c>
      <c r="DC276" s="62"/>
      <c r="DD276" s="134">
        <f t="shared" si="270"/>
        <v>1</v>
      </c>
      <c r="DE276" s="135">
        <f t="shared" si="243"/>
        <v>0</v>
      </c>
      <c r="DF276" s="135">
        <f t="shared" si="244"/>
        <v>0</v>
      </c>
      <c r="DG276" s="136"/>
      <c r="DH276" s="79"/>
      <c r="DI276" s="137"/>
      <c r="DJ276" s="81"/>
      <c r="DK276" s="107">
        <f t="shared" si="245"/>
        <v>0</v>
      </c>
      <c r="DL276" s="138">
        <f t="shared" si="271"/>
        <v>1</v>
      </c>
      <c r="DM276" s="73">
        <f t="shared" si="272"/>
        <v>1</v>
      </c>
      <c r="DN276" s="73">
        <f t="shared" si="273"/>
        <v>1</v>
      </c>
      <c r="DO276" s="73">
        <f t="shared" si="246"/>
        <v>1</v>
      </c>
      <c r="DP276" s="73">
        <f t="shared" si="247"/>
        <v>1</v>
      </c>
      <c r="DQ276" s="73">
        <f t="shared" si="277"/>
        <v>1</v>
      </c>
      <c r="DR276" s="73">
        <f t="shared" si="278"/>
        <v>1</v>
      </c>
      <c r="DS276" s="73">
        <f t="shared" si="279"/>
        <v>1</v>
      </c>
      <c r="DT276" s="73">
        <f t="shared" si="280"/>
        <v>1</v>
      </c>
      <c r="DU276" s="73">
        <f t="shared" si="281"/>
        <v>1</v>
      </c>
      <c r="DV276" s="73">
        <f t="shared" si="282"/>
        <v>1</v>
      </c>
      <c r="DW276" s="73">
        <f t="shared" si="283"/>
        <v>1</v>
      </c>
      <c r="DX276" s="73">
        <f t="shared" si="284"/>
        <v>1</v>
      </c>
      <c r="DY276" s="73">
        <f t="shared" si="285"/>
        <v>1</v>
      </c>
      <c r="DZ276" s="73">
        <f t="shared" si="286"/>
        <v>1</v>
      </c>
      <c r="EA276" s="92">
        <f t="shared" si="248"/>
        <v>1</v>
      </c>
      <c r="EB276" s="92">
        <f t="shared" si="274"/>
        <v>1</v>
      </c>
      <c r="EC276" s="139">
        <f t="shared" si="287"/>
        <v>1</v>
      </c>
      <c r="ED276" s="140">
        <f t="shared" si="249"/>
        <v>0</v>
      </c>
      <c r="EE276" s="141">
        <f t="shared" si="250"/>
        <v>0</v>
      </c>
      <c r="EF276" s="141">
        <f t="shared" si="251"/>
        <v>0</v>
      </c>
      <c r="EG276" s="142">
        <f t="shared" si="275"/>
        <v>0</v>
      </c>
      <c r="EH276" s="141"/>
      <c r="EI276" s="142"/>
      <c r="EJ276" s="82">
        <f t="shared" si="252"/>
        <v>0</v>
      </c>
      <c r="EK276" s="82"/>
      <c r="EL276" s="82"/>
      <c r="EM276" s="82"/>
      <c r="EN276" s="83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</row>
    <row r="277" spans="2:156" ht="27" customHeight="1">
      <c r="B277" s="365" t="str">
        <f t="shared" si="253"/>
        <v/>
      </c>
      <c r="C277" s="649" t="str">
        <f>IF(AU277=1,SUM(AU$10:AU277),"")</f>
        <v/>
      </c>
      <c r="D277" s="526"/>
      <c r="E277" s="524"/>
      <c r="F277" s="648"/>
      <c r="G277" s="464"/>
      <c r="H277" s="110"/>
      <c r="I277" s="648"/>
      <c r="J277" s="464"/>
      <c r="K277" s="110"/>
      <c r="L277" s="109"/>
      <c r="M277" s="517"/>
      <c r="N277" s="520"/>
      <c r="O277" s="520"/>
      <c r="P277" s="514"/>
      <c r="Q277" s="463"/>
      <c r="R277" s="463"/>
      <c r="S277" s="463"/>
      <c r="T277" s="463"/>
      <c r="U277" s="515"/>
      <c r="V277" s="112"/>
      <c r="W277" s="463"/>
      <c r="X277" s="463"/>
      <c r="Y277" s="463"/>
      <c r="Z277" s="463"/>
      <c r="AA277" s="463"/>
      <c r="AB277" s="691"/>
      <c r="AC277" s="691"/>
      <c r="AD277" s="691"/>
      <c r="AE277" s="682"/>
      <c r="AF277" s="683"/>
      <c r="AG277" s="112"/>
      <c r="AH277" s="463"/>
      <c r="AI277" s="495"/>
      <c r="AJ277" s="469"/>
      <c r="AK277" s="464"/>
      <c r="AL277" s="465"/>
      <c r="AM277" s="376"/>
      <c r="AN277" s="376"/>
      <c r="AO277" s="465"/>
      <c r="AP277" s="466"/>
      <c r="AQ277" s="113" t="str">
        <f t="shared" si="254"/>
        <v/>
      </c>
      <c r="AR277" s="114">
        <v>1</v>
      </c>
      <c r="AU277" s="115">
        <f t="shared" si="255"/>
        <v>0</v>
      </c>
      <c r="AV277" s="116" t="b">
        <f t="shared" si="232"/>
        <v>1</v>
      </c>
      <c r="AW277" s="73">
        <f t="shared" si="256"/>
        <v>0</v>
      </c>
      <c r="AX277" s="117">
        <f t="shared" si="233"/>
        <v>1</v>
      </c>
      <c r="AY277" s="118">
        <f t="shared" si="257"/>
        <v>0</v>
      </c>
      <c r="BD277" s="120">
        <f>ROUND(Import!F270,2)</f>
        <v>0</v>
      </c>
      <c r="BE277" s="120">
        <f>ROUND(Import!P270,2)</f>
        <v>0</v>
      </c>
      <c r="BG277" s="121">
        <f t="shared" si="258"/>
        <v>0</v>
      </c>
      <c r="BH277" s="122">
        <f t="shared" si="259"/>
        <v>0</v>
      </c>
      <c r="BI277" s="114">
        <f t="shared" si="260"/>
        <v>0</v>
      </c>
      <c r="BJ277" s="121">
        <f t="shared" si="261"/>
        <v>0</v>
      </c>
      <c r="BK277" s="122">
        <f t="shared" si="262"/>
        <v>0</v>
      </c>
      <c r="BL277" s="114">
        <f t="shared" si="263"/>
        <v>0</v>
      </c>
      <c r="BN277" s="123">
        <f t="shared" si="234"/>
        <v>0</v>
      </c>
      <c r="BO277" s="123">
        <f t="shared" si="235"/>
        <v>0</v>
      </c>
      <c r="BP277" s="123">
        <f t="shared" si="236"/>
        <v>0</v>
      </c>
      <c r="BQ277" s="123">
        <f t="shared" si="237"/>
        <v>0</v>
      </c>
      <c r="BR277" s="123">
        <f t="shared" si="238"/>
        <v>0</v>
      </c>
      <c r="BS277" s="123">
        <f t="shared" si="239"/>
        <v>0</v>
      </c>
      <c r="BT277" s="124">
        <f t="shared" si="264"/>
        <v>0</v>
      </c>
      <c r="CA277" s="62"/>
      <c r="CB277" s="126" t="str">
        <f t="shared" si="240"/>
        <v/>
      </c>
      <c r="CC277" s="127" t="str">
        <f t="shared" si="265"/>
        <v/>
      </c>
      <c r="CD277" s="128" t="str">
        <f t="shared" si="266"/>
        <v/>
      </c>
      <c r="CE277" s="146"/>
      <c r="CF277" s="147"/>
      <c r="CG277" s="147"/>
      <c r="CH277" s="147"/>
      <c r="CI277" s="145"/>
      <c r="CJ277" s="62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132" t="b">
        <f t="shared" si="241"/>
        <v>0</v>
      </c>
      <c r="CV277" s="133" t="b">
        <f t="shared" si="242"/>
        <v>1</v>
      </c>
      <c r="CW277" s="116" t="b">
        <f t="shared" si="288"/>
        <v>1</v>
      </c>
      <c r="CX277" s="73">
        <f t="shared" si="267"/>
        <v>0</v>
      </c>
      <c r="CY277" s="62"/>
      <c r="CZ277" s="73">
        <f t="shared" si="268"/>
        <v>0</v>
      </c>
      <c r="DA277" s="134">
        <f t="shared" si="276"/>
        <v>1</v>
      </c>
      <c r="DB277" s="106">
        <f t="shared" si="269"/>
        <v>1</v>
      </c>
      <c r="DC277" s="62"/>
      <c r="DD277" s="134">
        <f t="shared" si="270"/>
        <v>1</v>
      </c>
      <c r="DE277" s="135">
        <f t="shared" si="243"/>
        <v>0</v>
      </c>
      <c r="DF277" s="135">
        <f t="shared" si="244"/>
        <v>0</v>
      </c>
      <c r="DG277" s="136"/>
      <c r="DH277" s="79"/>
      <c r="DI277" s="137"/>
      <c r="DJ277" s="81"/>
      <c r="DK277" s="107">
        <f t="shared" si="245"/>
        <v>0</v>
      </c>
      <c r="DL277" s="138">
        <f t="shared" si="271"/>
        <v>1</v>
      </c>
      <c r="DM277" s="73">
        <f t="shared" si="272"/>
        <v>1</v>
      </c>
      <c r="DN277" s="73">
        <f t="shared" si="273"/>
        <v>1</v>
      </c>
      <c r="DO277" s="73">
        <f t="shared" si="246"/>
        <v>1</v>
      </c>
      <c r="DP277" s="73">
        <f t="shared" si="247"/>
        <v>1</v>
      </c>
      <c r="DQ277" s="73">
        <f t="shared" si="277"/>
        <v>1</v>
      </c>
      <c r="DR277" s="73">
        <f t="shared" si="278"/>
        <v>1</v>
      </c>
      <c r="DS277" s="73">
        <f t="shared" si="279"/>
        <v>1</v>
      </c>
      <c r="DT277" s="73">
        <f t="shared" si="280"/>
        <v>1</v>
      </c>
      <c r="DU277" s="73">
        <f t="shared" si="281"/>
        <v>1</v>
      </c>
      <c r="DV277" s="73">
        <f t="shared" si="282"/>
        <v>1</v>
      </c>
      <c r="DW277" s="73">
        <f t="shared" si="283"/>
        <v>1</v>
      </c>
      <c r="DX277" s="73">
        <f t="shared" si="284"/>
        <v>1</v>
      </c>
      <c r="DY277" s="73">
        <f t="shared" si="285"/>
        <v>1</v>
      </c>
      <c r="DZ277" s="73">
        <f t="shared" si="286"/>
        <v>1</v>
      </c>
      <c r="EA277" s="92">
        <f t="shared" si="248"/>
        <v>1</v>
      </c>
      <c r="EB277" s="92">
        <f t="shared" si="274"/>
        <v>1</v>
      </c>
      <c r="EC277" s="139">
        <f t="shared" si="287"/>
        <v>1</v>
      </c>
      <c r="ED277" s="140">
        <f t="shared" si="249"/>
        <v>0</v>
      </c>
      <c r="EE277" s="141">
        <f t="shared" si="250"/>
        <v>0</v>
      </c>
      <c r="EF277" s="141">
        <f t="shared" si="251"/>
        <v>0</v>
      </c>
      <c r="EG277" s="142">
        <f t="shared" si="275"/>
        <v>0</v>
      </c>
      <c r="EH277" s="141"/>
      <c r="EI277" s="142"/>
      <c r="EJ277" s="82">
        <f t="shared" si="252"/>
        <v>0</v>
      </c>
      <c r="EK277" s="82"/>
      <c r="EL277" s="82"/>
      <c r="EM277" s="82"/>
      <c r="EN277" s="83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</row>
    <row r="278" spans="2:156" ht="27" customHeight="1">
      <c r="B278" s="365" t="str">
        <f t="shared" si="253"/>
        <v/>
      </c>
      <c r="C278" s="649" t="str">
        <f>IF(AU278=1,SUM(AU$10:AU278),"")</f>
        <v/>
      </c>
      <c r="D278" s="526"/>
      <c r="E278" s="524"/>
      <c r="F278" s="648"/>
      <c r="G278" s="464"/>
      <c r="H278" s="110"/>
      <c r="I278" s="648"/>
      <c r="J278" s="464"/>
      <c r="K278" s="110"/>
      <c r="L278" s="109"/>
      <c r="M278" s="517"/>
      <c r="N278" s="520"/>
      <c r="O278" s="520"/>
      <c r="P278" s="514"/>
      <c r="Q278" s="463"/>
      <c r="R278" s="463"/>
      <c r="S278" s="463"/>
      <c r="T278" s="463"/>
      <c r="U278" s="515"/>
      <c r="V278" s="112"/>
      <c r="W278" s="463"/>
      <c r="X278" s="463"/>
      <c r="Y278" s="463"/>
      <c r="Z278" s="463"/>
      <c r="AA278" s="463"/>
      <c r="AB278" s="691"/>
      <c r="AC278" s="691"/>
      <c r="AD278" s="691"/>
      <c r="AE278" s="682"/>
      <c r="AF278" s="683"/>
      <c r="AG278" s="112"/>
      <c r="AH278" s="463"/>
      <c r="AI278" s="495"/>
      <c r="AJ278" s="469"/>
      <c r="AK278" s="464"/>
      <c r="AL278" s="465"/>
      <c r="AM278" s="376"/>
      <c r="AN278" s="376"/>
      <c r="AO278" s="465"/>
      <c r="AP278" s="466"/>
      <c r="AQ278" s="113" t="str">
        <f t="shared" si="254"/>
        <v/>
      </c>
      <c r="AR278" s="114">
        <v>1</v>
      </c>
      <c r="AU278" s="115">
        <f t="shared" si="255"/>
        <v>0</v>
      </c>
      <c r="AV278" s="116" t="b">
        <f t="shared" si="232"/>
        <v>1</v>
      </c>
      <c r="AW278" s="73">
        <f t="shared" si="256"/>
        <v>0</v>
      </c>
      <c r="AX278" s="117">
        <f t="shared" si="233"/>
        <v>1</v>
      </c>
      <c r="AY278" s="118">
        <f t="shared" si="257"/>
        <v>0</v>
      </c>
      <c r="BD278" s="120">
        <f>ROUND(Import!F271,2)</f>
        <v>0</v>
      </c>
      <c r="BE278" s="120">
        <f>ROUND(Import!P271,2)</f>
        <v>0</v>
      </c>
      <c r="BG278" s="121">
        <f t="shared" si="258"/>
        <v>0</v>
      </c>
      <c r="BH278" s="122">
        <f t="shared" si="259"/>
        <v>0</v>
      </c>
      <c r="BI278" s="114">
        <f t="shared" si="260"/>
        <v>0</v>
      </c>
      <c r="BJ278" s="121">
        <f t="shared" si="261"/>
        <v>0</v>
      </c>
      <c r="BK278" s="122">
        <f t="shared" si="262"/>
        <v>0</v>
      </c>
      <c r="BL278" s="114">
        <f t="shared" si="263"/>
        <v>0</v>
      </c>
      <c r="BN278" s="123">
        <f t="shared" si="234"/>
        <v>0</v>
      </c>
      <c r="BO278" s="123">
        <f t="shared" si="235"/>
        <v>0</v>
      </c>
      <c r="BP278" s="123">
        <f t="shared" si="236"/>
        <v>0</v>
      </c>
      <c r="BQ278" s="123">
        <f t="shared" si="237"/>
        <v>0</v>
      </c>
      <c r="BR278" s="123">
        <f t="shared" si="238"/>
        <v>0</v>
      </c>
      <c r="BS278" s="123">
        <f t="shared" si="239"/>
        <v>0</v>
      </c>
      <c r="BT278" s="124">
        <f t="shared" si="264"/>
        <v>0</v>
      </c>
      <c r="CA278" s="62"/>
      <c r="CB278" s="126" t="str">
        <f t="shared" si="240"/>
        <v/>
      </c>
      <c r="CC278" s="127" t="str">
        <f t="shared" si="265"/>
        <v/>
      </c>
      <c r="CD278" s="128" t="str">
        <f t="shared" si="266"/>
        <v/>
      </c>
      <c r="CE278" s="146"/>
      <c r="CF278" s="147"/>
      <c r="CG278" s="147"/>
      <c r="CH278" s="147"/>
      <c r="CI278" s="145"/>
      <c r="CJ278" s="62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132" t="b">
        <f t="shared" si="241"/>
        <v>0</v>
      </c>
      <c r="CV278" s="133" t="b">
        <f t="shared" si="242"/>
        <v>1</v>
      </c>
      <c r="CW278" s="116" t="b">
        <f t="shared" si="288"/>
        <v>1</v>
      </c>
      <c r="CX278" s="73">
        <f t="shared" si="267"/>
        <v>0</v>
      </c>
      <c r="CZ278" s="73">
        <f t="shared" si="268"/>
        <v>0</v>
      </c>
      <c r="DA278" s="134">
        <f t="shared" si="276"/>
        <v>1</v>
      </c>
      <c r="DB278" s="106">
        <f t="shared" si="269"/>
        <v>1</v>
      </c>
      <c r="DC278" s="148"/>
      <c r="DD278" s="134">
        <f t="shared" si="270"/>
        <v>1</v>
      </c>
      <c r="DE278" s="135">
        <f t="shared" si="243"/>
        <v>0</v>
      </c>
      <c r="DF278" s="135">
        <f t="shared" si="244"/>
        <v>0</v>
      </c>
      <c r="DG278" s="136"/>
      <c r="DH278" s="79"/>
      <c r="DI278" s="137"/>
      <c r="DJ278" s="81"/>
      <c r="DK278" s="107">
        <f t="shared" si="245"/>
        <v>0</v>
      </c>
      <c r="DL278" s="138">
        <f t="shared" si="271"/>
        <v>1</v>
      </c>
      <c r="DM278" s="73">
        <f t="shared" si="272"/>
        <v>1</v>
      </c>
      <c r="DN278" s="73">
        <f t="shared" si="273"/>
        <v>1</v>
      </c>
      <c r="DO278" s="73">
        <f t="shared" si="246"/>
        <v>1</v>
      </c>
      <c r="DP278" s="73">
        <f t="shared" si="247"/>
        <v>1</v>
      </c>
      <c r="DQ278" s="73">
        <f t="shared" si="277"/>
        <v>1</v>
      </c>
      <c r="DR278" s="73">
        <f t="shared" si="278"/>
        <v>1</v>
      </c>
      <c r="DS278" s="73">
        <f t="shared" si="279"/>
        <v>1</v>
      </c>
      <c r="DT278" s="73">
        <f t="shared" si="280"/>
        <v>1</v>
      </c>
      <c r="DU278" s="73">
        <f t="shared" si="281"/>
        <v>1</v>
      </c>
      <c r="DV278" s="73">
        <f t="shared" si="282"/>
        <v>1</v>
      </c>
      <c r="DW278" s="73">
        <f t="shared" si="283"/>
        <v>1</v>
      </c>
      <c r="DX278" s="73">
        <f t="shared" si="284"/>
        <v>1</v>
      </c>
      <c r="DY278" s="73">
        <f t="shared" si="285"/>
        <v>1</v>
      </c>
      <c r="DZ278" s="73">
        <f t="shared" si="286"/>
        <v>1</v>
      </c>
      <c r="EA278" s="92">
        <f t="shared" si="248"/>
        <v>1</v>
      </c>
      <c r="EB278" s="92">
        <f t="shared" si="274"/>
        <v>1</v>
      </c>
      <c r="EC278" s="139">
        <f t="shared" si="287"/>
        <v>1</v>
      </c>
      <c r="ED278" s="140">
        <f t="shared" si="249"/>
        <v>0</v>
      </c>
      <c r="EE278" s="141">
        <f t="shared" si="250"/>
        <v>0</v>
      </c>
      <c r="EF278" s="141">
        <f t="shared" si="251"/>
        <v>0</v>
      </c>
      <c r="EG278" s="142">
        <f t="shared" si="275"/>
        <v>0</v>
      </c>
      <c r="EH278" s="141"/>
      <c r="EI278" s="142"/>
      <c r="EJ278" s="82">
        <f t="shared" si="252"/>
        <v>0</v>
      </c>
      <c r="EK278" s="82"/>
      <c r="EL278" s="82"/>
      <c r="EM278" s="82"/>
      <c r="EN278" s="83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</row>
    <row r="279" spans="2:156" ht="27" customHeight="1">
      <c r="B279" s="365" t="str">
        <f t="shared" si="253"/>
        <v/>
      </c>
      <c r="C279" s="649" t="str">
        <f>IF(AU279=1,SUM(AU$10:AU279),"")</f>
        <v/>
      </c>
      <c r="D279" s="526"/>
      <c r="E279" s="524"/>
      <c r="F279" s="648"/>
      <c r="G279" s="464"/>
      <c r="H279" s="110"/>
      <c r="I279" s="648"/>
      <c r="J279" s="464"/>
      <c r="K279" s="110"/>
      <c r="L279" s="109"/>
      <c r="M279" s="517"/>
      <c r="N279" s="520"/>
      <c r="O279" s="520"/>
      <c r="P279" s="514"/>
      <c r="Q279" s="463"/>
      <c r="R279" s="463"/>
      <c r="S279" s="463"/>
      <c r="T279" s="463"/>
      <c r="U279" s="515"/>
      <c r="V279" s="112"/>
      <c r="W279" s="463"/>
      <c r="X279" s="463"/>
      <c r="Y279" s="463"/>
      <c r="Z279" s="463"/>
      <c r="AA279" s="463"/>
      <c r="AB279" s="691"/>
      <c r="AC279" s="691"/>
      <c r="AD279" s="691"/>
      <c r="AE279" s="682"/>
      <c r="AF279" s="683"/>
      <c r="AG279" s="112"/>
      <c r="AH279" s="463"/>
      <c r="AI279" s="495"/>
      <c r="AJ279" s="469"/>
      <c r="AK279" s="464"/>
      <c r="AL279" s="465"/>
      <c r="AM279" s="376"/>
      <c r="AN279" s="376"/>
      <c r="AO279" s="465"/>
      <c r="AP279" s="466"/>
      <c r="AQ279" s="113" t="str">
        <f t="shared" si="254"/>
        <v/>
      </c>
      <c r="AR279" s="114">
        <v>1</v>
      </c>
      <c r="AU279" s="115">
        <f t="shared" si="255"/>
        <v>0</v>
      </c>
      <c r="AV279" s="116" t="b">
        <f t="shared" si="232"/>
        <v>1</v>
      </c>
      <c r="AW279" s="73">
        <f t="shared" si="256"/>
        <v>0</v>
      </c>
      <c r="AX279" s="117">
        <f t="shared" si="233"/>
        <v>1</v>
      </c>
      <c r="AY279" s="118">
        <f t="shared" si="257"/>
        <v>0</v>
      </c>
      <c r="BD279" s="120">
        <f>ROUND(Import!F272,2)</f>
        <v>0</v>
      </c>
      <c r="BE279" s="120">
        <f>ROUND(Import!P272,2)</f>
        <v>0</v>
      </c>
      <c r="BG279" s="121">
        <f t="shared" si="258"/>
        <v>0</v>
      </c>
      <c r="BH279" s="122">
        <f t="shared" si="259"/>
        <v>0</v>
      </c>
      <c r="BI279" s="114">
        <f t="shared" si="260"/>
        <v>0</v>
      </c>
      <c r="BJ279" s="121">
        <f t="shared" si="261"/>
        <v>0</v>
      </c>
      <c r="BK279" s="122">
        <f t="shared" si="262"/>
        <v>0</v>
      </c>
      <c r="BL279" s="114">
        <f t="shared" si="263"/>
        <v>0</v>
      </c>
      <c r="BN279" s="123">
        <f t="shared" si="234"/>
        <v>0</v>
      </c>
      <c r="BO279" s="123">
        <f t="shared" si="235"/>
        <v>0</v>
      </c>
      <c r="BP279" s="123">
        <f t="shared" si="236"/>
        <v>0</v>
      </c>
      <c r="BQ279" s="123">
        <f t="shared" si="237"/>
        <v>0</v>
      </c>
      <c r="BR279" s="123">
        <f t="shared" si="238"/>
        <v>0</v>
      </c>
      <c r="BS279" s="123">
        <f t="shared" si="239"/>
        <v>0</v>
      </c>
      <c r="BT279" s="124">
        <f t="shared" si="264"/>
        <v>0</v>
      </c>
      <c r="CA279" s="62"/>
      <c r="CB279" s="126" t="str">
        <f t="shared" si="240"/>
        <v/>
      </c>
      <c r="CC279" s="127" t="str">
        <f t="shared" si="265"/>
        <v/>
      </c>
      <c r="CD279" s="128" t="str">
        <f t="shared" si="266"/>
        <v/>
      </c>
      <c r="CE279" s="146"/>
      <c r="CF279" s="147"/>
      <c r="CG279" s="147"/>
      <c r="CH279" s="147"/>
      <c r="CI279" s="145"/>
      <c r="CJ279" s="62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132" t="b">
        <f t="shared" si="241"/>
        <v>0</v>
      </c>
      <c r="CV279" s="133" t="b">
        <f t="shared" si="242"/>
        <v>1</v>
      </c>
      <c r="CW279" s="116" t="b">
        <f t="shared" si="288"/>
        <v>1</v>
      </c>
      <c r="CX279" s="73">
        <f t="shared" si="267"/>
        <v>0</v>
      </c>
      <c r="CZ279" s="73">
        <f t="shared" si="268"/>
        <v>0</v>
      </c>
      <c r="DA279" s="134">
        <f t="shared" si="276"/>
        <v>1</v>
      </c>
      <c r="DB279" s="106">
        <f t="shared" si="269"/>
        <v>1</v>
      </c>
      <c r="DC279" s="148"/>
      <c r="DD279" s="134">
        <f t="shared" si="270"/>
        <v>1</v>
      </c>
      <c r="DE279" s="135">
        <f t="shared" si="243"/>
        <v>0</v>
      </c>
      <c r="DF279" s="135">
        <f t="shared" si="244"/>
        <v>0</v>
      </c>
      <c r="DG279" s="136"/>
      <c r="DH279" s="79"/>
      <c r="DI279" s="137"/>
      <c r="DJ279" s="81"/>
      <c r="DK279" s="107">
        <f t="shared" si="245"/>
        <v>0</v>
      </c>
      <c r="DL279" s="138">
        <f t="shared" si="271"/>
        <v>1</v>
      </c>
      <c r="DM279" s="73">
        <f t="shared" si="272"/>
        <v>1</v>
      </c>
      <c r="DN279" s="73">
        <f t="shared" si="273"/>
        <v>1</v>
      </c>
      <c r="DO279" s="73">
        <f t="shared" si="246"/>
        <v>1</v>
      </c>
      <c r="DP279" s="73">
        <f t="shared" si="247"/>
        <v>1</v>
      </c>
      <c r="DQ279" s="73">
        <f t="shared" si="277"/>
        <v>1</v>
      </c>
      <c r="DR279" s="73">
        <f t="shared" si="278"/>
        <v>1</v>
      </c>
      <c r="DS279" s="73">
        <f t="shared" si="279"/>
        <v>1</v>
      </c>
      <c r="DT279" s="73">
        <f t="shared" si="280"/>
        <v>1</v>
      </c>
      <c r="DU279" s="73">
        <f t="shared" si="281"/>
        <v>1</v>
      </c>
      <c r="DV279" s="73">
        <f t="shared" si="282"/>
        <v>1</v>
      </c>
      <c r="DW279" s="73">
        <f t="shared" si="283"/>
        <v>1</v>
      </c>
      <c r="DX279" s="73">
        <f t="shared" si="284"/>
        <v>1</v>
      </c>
      <c r="DY279" s="73">
        <f t="shared" si="285"/>
        <v>1</v>
      </c>
      <c r="DZ279" s="73">
        <f t="shared" si="286"/>
        <v>1</v>
      </c>
      <c r="EA279" s="92">
        <f t="shared" si="248"/>
        <v>1</v>
      </c>
      <c r="EB279" s="92">
        <f t="shared" si="274"/>
        <v>1</v>
      </c>
      <c r="EC279" s="139">
        <f t="shared" si="287"/>
        <v>1</v>
      </c>
      <c r="ED279" s="140">
        <f t="shared" si="249"/>
        <v>0</v>
      </c>
      <c r="EE279" s="141">
        <f t="shared" si="250"/>
        <v>0</v>
      </c>
      <c r="EF279" s="141">
        <f t="shared" si="251"/>
        <v>0</v>
      </c>
      <c r="EG279" s="142">
        <f t="shared" si="275"/>
        <v>0</v>
      </c>
      <c r="EH279" s="141"/>
      <c r="EI279" s="142"/>
      <c r="EJ279" s="82">
        <f t="shared" si="252"/>
        <v>0</v>
      </c>
      <c r="EK279" s="82"/>
      <c r="EL279" s="82"/>
      <c r="EM279" s="82"/>
      <c r="EN279" s="83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</row>
    <row r="280" spans="2:156" ht="27" customHeight="1">
      <c r="B280" s="365" t="str">
        <f t="shared" si="253"/>
        <v/>
      </c>
      <c r="C280" s="649" t="str">
        <f>IF(AU280=1,SUM(AU$10:AU280),"")</f>
        <v/>
      </c>
      <c r="D280" s="526"/>
      <c r="E280" s="524"/>
      <c r="F280" s="648"/>
      <c r="G280" s="464"/>
      <c r="H280" s="110"/>
      <c r="I280" s="648"/>
      <c r="J280" s="464"/>
      <c r="K280" s="110"/>
      <c r="L280" s="109"/>
      <c r="M280" s="517"/>
      <c r="N280" s="520"/>
      <c r="O280" s="520"/>
      <c r="P280" s="514"/>
      <c r="Q280" s="463"/>
      <c r="R280" s="463"/>
      <c r="S280" s="463"/>
      <c r="T280" s="463"/>
      <c r="U280" s="515"/>
      <c r="V280" s="112"/>
      <c r="W280" s="463"/>
      <c r="X280" s="463"/>
      <c r="Y280" s="463"/>
      <c r="Z280" s="463"/>
      <c r="AA280" s="463"/>
      <c r="AB280" s="691"/>
      <c r="AC280" s="691"/>
      <c r="AD280" s="691"/>
      <c r="AE280" s="682"/>
      <c r="AF280" s="683"/>
      <c r="AG280" s="112"/>
      <c r="AH280" s="463"/>
      <c r="AI280" s="495"/>
      <c r="AJ280" s="469"/>
      <c r="AK280" s="464"/>
      <c r="AL280" s="465"/>
      <c r="AM280" s="376"/>
      <c r="AN280" s="376"/>
      <c r="AO280" s="465"/>
      <c r="AP280" s="466"/>
      <c r="AQ280" s="113" t="str">
        <f t="shared" si="254"/>
        <v/>
      </c>
      <c r="AR280" s="114">
        <v>1</v>
      </c>
      <c r="AU280" s="115">
        <f t="shared" si="255"/>
        <v>0</v>
      </c>
      <c r="AV280" s="116" t="b">
        <f t="shared" si="232"/>
        <v>1</v>
      </c>
      <c r="AW280" s="73">
        <f t="shared" si="256"/>
        <v>0</v>
      </c>
      <c r="AX280" s="117">
        <f t="shared" si="233"/>
        <v>1</v>
      </c>
      <c r="AY280" s="118">
        <f t="shared" si="257"/>
        <v>0</v>
      </c>
      <c r="BD280" s="120">
        <f>ROUND(Import!F273,2)</f>
        <v>0</v>
      </c>
      <c r="BE280" s="120">
        <f>ROUND(Import!P273,2)</f>
        <v>0</v>
      </c>
      <c r="BG280" s="121">
        <f t="shared" si="258"/>
        <v>0</v>
      </c>
      <c r="BH280" s="122">
        <f t="shared" si="259"/>
        <v>0</v>
      </c>
      <c r="BI280" s="114">
        <f t="shared" si="260"/>
        <v>0</v>
      </c>
      <c r="BJ280" s="121">
        <f t="shared" si="261"/>
        <v>0</v>
      </c>
      <c r="BK280" s="122">
        <f t="shared" si="262"/>
        <v>0</v>
      </c>
      <c r="BL280" s="114">
        <f t="shared" si="263"/>
        <v>0</v>
      </c>
      <c r="BN280" s="123">
        <f t="shared" si="234"/>
        <v>0</v>
      </c>
      <c r="BO280" s="123">
        <f t="shared" si="235"/>
        <v>0</v>
      </c>
      <c r="BP280" s="123">
        <f t="shared" si="236"/>
        <v>0</v>
      </c>
      <c r="BQ280" s="123">
        <f t="shared" si="237"/>
        <v>0</v>
      </c>
      <c r="BR280" s="123">
        <f t="shared" si="238"/>
        <v>0</v>
      </c>
      <c r="BS280" s="123">
        <f t="shared" si="239"/>
        <v>0</v>
      </c>
      <c r="BT280" s="124">
        <f t="shared" si="264"/>
        <v>0</v>
      </c>
      <c r="CA280" s="62"/>
      <c r="CB280" s="126" t="str">
        <f t="shared" si="240"/>
        <v/>
      </c>
      <c r="CC280" s="127" t="str">
        <f t="shared" si="265"/>
        <v/>
      </c>
      <c r="CD280" s="128" t="str">
        <f t="shared" si="266"/>
        <v/>
      </c>
      <c r="CE280" s="146"/>
      <c r="CF280" s="147"/>
      <c r="CG280" s="147"/>
      <c r="CH280" s="147"/>
      <c r="CI280" s="145"/>
      <c r="CJ280" s="62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132" t="b">
        <f t="shared" si="241"/>
        <v>0</v>
      </c>
      <c r="CV280" s="133" t="b">
        <f t="shared" si="242"/>
        <v>1</v>
      </c>
      <c r="CW280" s="116" t="b">
        <f t="shared" si="288"/>
        <v>1</v>
      </c>
      <c r="CX280" s="73">
        <f t="shared" si="267"/>
        <v>0</v>
      </c>
      <c r="CZ280" s="73">
        <f t="shared" si="268"/>
        <v>0</v>
      </c>
      <c r="DA280" s="134">
        <f t="shared" si="276"/>
        <v>1</v>
      </c>
      <c r="DB280" s="106">
        <f t="shared" si="269"/>
        <v>1</v>
      </c>
      <c r="DC280" s="148"/>
      <c r="DD280" s="134">
        <f t="shared" si="270"/>
        <v>1</v>
      </c>
      <c r="DE280" s="135">
        <f t="shared" si="243"/>
        <v>0</v>
      </c>
      <c r="DF280" s="135">
        <f t="shared" si="244"/>
        <v>0</v>
      </c>
      <c r="DG280" s="136"/>
      <c r="DH280" s="79"/>
      <c r="DI280" s="137"/>
      <c r="DJ280" s="81"/>
      <c r="DK280" s="107">
        <f t="shared" si="245"/>
        <v>0</v>
      </c>
      <c r="DL280" s="138">
        <f t="shared" si="271"/>
        <v>1</v>
      </c>
      <c r="DM280" s="73">
        <f t="shared" si="272"/>
        <v>1</v>
      </c>
      <c r="DN280" s="73">
        <f t="shared" si="273"/>
        <v>1</v>
      </c>
      <c r="DO280" s="73">
        <f t="shared" si="246"/>
        <v>1</v>
      </c>
      <c r="DP280" s="73">
        <f t="shared" si="247"/>
        <v>1</v>
      </c>
      <c r="DQ280" s="73">
        <f t="shared" si="277"/>
        <v>1</v>
      </c>
      <c r="DR280" s="73">
        <f t="shared" si="278"/>
        <v>1</v>
      </c>
      <c r="DS280" s="73">
        <f t="shared" si="279"/>
        <v>1</v>
      </c>
      <c r="DT280" s="73">
        <f t="shared" si="280"/>
        <v>1</v>
      </c>
      <c r="DU280" s="73">
        <f t="shared" si="281"/>
        <v>1</v>
      </c>
      <c r="DV280" s="73">
        <f t="shared" si="282"/>
        <v>1</v>
      </c>
      <c r="DW280" s="73">
        <f t="shared" si="283"/>
        <v>1</v>
      </c>
      <c r="DX280" s="73">
        <f t="shared" si="284"/>
        <v>1</v>
      </c>
      <c r="DY280" s="73">
        <f t="shared" si="285"/>
        <v>1</v>
      </c>
      <c r="DZ280" s="73">
        <f t="shared" si="286"/>
        <v>1</v>
      </c>
      <c r="EA280" s="92">
        <f t="shared" si="248"/>
        <v>1</v>
      </c>
      <c r="EB280" s="92">
        <f t="shared" si="274"/>
        <v>1</v>
      </c>
      <c r="EC280" s="139">
        <f t="shared" si="287"/>
        <v>1</v>
      </c>
      <c r="ED280" s="140">
        <f t="shared" si="249"/>
        <v>0</v>
      </c>
      <c r="EE280" s="141">
        <f t="shared" si="250"/>
        <v>0</v>
      </c>
      <c r="EF280" s="141">
        <f t="shared" si="251"/>
        <v>0</v>
      </c>
      <c r="EG280" s="142">
        <f t="shared" si="275"/>
        <v>0</v>
      </c>
      <c r="EH280" s="141"/>
      <c r="EI280" s="142"/>
      <c r="EJ280" s="82">
        <f t="shared" si="252"/>
        <v>0</v>
      </c>
      <c r="EK280" s="82"/>
      <c r="EL280" s="82"/>
      <c r="EM280" s="82"/>
      <c r="EN280" s="83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</row>
    <row r="281" spans="2:156" ht="27" customHeight="1">
      <c r="B281" s="365" t="str">
        <f t="shared" si="253"/>
        <v/>
      </c>
      <c r="C281" s="649" t="str">
        <f>IF(AU281=1,SUM(AU$10:AU281),"")</f>
        <v/>
      </c>
      <c r="D281" s="526"/>
      <c r="E281" s="524"/>
      <c r="F281" s="648"/>
      <c r="G281" s="464"/>
      <c r="H281" s="110"/>
      <c r="I281" s="648"/>
      <c r="J281" s="464"/>
      <c r="K281" s="110"/>
      <c r="L281" s="109"/>
      <c r="M281" s="517"/>
      <c r="N281" s="520"/>
      <c r="O281" s="520"/>
      <c r="P281" s="514"/>
      <c r="Q281" s="463"/>
      <c r="R281" s="463"/>
      <c r="S281" s="463"/>
      <c r="T281" s="463"/>
      <c r="U281" s="515"/>
      <c r="V281" s="112"/>
      <c r="W281" s="463"/>
      <c r="X281" s="463"/>
      <c r="Y281" s="463"/>
      <c r="Z281" s="463"/>
      <c r="AA281" s="463"/>
      <c r="AB281" s="691"/>
      <c r="AC281" s="691"/>
      <c r="AD281" s="691"/>
      <c r="AE281" s="682"/>
      <c r="AF281" s="683"/>
      <c r="AG281" s="112"/>
      <c r="AH281" s="463"/>
      <c r="AI281" s="495"/>
      <c r="AJ281" s="469"/>
      <c r="AK281" s="464"/>
      <c r="AL281" s="465"/>
      <c r="AM281" s="376"/>
      <c r="AN281" s="376"/>
      <c r="AO281" s="465"/>
      <c r="AP281" s="466"/>
      <c r="AQ281" s="113" t="str">
        <f t="shared" si="254"/>
        <v/>
      </c>
      <c r="AR281" s="114">
        <v>1</v>
      </c>
      <c r="AU281" s="115">
        <f t="shared" si="255"/>
        <v>0</v>
      </c>
      <c r="AV281" s="116" t="b">
        <f t="shared" si="232"/>
        <v>1</v>
      </c>
      <c r="AW281" s="73">
        <f t="shared" si="256"/>
        <v>0</v>
      </c>
      <c r="AX281" s="117">
        <f t="shared" si="233"/>
        <v>1</v>
      </c>
      <c r="AY281" s="118">
        <f t="shared" si="257"/>
        <v>0</v>
      </c>
      <c r="BD281" s="120">
        <f>ROUND(Import!F274,2)</f>
        <v>0</v>
      </c>
      <c r="BE281" s="120">
        <f>ROUND(Import!P274,2)</f>
        <v>0</v>
      </c>
      <c r="BG281" s="121">
        <f t="shared" si="258"/>
        <v>0</v>
      </c>
      <c r="BH281" s="122">
        <f t="shared" si="259"/>
        <v>0</v>
      </c>
      <c r="BI281" s="114">
        <f t="shared" si="260"/>
        <v>0</v>
      </c>
      <c r="BJ281" s="121">
        <f t="shared" si="261"/>
        <v>0</v>
      </c>
      <c r="BK281" s="122">
        <f t="shared" si="262"/>
        <v>0</v>
      </c>
      <c r="BL281" s="114">
        <f t="shared" si="263"/>
        <v>0</v>
      </c>
      <c r="BN281" s="123">
        <f t="shared" si="234"/>
        <v>0</v>
      </c>
      <c r="BO281" s="123">
        <f t="shared" si="235"/>
        <v>0</v>
      </c>
      <c r="BP281" s="123">
        <f t="shared" si="236"/>
        <v>0</v>
      </c>
      <c r="BQ281" s="123">
        <f t="shared" si="237"/>
        <v>0</v>
      </c>
      <c r="BR281" s="123">
        <f t="shared" si="238"/>
        <v>0</v>
      </c>
      <c r="BS281" s="123">
        <f t="shared" si="239"/>
        <v>0</v>
      </c>
      <c r="BT281" s="124">
        <f t="shared" si="264"/>
        <v>0</v>
      </c>
      <c r="CA281" s="62"/>
      <c r="CB281" s="126" t="str">
        <f t="shared" si="240"/>
        <v/>
      </c>
      <c r="CC281" s="127" t="str">
        <f t="shared" si="265"/>
        <v/>
      </c>
      <c r="CD281" s="128" t="str">
        <f t="shared" si="266"/>
        <v/>
      </c>
      <c r="CE281" s="146"/>
      <c r="CF281" s="147"/>
      <c r="CG281" s="147"/>
      <c r="CH281" s="147"/>
      <c r="CI281" s="145"/>
      <c r="CJ281" s="62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132" t="b">
        <f t="shared" si="241"/>
        <v>0</v>
      </c>
      <c r="CV281" s="133" t="b">
        <f t="shared" si="242"/>
        <v>1</v>
      </c>
      <c r="CW281" s="116" t="b">
        <f t="shared" si="288"/>
        <v>1</v>
      </c>
      <c r="CX281" s="73">
        <f t="shared" si="267"/>
        <v>0</v>
      </c>
      <c r="CZ281" s="73">
        <f t="shared" si="268"/>
        <v>0</v>
      </c>
      <c r="DA281" s="134">
        <f t="shared" si="276"/>
        <v>1</v>
      </c>
      <c r="DB281" s="106">
        <f t="shared" si="269"/>
        <v>1</v>
      </c>
      <c r="DC281" s="148"/>
      <c r="DD281" s="134">
        <f t="shared" si="270"/>
        <v>1</v>
      </c>
      <c r="DE281" s="135">
        <f t="shared" si="243"/>
        <v>0</v>
      </c>
      <c r="DF281" s="135">
        <f t="shared" si="244"/>
        <v>0</v>
      </c>
      <c r="DG281" s="136"/>
      <c r="DH281" s="79"/>
      <c r="DI281" s="137"/>
      <c r="DJ281" s="81"/>
      <c r="DK281" s="107">
        <f t="shared" si="245"/>
        <v>0</v>
      </c>
      <c r="DL281" s="138">
        <f t="shared" si="271"/>
        <v>1</v>
      </c>
      <c r="DM281" s="73">
        <f t="shared" si="272"/>
        <v>1</v>
      </c>
      <c r="DN281" s="73">
        <f t="shared" si="273"/>
        <v>1</v>
      </c>
      <c r="DO281" s="73">
        <f t="shared" si="246"/>
        <v>1</v>
      </c>
      <c r="DP281" s="73">
        <f t="shared" si="247"/>
        <v>1</v>
      </c>
      <c r="DQ281" s="73">
        <f t="shared" si="277"/>
        <v>1</v>
      </c>
      <c r="DR281" s="73">
        <f t="shared" si="278"/>
        <v>1</v>
      </c>
      <c r="DS281" s="73">
        <f t="shared" si="279"/>
        <v>1</v>
      </c>
      <c r="DT281" s="73">
        <f t="shared" si="280"/>
        <v>1</v>
      </c>
      <c r="DU281" s="73">
        <f t="shared" si="281"/>
        <v>1</v>
      </c>
      <c r="DV281" s="73">
        <f t="shared" si="282"/>
        <v>1</v>
      </c>
      <c r="DW281" s="73">
        <f t="shared" si="283"/>
        <v>1</v>
      </c>
      <c r="DX281" s="73">
        <f t="shared" si="284"/>
        <v>1</v>
      </c>
      <c r="DY281" s="73">
        <f t="shared" si="285"/>
        <v>1</v>
      </c>
      <c r="DZ281" s="73">
        <f t="shared" si="286"/>
        <v>1</v>
      </c>
      <c r="EA281" s="92">
        <f t="shared" si="248"/>
        <v>1</v>
      </c>
      <c r="EB281" s="92">
        <f t="shared" si="274"/>
        <v>1</v>
      </c>
      <c r="EC281" s="139">
        <f t="shared" si="287"/>
        <v>1</v>
      </c>
      <c r="ED281" s="140">
        <f t="shared" si="249"/>
        <v>0</v>
      </c>
      <c r="EE281" s="141">
        <f t="shared" si="250"/>
        <v>0</v>
      </c>
      <c r="EF281" s="141">
        <f t="shared" si="251"/>
        <v>0</v>
      </c>
      <c r="EG281" s="142">
        <f t="shared" si="275"/>
        <v>0</v>
      </c>
      <c r="EH281" s="141"/>
      <c r="EI281" s="142"/>
      <c r="EJ281" s="82">
        <f t="shared" si="252"/>
        <v>0</v>
      </c>
      <c r="EK281" s="82"/>
      <c r="EL281" s="82"/>
      <c r="EM281" s="82"/>
      <c r="EN281" s="83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</row>
    <row r="282" spans="2:156" ht="27" customHeight="1">
      <c r="B282" s="365" t="str">
        <f t="shared" si="253"/>
        <v/>
      </c>
      <c r="C282" s="649" t="str">
        <f>IF(AU282=1,SUM(AU$10:AU282),"")</f>
        <v/>
      </c>
      <c r="D282" s="526"/>
      <c r="E282" s="524"/>
      <c r="F282" s="648"/>
      <c r="G282" s="464"/>
      <c r="H282" s="110"/>
      <c r="I282" s="648"/>
      <c r="J282" s="464"/>
      <c r="K282" s="110"/>
      <c r="L282" s="109"/>
      <c r="M282" s="517"/>
      <c r="N282" s="520"/>
      <c r="O282" s="520"/>
      <c r="P282" s="514"/>
      <c r="Q282" s="463"/>
      <c r="R282" s="463"/>
      <c r="S282" s="463"/>
      <c r="T282" s="463"/>
      <c r="U282" s="515"/>
      <c r="V282" s="112"/>
      <c r="W282" s="463"/>
      <c r="X282" s="463"/>
      <c r="Y282" s="463"/>
      <c r="Z282" s="463"/>
      <c r="AA282" s="463"/>
      <c r="AB282" s="691"/>
      <c r="AC282" s="691"/>
      <c r="AD282" s="691"/>
      <c r="AE282" s="682"/>
      <c r="AF282" s="683"/>
      <c r="AG282" s="112"/>
      <c r="AH282" s="463"/>
      <c r="AI282" s="495"/>
      <c r="AJ282" s="469"/>
      <c r="AK282" s="464"/>
      <c r="AL282" s="465"/>
      <c r="AM282" s="376"/>
      <c r="AN282" s="376"/>
      <c r="AO282" s="465"/>
      <c r="AP282" s="466"/>
      <c r="AQ282" s="113" t="str">
        <f t="shared" si="254"/>
        <v/>
      </c>
      <c r="AR282" s="114">
        <v>1</v>
      </c>
      <c r="AU282" s="115">
        <f t="shared" si="255"/>
        <v>0</v>
      </c>
      <c r="AV282" s="116" t="b">
        <f t="shared" si="232"/>
        <v>1</v>
      </c>
      <c r="AW282" s="73">
        <f t="shared" si="256"/>
        <v>0</v>
      </c>
      <c r="AX282" s="117">
        <f t="shared" si="233"/>
        <v>1</v>
      </c>
      <c r="AY282" s="118">
        <f t="shared" si="257"/>
        <v>0</v>
      </c>
      <c r="BD282" s="120">
        <f>ROUND(Import!F275,2)</f>
        <v>0</v>
      </c>
      <c r="BE282" s="120">
        <f>ROUND(Import!P275,2)</f>
        <v>0</v>
      </c>
      <c r="BG282" s="121">
        <f t="shared" si="258"/>
        <v>0</v>
      </c>
      <c r="BH282" s="122">
        <f t="shared" si="259"/>
        <v>0</v>
      </c>
      <c r="BI282" s="114">
        <f t="shared" si="260"/>
        <v>0</v>
      </c>
      <c r="BJ282" s="121">
        <f t="shared" si="261"/>
        <v>0</v>
      </c>
      <c r="BK282" s="122">
        <f t="shared" si="262"/>
        <v>0</v>
      </c>
      <c r="BL282" s="114">
        <f t="shared" si="263"/>
        <v>0</v>
      </c>
      <c r="BN282" s="123">
        <f t="shared" si="234"/>
        <v>0</v>
      </c>
      <c r="BO282" s="123">
        <f t="shared" si="235"/>
        <v>0</v>
      </c>
      <c r="BP282" s="123">
        <f t="shared" si="236"/>
        <v>0</v>
      </c>
      <c r="BQ282" s="123">
        <f t="shared" si="237"/>
        <v>0</v>
      </c>
      <c r="BR282" s="123">
        <f t="shared" si="238"/>
        <v>0</v>
      </c>
      <c r="BS282" s="123">
        <f t="shared" si="239"/>
        <v>0</v>
      </c>
      <c r="BT282" s="124">
        <f t="shared" si="264"/>
        <v>0</v>
      </c>
      <c r="CA282" s="62"/>
      <c r="CB282" s="126" t="str">
        <f t="shared" si="240"/>
        <v/>
      </c>
      <c r="CC282" s="127" t="str">
        <f t="shared" si="265"/>
        <v/>
      </c>
      <c r="CD282" s="128" t="str">
        <f t="shared" si="266"/>
        <v/>
      </c>
      <c r="CE282" s="146"/>
      <c r="CF282" s="147"/>
      <c r="CG282" s="147"/>
      <c r="CH282" s="147"/>
      <c r="CI282" s="145"/>
      <c r="CJ282" s="62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132" t="b">
        <f t="shared" si="241"/>
        <v>0</v>
      </c>
      <c r="CV282" s="133" t="b">
        <f t="shared" si="242"/>
        <v>1</v>
      </c>
      <c r="CW282" s="116" t="b">
        <f t="shared" si="288"/>
        <v>1</v>
      </c>
      <c r="CX282" s="73">
        <f t="shared" si="267"/>
        <v>0</v>
      </c>
      <c r="CZ282" s="73">
        <f t="shared" si="268"/>
        <v>0</v>
      </c>
      <c r="DA282" s="134">
        <f t="shared" si="276"/>
        <v>1</v>
      </c>
      <c r="DB282" s="106">
        <f t="shared" si="269"/>
        <v>1</v>
      </c>
      <c r="DC282" s="148"/>
      <c r="DD282" s="134">
        <f t="shared" si="270"/>
        <v>1</v>
      </c>
      <c r="DE282" s="135">
        <f t="shared" si="243"/>
        <v>0</v>
      </c>
      <c r="DF282" s="135">
        <f t="shared" si="244"/>
        <v>0</v>
      </c>
      <c r="DG282" s="136"/>
      <c r="DH282" s="79"/>
      <c r="DI282" s="137"/>
      <c r="DJ282" s="81"/>
      <c r="DK282" s="107">
        <f t="shared" si="245"/>
        <v>0</v>
      </c>
      <c r="DL282" s="138">
        <f t="shared" si="271"/>
        <v>1</v>
      </c>
      <c r="DM282" s="73">
        <f t="shared" si="272"/>
        <v>1</v>
      </c>
      <c r="DN282" s="73">
        <f t="shared" si="273"/>
        <v>1</v>
      </c>
      <c r="DO282" s="73">
        <f t="shared" si="246"/>
        <v>1</v>
      </c>
      <c r="DP282" s="73">
        <f t="shared" si="247"/>
        <v>1</v>
      </c>
      <c r="DQ282" s="73">
        <f t="shared" si="277"/>
        <v>1</v>
      </c>
      <c r="DR282" s="73">
        <f t="shared" si="278"/>
        <v>1</v>
      </c>
      <c r="DS282" s="73">
        <f t="shared" si="279"/>
        <v>1</v>
      </c>
      <c r="DT282" s="73">
        <f t="shared" si="280"/>
        <v>1</v>
      </c>
      <c r="DU282" s="73">
        <f t="shared" si="281"/>
        <v>1</v>
      </c>
      <c r="DV282" s="73">
        <f t="shared" si="282"/>
        <v>1</v>
      </c>
      <c r="DW282" s="73">
        <f t="shared" si="283"/>
        <v>1</v>
      </c>
      <c r="DX282" s="73">
        <f t="shared" si="284"/>
        <v>1</v>
      </c>
      <c r="DY282" s="73">
        <f t="shared" si="285"/>
        <v>1</v>
      </c>
      <c r="DZ282" s="73">
        <f t="shared" si="286"/>
        <v>1</v>
      </c>
      <c r="EA282" s="92">
        <f t="shared" si="248"/>
        <v>1</v>
      </c>
      <c r="EB282" s="92">
        <f t="shared" si="274"/>
        <v>1</v>
      </c>
      <c r="EC282" s="139">
        <f t="shared" si="287"/>
        <v>1</v>
      </c>
      <c r="ED282" s="140">
        <f t="shared" si="249"/>
        <v>0</v>
      </c>
      <c r="EE282" s="141">
        <f t="shared" si="250"/>
        <v>0</v>
      </c>
      <c r="EF282" s="141">
        <f t="shared" si="251"/>
        <v>0</v>
      </c>
      <c r="EG282" s="142">
        <f t="shared" si="275"/>
        <v>0</v>
      </c>
      <c r="EH282" s="141"/>
      <c r="EI282" s="142"/>
      <c r="EJ282" s="82">
        <f t="shared" si="252"/>
        <v>0</v>
      </c>
      <c r="EK282" s="82"/>
      <c r="EL282" s="82"/>
      <c r="EM282" s="82"/>
      <c r="EN282" s="83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</row>
    <row r="283" spans="2:156" ht="27" customHeight="1">
      <c r="B283" s="365" t="str">
        <f t="shared" si="253"/>
        <v/>
      </c>
      <c r="C283" s="649" t="str">
        <f>IF(AU283=1,SUM(AU$10:AU283),"")</f>
        <v/>
      </c>
      <c r="D283" s="526"/>
      <c r="E283" s="524"/>
      <c r="F283" s="648"/>
      <c r="G283" s="464"/>
      <c r="H283" s="110"/>
      <c r="I283" s="648"/>
      <c r="J283" s="464"/>
      <c r="K283" s="110"/>
      <c r="L283" s="109"/>
      <c r="M283" s="517"/>
      <c r="N283" s="520"/>
      <c r="O283" s="520"/>
      <c r="P283" s="514"/>
      <c r="Q283" s="463"/>
      <c r="R283" s="463"/>
      <c r="S283" s="463"/>
      <c r="T283" s="463"/>
      <c r="U283" s="515"/>
      <c r="V283" s="112"/>
      <c r="W283" s="463"/>
      <c r="X283" s="463"/>
      <c r="Y283" s="463"/>
      <c r="Z283" s="463"/>
      <c r="AA283" s="463"/>
      <c r="AB283" s="691"/>
      <c r="AC283" s="691"/>
      <c r="AD283" s="691"/>
      <c r="AE283" s="682"/>
      <c r="AF283" s="683"/>
      <c r="AG283" s="112"/>
      <c r="AH283" s="463"/>
      <c r="AI283" s="495"/>
      <c r="AJ283" s="469"/>
      <c r="AK283" s="464"/>
      <c r="AL283" s="465"/>
      <c r="AM283" s="376"/>
      <c r="AN283" s="376"/>
      <c r="AO283" s="465"/>
      <c r="AP283" s="466"/>
      <c r="AQ283" s="113" t="str">
        <f t="shared" si="254"/>
        <v/>
      </c>
      <c r="AR283" s="114">
        <v>1</v>
      </c>
      <c r="AU283" s="115">
        <f t="shared" si="255"/>
        <v>0</v>
      </c>
      <c r="AV283" s="116" t="b">
        <f t="shared" si="232"/>
        <v>1</v>
      </c>
      <c r="AW283" s="73">
        <f t="shared" si="256"/>
        <v>0</v>
      </c>
      <c r="AX283" s="117">
        <f t="shared" si="233"/>
        <v>1</v>
      </c>
      <c r="AY283" s="118">
        <f t="shared" si="257"/>
        <v>0</v>
      </c>
      <c r="BD283" s="120">
        <f>ROUND(Import!F276,2)</f>
        <v>0</v>
      </c>
      <c r="BE283" s="120">
        <f>ROUND(Import!P276,2)</f>
        <v>0</v>
      </c>
      <c r="BG283" s="121">
        <f t="shared" si="258"/>
        <v>0</v>
      </c>
      <c r="BH283" s="122">
        <f t="shared" si="259"/>
        <v>0</v>
      </c>
      <c r="BI283" s="114">
        <f t="shared" si="260"/>
        <v>0</v>
      </c>
      <c r="BJ283" s="121">
        <f t="shared" si="261"/>
        <v>0</v>
      </c>
      <c r="BK283" s="122">
        <f t="shared" si="262"/>
        <v>0</v>
      </c>
      <c r="BL283" s="114">
        <f t="shared" si="263"/>
        <v>0</v>
      </c>
      <c r="BN283" s="123">
        <f t="shared" si="234"/>
        <v>0</v>
      </c>
      <c r="BO283" s="123">
        <f t="shared" si="235"/>
        <v>0</v>
      </c>
      <c r="BP283" s="123">
        <f t="shared" si="236"/>
        <v>0</v>
      </c>
      <c r="BQ283" s="123">
        <f t="shared" si="237"/>
        <v>0</v>
      </c>
      <c r="BR283" s="123">
        <f t="shared" si="238"/>
        <v>0</v>
      </c>
      <c r="BS283" s="123">
        <f t="shared" si="239"/>
        <v>0</v>
      </c>
      <c r="BT283" s="124">
        <f t="shared" si="264"/>
        <v>0</v>
      </c>
      <c r="CA283" s="62"/>
      <c r="CB283" s="126" t="str">
        <f t="shared" si="240"/>
        <v/>
      </c>
      <c r="CC283" s="127" t="str">
        <f t="shared" si="265"/>
        <v/>
      </c>
      <c r="CD283" s="128" t="str">
        <f t="shared" si="266"/>
        <v/>
      </c>
      <c r="CE283" s="146"/>
      <c r="CF283" s="147"/>
      <c r="CG283" s="147"/>
      <c r="CH283" s="147"/>
      <c r="CI283" s="145"/>
      <c r="CJ283" s="62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132" t="b">
        <f t="shared" si="241"/>
        <v>0</v>
      </c>
      <c r="CV283" s="133" t="b">
        <f t="shared" si="242"/>
        <v>1</v>
      </c>
      <c r="CW283" s="116" t="b">
        <f t="shared" si="288"/>
        <v>1</v>
      </c>
      <c r="CX283" s="73">
        <f t="shared" si="267"/>
        <v>0</v>
      </c>
      <c r="CZ283" s="73">
        <f t="shared" si="268"/>
        <v>0</v>
      </c>
      <c r="DA283" s="134">
        <f t="shared" si="276"/>
        <v>1</v>
      </c>
      <c r="DB283" s="106">
        <f t="shared" si="269"/>
        <v>1</v>
      </c>
      <c r="DC283" s="148"/>
      <c r="DD283" s="134">
        <f t="shared" si="270"/>
        <v>1</v>
      </c>
      <c r="DE283" s="135">
        <f t="shared" si="243"/>
        <v>0</v>
      </c>
      <c r="DF283" s="135">
        <f t="shared" si="244"/>
        <v>0</v>
      </c>
      <c r="DG283" s="136"/>
      <c r="DH283" s="79"/>
      <c r="DI283" s="137"/>
      <c r="DJ283" s="81"/>
      <c r="DK283" s="107">
        <f t="shared" si="245"/>
        <v>0</v>
      </c>
      <c r="DL283" s="138">
        <f t="shared" si="271"/>
        <v>1</v>
      </c>
      <c r="DM283" s="73">
        <f t="shared" si="272"/>
        <v>1</v>
      </c>
      <c r="DN283" s="73">
        <f t="shared" si="273"/>
        <v>1</v>
      </c>
      <c r="DO283" s="73">
        <f t="shared" si="246"/>
        <v>1</v>
      </c>
      <c r="DP283" s="73">
        <f t="shared" si="247"/>
        <v>1</v>
      </c>
      <c r="DQ283" s="73">
        <f t="shared" si="277"/>
        <v>1</v>
      </c>
      <c r="DR283" s="73">
        <f t="shared" si="278"/>
        <v>1</v>
      </c>
      <c r="DS283" s="73">
        <f t="shared" si="279"/>
        <v>1</v>
      </c>
      <c r="DT283" s="73">
        <f t="shared" si="280"/>
        <v>1</v>
      </c>
      <c r="DU283" s="73">
        <f t="shared" si="281"/>
        <v>1</v>
      </c>
      <c r="DV283" s="73">
        <f t="shared" si="282"/>
        <v>1</v>
      </c>
      <c r="DW283" s="73">
        <f t="shared" si="283"/>
        <v>1</v>
      </c>
      <c r="DX283" s="73">
        <f t="shared" si="284"/>
        <v>1</v>
      </c>
      <c r="DY283" s="73">
        <f t="shared" si="285"/>
        <v>1</v>
      </c>
      <c r="DZ283" s="73">
        <f t="shared" si="286"/>
        <v>1</v>
      </c>
      <c r="EA283" s="92">
        <f t="shared" si="248"/>
        <v>1</v>
      </c>
      <c r="EB283" s="92">
        <f t="shared" si="274"/>
        <v>1</v>
      </c>
      <c r="EC283" s="139">
        <f t="shared" si="287"/>
        <v>1</v>
      </c>
      <c r="ED283" s="140">
        <f t="shared" si="249"/>
        <v>0</v>
      </c>
      <c r="EE283" s="141">
        <f t="shared" si="250"/>
        <v>0</v>
      </c>
      <c r="EF283" s="141">
        <f t="shared" si="251"/>
        <v>0</v>
      </c>
      <c r="EG283" s="142">
        <f t="shared" si="275"/>
        <v>0</v>
      </c>
      <c r="EH283" s="141"/>
      <c r="EI283" s="142"/>
      <c r="EJ283" s="82">
        <f t="shared" si="252"/>
        <v>0</v>
      </c>
      <c r="EK283" s="82"/>
      <c r="EL283" s="82"/>
      <c r="EM283" s="82"/>
      <c r="EN283" s="83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</row>
    <row r="284" spans="2:156" ht="27" customHeight="1">
      <c r="B284" s="365" t="str">
        <f t="shared" si="253"/>
        <v/>
      </c>
      <c r="C284" s="649" t="str">
        <f>IF(AU284=1,SUM(AU$10:AU284),"")</f>
        <v/>
      </c>
      <c r="D284" s="526"/>
      <c r="E284" s="524"/>
      <c r="F284" s="648"/>
      <c r="G284" s="464"/>
      <c r="H284" s="110"/>
      <c r="I284" s="648"/>
      <c r="J284" s="464"/>
      <c r="K284" s="110"/>
      <c r="L284" s="109"/>
      <c r="M284" s="517"/>
      <c r="N284" s="520"/>
      <c r="O284" s="520"/>
      <c r="P284" s="514"/>
      <c r="Q284" s="463"/>
      <c r="R284" s="463"/>
      <c r="S284" s="463"/>
      <c r="T284" s="463"/>
      <c r="U284" s="515"/>
      <c r="V284" s="112"/>
      <c r="W284" s="463"/>
      <c r="X284" s="463"/>
      <c r="Y284" s="463"/>
      <c r="Z284" s="463"/>
      <c r="AA284" s="463"/>
      <c r="AB284" s="691"/>
      <c r="AC284" s="691"/>
      <c r="AD284" s="691"/>
      <c r="AE284" s="682"/>
      <c r="AF284" s="683"/>
      <c r="AG284" s="112"/>
      <c r="AH284" s="463"/>
      <c r="AI284" s="495"/>
      <c r="AJ284" s="469"/>
      <c r="AK284" s="464"/>
      <c r="AL284" s="465"/>
      <c r="AM284" s="376"/>
      <c r="AN284" s="376"/>
      <c r="AO284" s="465"/>
      <c r="AP284" s="466"/>
      <c r="AQ284" s="113" t="str">
        <f t="shared" si="254"/>
        <v/>
      </c>
      <c r="AR284" s="114">
        <v>1</v>
      </c>
      <c r="AU284" s="115">
        <f t="shared" si="255"/>
        <v>0</v>
      </c>
      <c r="AV284" s="116" t="b">
        <f t="shared" si="232"/>
        <v>1</v>
      </c>
      <c r="AW284" s="73">
        <f t="shared" si="256"/>
        <v>0</v>
      </c>
      <c r="AX284" s="117">
        <f t="shared" si="233"/>
        <v>1</v>
      </c>
      <c r="AY284" s="118">
        <f t="shared" si="257"/>
        <v>0</v>
      </c>
      <c r="BD284" s="120">
        <f>ROUND(Import!F277,2)</f>
        <v>0</v>
      </c>
      <c r="BE284" s="120">
        <f>ROUND(Import!P277,2)</f>
        <v>0</v>
      </c>
      <c r="BG284" s="121">
        <f t="shared" si="258"/>
        <v>0</v>
      </c>
      <c r="BH284" s="122">
        <f t="shared" si="259"/>
        <v>0</v>
      </c>
      <c r="BI284" s="114">
        <f t="shared" si="260"/>
        <v>0</v>
      </c>
      <c r="BJ284" s="121">
        <f t="shared" si="261"/>
        <v>0</v>
      </c>
      <c r="BK284" s="122">
        <f t="shared" si="262"/>
        <v>0</v>
      </c>
      <c r="BL284" s="114">
        <f t="shared" si="263"/>
        <v>0</v>
      </c>
      <c r="BN284" s="123">
        <f t="shared" si="234"/>
        <v>0</v>
      </c>
      <c r="BO284" s="123">
        <f t="shared" si="235"/>
        <v>0</v>
      </c>
      <c r="BP284" s="123">
        <f t="shared" si="236"/>
        <v>0</v>
      </c>
      <c r="BQ284" s="123">
        <f t="shared" si="237"/>
        <v>0</v>
      </c>
      <c r="BR284" s="123">
        <f t="shared" si="238"/>
        <v>0</v>
      </c>
      <c r="BS284" s="123">
        <f t="shared" si="239"/>
        <v>0</v>
      </c>
      <c r="BT284" s="124">
        <f t="shared" si="264"/>
        <v>0</v>
      </c>
      <c r="CA284" s="62"/>
      <c r="CB284" s="126" t="str">
        <f t="shared" si="240"/>
        <v/>
      </c>
      <c r="CC284" s="127" t="str">
        <f t="shared" si="265"/>
        <v/>
      </c>
      <c r="CD284" s="128" t="str">
        <f t="shared" si="266"/>
        <v/>
      </c>
      <c r="CE284" s="146"/>
      <c r="CF284" s="147"/>
      <c r="CG284" s="147"/>
      <c r="CH284" s="147"/>
      <c r="CI284" s="145"/>
      <c r="CJ284" s="62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132" t="b">
        <f t="shared" si="241"/>
        <v>0</v>
      </c>
      <c r="CV284" s="133" t="b">
        <f t="shared" si="242"/>
        <v>1</v>
      </c>
      <c r="CW284" s="116" t="b">
        <f t="shared" si="288"/>
        <v>1</v>
      </c>
      <c r="CX284" s="73">
        <f t="shared" si="267"/>
        <v>0</v>
      </c>
      <c r="CZ284" s="73">
        <f t="shared" si="268"/>
        <v>0</v>
      </c>
      <c r="DA284" s="134">
        <f t="shared" si="276"/>
        <v>1</v>
      </c>
      <c r="DB284" s="106">
        <f t="shared" si="269"/>
        <v>1</v>
      </c>
      <c r="DC284" s="148"/>
      <c r="DD284" s="134">
        <f t="shared" si="270"/>
        <v>1</v>
      </c>
      <c r="DE284" s="135">
        <f t="shared" si="243"/>
        <v>0</v>
      </c>
      <c r="DF284" s="135">
        <f t="shared" si="244"/>
        <v>0</v>
      </c>
      <c r="DG284" s="136"/>
      <c r="DH284" s="79"/>
      <c r="DI284" s="137"/>
      <c r="DJ284" s="81"/>
      <c r="DK284" s="107">
        <f t="shared" si="245"/>
        <v>0</v>
      </c>
      <c r="DL284" s="138">
        <f t="shared" si="271"/>
        <v>1</v>
      </c>
      <c r="DM284" s="73">
        <f t="shared" si="272"/>
        <v>1</v>
      </c>
      <c r="DN284" s="73">
        <f t="shared" si="273"/>
        <v>1</v>
      </c>
      <c r="DO284" s="73">
        <f t="shared" si="246"/>
        <v>1</v>
      </c>
      <c r="DP284" s="73">
        <f t="shared" si="247"/>
        <v>1</v>
      </c>
      <c r="DQ284" s="73">
        <f t="shared" si="277"/>
        <v>1</v>
      </c>
      <c r="DR284" s="73">
        <f t="shared" si="278"/>
        <v>1</v>
      </c>
      <c r="DS284" s="73">
        <f t="shared" si="279"/>
        <v>1</v>
      </c>
      <c r="DT284" s="73">
        <f t="shared" si="280"/>
        <v>1</v>
      </c>
      <c r="DU284" s="73">
        <f t="shared" si="281"/>
        <v>1</v>
      </c>
      <c r="DV284" s="73">
        <f t="shared" si="282"/>
        <v>1</v>
      </c>
      <c r="DW284" s="73">
        <f t="shared" si="283"/>
        <v>1</v>
      </c>
      <c r="DX284" s="73">
        <f t="shared" si="284"/>
        <v>1</v>
      </c>
      <c r="DY284" s="73">
        <f t="shared" si="285"/>
        <v>1</v>
      </c>
      <c r="DZ284" s="73">
        <f t="shared" si="286"/>
        <v>1</v>
      </c>
      <c r="EA284" s="92">
        <f t="shared" si="248"/>
        <v>1</v>
      </c>
      <c r="EB284" s="92">
        <f t="shared" si="274"/>
        <v>1</v>
      </c>
      <c r="EC284" s="139">
        <f t="shared" si="287"/>
        <v>1</v>
      </c>
      <c r="ED284" s="140">
        <f t="shared" si="249"/>
        <v>0</v>
      </c>
      <c r="EE284" s="141">
        <f t="shared" si="250"/>
        <v>0</v>
      </c>
      <c r="EF284" s="141">
        <f t="shared" si="251"/>
        <v>0</v>
      </c>
      <c r="EG284" s="142">
        <f t="shared" si="275"/>
        <v>0</v>
      </c>
      <c r="EH284" s="141"/>
      <c r="EI284" s="142"/>
      <c r="EJ284" s="82">
        <f t="shared" si="252"/>
        <v>0</v>
      </c>
      <c r="EK284" s="82"/>
      <c r="EL284" s="82"/>
      <c r="EM284" s="82"/>
      <c r="EN284" s="83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</row>
    <row r="285" spans="2:156" ht="27" customHeight="1">
      <c r="B285" s="365" t="str">
        <f t="shared" si="253"/>
        <v/>
      </c>
      <c r="C285" s="649" t="str">
        <f>IF(AU285=1,SUM(AU$10:AU285),"")</f>
        <v/>
      </c>
      <c r="D285" s="526"/>
      <c r="E285" s="524"/>
      <c r="F285" s="648"/>
      <c r="G285" s="464"/>
      <c r="H285" s="110"/>
      <c r="I285" s="648"/>
      <c r="J285" s="464"/>
      <c r="K285" s="110"/>
      <c r="L285" s="109"/>
      <c r="M285" s="517"/>
      <c r="N285" s="520"/>
      <c r="O285" s="520"/>
      <c r="P285" s="514"/>
      <c r="Q285" s="463"/>
      <c r="R285" s="463"/>
      <c r="S285" s="463"/>
      <c r="T285" s="463"/>
      <c r="U285" s="515"/>
      <c r="V285" s="112"/>
      <c r="W285" s="463"/>
      <c r="X285" s="463"/>
      <c r="Y285" s="463"/>
      <c r="Z285" s="463"/>
      <c r="AA285" s="463"/>
      <c r="AB285" s="691"/>
      <c r="AC285" s="691"/>
      <c r="AD285" s="691"/>
      <c r="AE285" s="682"/>
      <c r="AF285" s="683"/>
      <c r="AG285" s="112"/>
      <c r="AH285" s="463"/>
      <c r="AI285" s="495"/>
      <c r="AJ285" s="469"/>
      <c r="AK285" s="464"/>
      <c r="AL285" s="465"/>
      <c r="AM285" s="376"/>
      <c r="AN285" s="376"/>
      <c r="AO285" s="465"/>
      <c r="AP285" s="466"/>
      <c r="AQ285" s="113" t="str">
        <f t="shared" si="254"/>
        <v/>
      </c>
      <c r="AR285" s="114">
        <v>1</v>
      </c>
      <c r="AU285" s="115">
        <f t="shared" si="255"/>
        <v>0</v>
      </c>
      <c r="AV285" s="116" t="b">
        <f t="shared" si="232"/>
        <v>1</v>
      </c>
      <c r="AW285" s="73">
        <f t="shared" si="256"/>
        <v>0</v>
      </c>
      <c r="AX285" s="117">
        <f t="shared" si="233"/>
        <v>1</v>
      </c>
      <c r="AY285" s="118">
        <f t="shared" si="257"/>
        <v>0</v>
      </c>
      <c r="BD285" s="120">
        <f>ROUND(Import!F278,2)</f>
        <v>0</v>
      </c>
      <c r="BE285" s="120">
        <f>ROUND(Import!P278,2)</f>
        <v>0</v>
      </c>
      <c r="BG285" s="121">
        <f t="shared" si="258"/>
        <v>0</v>
      </c>
      <c r="BH285" s="122">
        <f t="shared" si="259"/>
        <v>0</v>
      </c>
      <c r="BI285" s="114">
        <f t="shared" si="260"/>
        <v>0</v>
      </c>
      <c r="BJ285" s="121">
        <f t="shared" si="261"/>
        <v>0</v>
      </c>
      <c r="BK285" s="122">
        <f t="shared" si="262"/>
        <v>0</v>
      </c>
      <c r="BL285" s="114">
        <f t="shared" si="263"/>
        <v>0</v>
      </c>
      <c r="BN285" s="123">
        <f t="shared" si="234"/>
        <v>0</v>
      </c>
      <c r="BO285" s="123">
        <f t="shared" si="235"/>
        <v>0</v>
      </c>
      <c r="BP285" s="123">
        <f t="shared" si="236"/>
        <v>0</v>
      </c>
      <c r="BQ285" s="123">
        <f t="shared" si="237"/>
        <v>0</v>
      </c>
      <c r="BR285" s="123">
        <f t="shared" si="238"/>
        <v>0</v>
      </c>
      <c r="BS285" s="123">
        <f t="shared" si="239"/>
        <v>0</v>
      </c>
      <c r="BT285" s="124">
        <f t="shared" si="264"/>
        <v>0</v>
      </c>
      <c r="CA285" s="62"/>
      <c r="CB285" s="126" t="str">
        <f t="shared" si="240"/>
        <v/>
      </c>
      <c r="CC285" s="127" t="str">
        <f t="shared" si="265"/>
        <v/>
      </c>
      <c r="CD285" s="128" t="str">
        <f t="shared" si="266"/>
        <v/>
      </c>
      <c r="CE285" s="146"/>
      <c r="CF285" s="147"/>
      <c r="CG285" s="147"/>
      <c r="CH285" s="147"/>
      <c r="CI285" s="145"/>
      <c r="CJ285" s="62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132" t="b">
        <f t="shared" si="241"/>
        <v>0</v>
      </c>
      <c r="CV285" s="133" t="b">
        <f t="shared" si="242"/>
        <v>1</v>
      </c>
      <c r="CW285" s="116" t="b">
        <f t="shared" si="288"/>
        <v>1</v>
      </c>
      <c r="CX285" s="73">
        <f t="shared" si="267"/>
        <v>0</v>
      </c>
      <c r="CZ285" s="73">
        <f t="shared" si="268"/>
        <v>0</v>
      </c>
      <c r="DA285" s="134">
        <f t="shared" si="276"/>
        <v>1</v>
      </c>
      <c r="DB285" s="106">
        <f t="shared" si="269"/>
        <v>1</v>
      </c>
      <c r="DC285" s="148"/>
      <c r="DD285" s="134">
        <f t="shared" si="270"/>
        <v>1</v>
      </c>
      <c r="DE285" s="135">
        <f t="shared" si="243"/>
        <v>0</v>
      </c>
      <c r="DF285" s="135">
        <f t="shared" si="244"/>
        <v>0</v>
      </c>
      <c r="DG285" s="136"/>
      <c r="DH285" s="79"/>
      <c r="DI285" s="137"/>
      <c r="DJ285" s="81"/>
      <c r="DK285" s="107">
        <f t="shared" si="245"/>
        <v>0</v>
      </c>
      <c r="DL285" s="138">
        <f t="shared" si="271"/>
        <v>1</v>
      </c>
      <c r="DM285" s="73">
        <f t="shared" si="272"/>
        <v>1</v>
      </c>
      <c r="DN285" s="73">
        <f t="shared" si="273"/>
        <v>1</v>
      </c>
      <c r="DO285" s="73">
        <f t="shared" si="246"/>
        <v>1</v>
      </c>
      <c r="DP285" s="73">
        <f t="shared" si="247"/>
        <v>1</v>
      </c>
      <c r="DQ285" s="73">
        <f t="shared" si="277"/>
        <v>1</v>
      </c>
      <c r="DR285" s="73">
        <f t="shared" si="278"/>
        <v>1</v>
      </c>
      <c r="DS285" s="73">
        <f t="shared" si="279"/>
        <v>1</v>
      </c>
      <c r="DT285" s="73">
        <f t="shared" si="280"/>
        <v>1</v>
      </c>
      <c r="DU285" s="73">
        <f t="shared" si="281"/>
        <v>1</v>
      </c>
      <c r="DV285" s="73">
        <f t="shared" si="282"/>
        <v>1</v>
      </c>
      <c r="DW285" s="73">
        <f t="shared" si="283"/>
        <v>1</v>
      </c>
      <c r="DX285" s="73">
        <f t="shared" si="284"/>
        <v>1</v>
      </c>
      <c r="DY285" s="73">
        <f t="shared" si="285"/>
        <v>1</v>
      </c>
      <c r="DZ285" s="73">
        <f t="shared" si="286"/>
        <v>1</v>
      </c>
      <c r="EA285" s="92">
        <f t="shared" si="248"/>
        <v>1</v>
      </c>
      <c r="EB285" s="92">
        <f t="shared" si="274"/>
        <v>1</v>
      </c>
      <c r="EC285" s="139">
        <f t="shared" si="287"/>
        <v>1</v>
      </c>
      <c r="ED285" s="140">
        <f t="shared" si="249"/>
        <v>0</v>
      </c>
      <c r="EE285" s="141">
        <f t="shared" si="250"/>
        <v>0</v>
      </c>
      <c r="EF285" s="141">
        <f t="shared" si="251"/>
        <v>0</v>
      </c>
      <c r="EG285" s="142">
        <f t="shared" si="275"/>
        <v>0</v>
      </c>
      <c r="EH285" s="141"/>
      <c r="EI285" s="142"/>
      <c r="EJ285" s="82">
        <f t="shared" si="252"/>
        <v>0</v>
      </c>
      <c r="EK285" s="82"/>
      <c r="EL285" s="82"/>
      <c r="EM285" s="82"/>
      <c r="EN285" s="83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</row>
    <row r="286" spans="2:156" ht="27" customHeight="1">
      <c r="B286" s="365" t="str">
        <f t="shared" si="253"/>
        <v/>
      </c>
      <c r="C286" s="649" t="str">
        <f>IF(AU286=1,SUM(AU$10:AU286),"")</f>
        <v/>
      </c>
      <c r="D286" s="526"/>
      <c r="E286" s="524"/>
      <c r="F286" s="648"/>
      <c r="G286" s="464"/>
      <c r="H286" s="110"/>
      <c r="I286" s="648"/>
      <c r="J286" s="464"/>
      <c r="K286" s="110"/>
      <c r="L286" s="109"/>
      <c r="M286" s="517"/>
      <c r="N286" s="520"/>
      <c r="O286" s="520"/>
      <c r="P286" s="514"/>
      <c r="Q286" s="463"/>
      <c r="R286" s="463"/>
      <c r="S286" s="463"/>
      <c r="T286" s="463"/>
      <c r="U286" s="515"/>
      <c r="V286" s="112"/>
      <c r="W286" s="463"/>
      <c r="X286" s="463"/>
      <c r="Y286" s="463"/>
      <c r="Z286" s="463"/>
      <c r="AA286" s="463"/>
      <c r="AB286" s="691"/>
      <c r="AC286" s="691"/>
      <c r="AD286" s="691"/>
      <c r="AE286" s="682"/>
      <c r="AF286" s="683"/>
      <c r="AG286" s="112"/>
      <c r="AH286" s="463"/>
      <c r="AI286" s="495"/>
      <c r="AJ286" s="469"/>
      <c r="AK286" s="464"/>
      <c r="AL286" s="465"/>
      <c r="AM286" s="376"/>
      <c r="AN286" s="376"/>
      <c r="AO286" s="465"/>
      <c r="AP286" s="466"/>
      <c r="AQ286" s="113" t="str">
        <f t="shared" si="254"/>
        <v/>
      </c>
      <c r="AR286" s="114">
        <v>1</v>
      </c>
      <c r="AU286" s="115">
        <f t="shared" si="255"/>
        <v>0</v>
      </c>
      <c r="AV286" s="116" t="b">
        <f t="shared" si="232"/>
        <v>1</v>
      </c>
      <c r="AW286" s="73">
        <f t="shared" si="256"/>
        <v>0</v>
      </c>
      <c r="AX286" s="117">
        <f t="shared" si="233"/>
        <v>1</v>
      </c>
      <c r="AY286" s="118">
        <f t="shared" si="257"/>
        <v>0</v>
      </c>
      <c r="BD286" s="120">
        <f>ROUND(Import!F279,2)</f>
        <v>0</v>
      </c>
      <c r="BE286" s="120">
        <f>ROUND(Import!P279,2)</f>
        <v>0</v>
      </c>
      <c r="BG286" s="121">
        <f t="shared" si="258"/>
        <v>0</v>
      </c>
      <c r="BH286" s="122">
        <f t="shared" si="259"/>
        <v>0</v>
      </c>
      <c r="BI286" s="114">
        <f t="shared" si="260"/>
        <v>0</v>
      </c>
      <c r="BJ286" s="121">
        <f t="shared" si="261"/>
        <v>0</v>
      </c>
      <c r="BK286" s="122">
        <f t="shared" si="262"/>
        <v>0</v>
      </c>
      <c r="BL286" s="114">
        <f t="shared" si="263"/>
        <v>0</v>
      </c>
      <c r="BN286" s="123">
        <f t="shared" si="234"/>
        <v>0</v>
      </c>
      <c r="BO286" s="123">
        <f t="shared" si="235"/>
        <v>0</v>
      </c>
      <c r="BP286" s="123">
        <f t="shared" si="236"/>
        <v>0</v>
      </c>
      <c r="BQ286" s="123">
        <f t="shared" si="237"/>
        <v>0</v>
      </c>
      <c r="BR286" s="123">
        <f t="shared" si="238"/>
        <v>0</v>
      </c>
      <c r="BS286" s="123">
        <f t="shared" si="239"/>
        <v>0</v>
      </c>
      <c r="BT286" s="124">
        <f t="shared" si="264"/>
        <v>0</v>
      </c>
      <c r="CA286" s="62"/>
      <c r="CB286" s="126" t="str">
        <f t="shared" si="240"/>
        <v/>
      </c>
      <c r="CC286" s="127" t="str">
        <f t="shared" si="265"/>
        <v/>
      </c>
      <c r="CD286" s="128" t="str">
        <f t="shared" si="266"/>
        <v/>
      </c>
      <c r="CE286" s="146"/>
      <c r="CF286" s="147"/>
      <c r="CG286" s="147"/>
      <c r="CH286" s="147"/>
      <c r="CI286" s="145"/>
      <c r="CJ286" s="62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132" t="b">
        <f t="shared" si="241"/>
        <v>0</v>
      </c>
      <c r="CV286" s="133" t="b">
        <f t="shared" si="242"/>
        <v>1</v>
      </c>
      <c r="CW286" s="116" t="b">
        <f t="shared" si="288"/>
        <v>1</v>
      </c>
      <c r="CX286" s="73">
        <f t="shared" si="267"/>
        <v>0</v>
      </c>
      <c r="CZ286" s="73">
        <f t="shared" si="268"/>
        <v>0</v>
      </c>
      <c r="DA286" s="134">
        <f t="shared" si="276"/>
        <v>1</v>
      </c>
      <c r="DB286" s="106">
        <f t="shared" si="269"/>
        <v>1</v>
      </c>
      <c r="DC286" s="148"/>
      <c r="DD286" s="134">
        <f t="shared" si="270"/>
        <v>1</v>
      </c>
      <c r="DE286" s="135">
        <f t="shared" si="243"/>
        <v>0</v>
      </c>
      <c r="DF286" s="135">
        <f t="shared" si="244"/>
        <v>0</v>
      </c>
      <c r="DG286" s="136"/>
      <c r="DH286" s="79"/>
      <c r="DI286" s="137"/>
      <c r="DJ286" s="81"/>
      <c r="DK286" s="107">
        <f t="shared" si="245"/>
        <v>0</v>
      </c>
      <c r="DL286" s="138">
        <f t="shared" si="271"/>
        <v>1</v>
      </c>
      <c r="DM286" s="73">
        <f t="shared" si="272"/>
        <v>1</v>
      </c>
      <c r="DN286" s="73">
        <f t="shared" si="273"/>
        <v>1</v>
      </c>
      <c r="DO286" s="73">
        <f t="shared" si="246"/>
        <v>1</v>
      </c>
      <c r="DP286" s="73">
        <f t="shared" si="247"/>
        <v>1</v>
      </c>
      <c r="DQ286" s="73">
        <f t="shared" si="277"/>
        <v>1</v>
      </c>
      <c r="DR286" s="73">
        <f t="shared" si="278"/>
        <v>1</v>
      </c>
      <c r="DS286" s="73">
        <f t="shared" si="279"/>
        <v>1</v>
      </c>
      <c r="DT286" s="73">
        <f t="shared" si="280"/>
        <v>1</v>
      </c>
      <c r="DU286" s="73">
        <f t="shared" si="281"/>
        <v>1</v>
      </c>
      <c r="DV286" s="73">
        <f t="shared" si="282"/>
        <v>1</v>
      </c>
      <c r="DW286" s="73">
        <f t="shared" si="283"/>
        <v>1</v>
      </c>
      <c r="DX286" s="73">
        <f t="shared" si="284"/>
        <v>1</v>
      </c>
      <c r="DY286" s="73">
        <f t="shared" si="285"/>
        <v>1</v>
      </c>
      <c r="DZ286" s="73">
        <f t="shared" si="286"/>
        <v>1</v>
      </c>
      <c r="EA286" s="92">
        <f t="shared" si="248"/>
        <v>1</v>
      </c>
      <c r="EB286" s="92">
        <f t="shared" si="274"/>
        <v>1</v>
      </c>
      <c r="EC286" s="139">
        <f t="shared" si="287"/>
        <v>1</v>
      </c>
      <c r="ED286" s="140">
        <f t="shared" si="249"/>
        <v>0</v>
      </c>
      <c r="EE286" s="141">
        <f t="shared" si="250"/>
        <v>0</v>
      </c>
      <c r="EF286" s="141">
        <f t="shared" si="251"/>
        <v>0</v>
      </c>
      <c r="EG286" s="142">
        <f t="shared" si="275"/>
        <v>0</v>
      </c>
      <c r="EH286" s="141"/>
      <c r="EI286" s="142"/>
      <c r="EJ286" s="82">
        <f t="shared" si="252"/>
        <v>0</v>
      </c>
      <c r="EK286" s="82"/>
      <c r="EL286" s="82"/>
      <c r="EM286" s="82"/>
      <c r="EN286" s="83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</row>
    <row r="287" spans="2:156" ht="27" customHeight="1">
      <c r="B287" s="365" t="str">
        <f t="shared" si="253"/>
        <v/>
      </c>
      <c r="C287" s="649" t="str">
        <f>IF(AU287=1,SUM(AU$10:AU287),"")</f>
        <v/>
      </c>
      <c r="D287" s="526"/>
      <c r="E287" s="524"/>
      <c r="F287" s="648"/>
      <c r="G287" s="464"/>
      <c r="H287" s="110"/>
      <c r="I287" s="648"/>
      <c r="J287" s="464"/>
      <c r="K287" s="110"/>
      <c r="L287" s="109"/>
      <c r="M287" s="517"/>
      <c r="N287" s="520"/>
      <c r="O287" s="520"/>
      <c r="P287" s="514"/>
      <c r="Q287" s="463"/>
      <c r="R287" s="463"/>
      <c r="S287" s="463"/>
      <c r="T287" s="463"/>
      <c r="U287" s="515"/>
      <c r="V287" s="112"/>
      <c r="W287" s="463"/>
      <c r="X287" s="463"/>
      <c r="Y287" s="463"/>
      <c r="Z287" s="463"/>
      <c r="AA287" s="463"/>
      <c r="AB287" s="691"/>
      <c r="AC287" s="691"/>
      <c r="AD287" s="691"/>
      <c r="AE287" s="682"/>
      <c r="AF287" s="683"/>
      <c r="AG287" s="112"/>
      <c r="AH287" s="463"/>
      <c r="AI287" s="495"/>
      <c r="AJ287" s="469"/>
      <c r="AK287" s="464"/>
      <c r="AL287" s="465"/>
      <c r="AM287" s="376"/>
      <c r="AN287" s="376"/>
      <c r="AO287" s="465"/>
      <c r="AP287" s="466"/>
      <c r="AQ287" s="113" t="str">
        <f t="shared" si="254"/>
        <v/>
      </c>
      <c r="AR287" s="114">
        <v>1</v>
      </c>
      <c r="AU287" s="115">
        <f t="shared" si="255"/>
        <v>0</v>
      </c>
      <c r="AV287" s="116" t="b">
        <f t="shared" si="232"/>
        <v>1</v>
      </c>
      <c r="AW287" s="73">
        <f t="shared" si="256"/>
        <v>0</v>
      </c>
      <c r="AX287" s="117">
        <f t="shared" si="233"/>
        <v>1</v>
      </c>
      <c r="AY287" s="118">
        <f t="shared" si="257"/>
        <v>0</v>
      </c>
      <c r="BD287" s="120">
        <f>ROUND(Import!F280,2)</f>
        <v>0</v>
      </c>
      <c r="BE287" s="120">
        <f>ROUND(Import!P280,2)</f>
        <v>0</v>
      </c>
      <c r="BG287" s="121">
        <f t="shared" si="258"/>
        <v>0</v>
      </c>
      <c r="BH287" s="122">
        <f t="shared" si="259"/>
        <v>0</v>
      </c>
      <c r="BI287" s="114">
        <f t="shared" si="260"/>
        <v>0</v>
      </c>
      <c r="BJ287" s="121">
        <f t="shared" si="261"/>
        <v>0</v>
      </c>
      <c r="BK287" s="122">
        <f t="shared" si="262"/>
        <v>0</v>
      </c>
      <c r="BL287" s="114">
        <f t="shared" si="263"/>
        <v>0</v>
      </c>
      <c r="BN287" s="123">
        <f t="shared" si="234"/>
        <v>0</v>
      </c>
      <c r="BO287" s="123">
        <f t="shared" si="235"/>
        <v>0</v>
      </c>
      <c r="BP287" s="123">
        <f t="shared" si="236"/>
        <v>0</v>
      </c>
      <c r="BQ287" s="123">
        <f t="shared" si="237"/>
        <v>0</v>
      </c>
      <c r="BR287" s="123">
        <f t="shared" si="238"/>
        <v>0</v>
      </c>
      <c r="BS287" s="123">
        <f t="shared" si="239"/>
        <v>0</v>
      </c>
      <c r="BT287" s="124">
        <f t="shared" si="264"/>
        <v>0</v>
      </c>
      <c r="CA287" s="62"/>
      <c r="CB287" s="126" t="str">
        <f t="shared" si="240"/>
        <v/>
      </c>
      <c r="CC287" s="127" t="str">
        <f t="shared" si="265"/>
        <v/>
      </c>
      <c r="CD287" s="128" t="str">
        <f t="shared" si="266"/>
        <v/>
      </c>
      <c r="CE287" s="146"/>
      <c r="CF287" s="147"/>
      <c r="CG287" s="147"/>
      <c r="CH287" s="147"/>
      <c r="CI287" s="145"/>
      <c r="CJ287" s="62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132" t="b">
        <f t="shared" si="241"/>
        <v>0</v>
      </c>
      <c r="CV287" s="133" t="b">
        <f t="shared" si="242"/>
        <v>1</v>
      </c>
      <c r="CW287" s="116" t="b">
        <f t="shared" si="288"/>
        <v>1</v>
      </c>
      <c r="CX287" s="73">
        <f t="shared" si="267"/>
        <v>0</v>
      </c>
      <c r="CZ287" s="73">
        <f t="shared" si="268"/>
        <v>0</v>
      </c>
      <c r="DA287" s="134">
        <f t="shared" si="276"/>
        <v>1</v>
      </c>
      <c r="DB287" s="106">
        <f t="shared" si="269"/>
        <v>1</v>
      </c>
      <c r="DC287" s="148"/>
      <c r="DD287" s="134">
        <f t="shared" si="270"/>
        <v>1</v>
      </c>
      <c r="DE287" s="135">
        <f t="shared" si="243"/>
        <v>0</v>
      </c>
      <c r="DF287" s="135">
        <f t="shared" si="244"/>
        <v>0</v>
      </c>
      <c r="DG287" s="136"/>
      <c r="DH287" s="79"/>
      <c r="DI287" s="137"/>
      <c r="DJ287" s="81"/>
      <c r="DK287" s="107">
        <f t="shared" si="245"/>
        <v>0</v>
      </c>
      <c r="DL287" s="138">
        <f t="shared" si="271"/>
        <v>1</v>
      </c>
      <c r="DM287" s="73">
        <f t="shared" si="272"/>
        <v>1</v>
      </c>
      <c r="DN287" s="73">
        <f t="shared" si="273"/>
        <v>1</v>
      </c>
      <c r="DO287" s="73">
        <f t="shared" si="246"/>
        <v>1</v>
      </c>
      <c r="DP287" s="73">
        <f t="shared" si="247"/>
        <v>1</v>
      </c>
      <c r="DQ287" s="73">
        <f t="shared" si="277"/>
        <v>1</v>
      </c>
      <c r="DR287" s="73">
        <f t="shared" si="278"/>
        <v>1</v>
      </c>
      <c r="DS287" s="73">
        <f t="shared" si="279"/>
        <v>1</v>
      </c>
      <c r="DT287" s="73">
        <f t="shared" si="280"/>
        <v>1</v>
      </c>
      <c r="DU287" s="73">
        <f t="shared" si="281"/>
        <v>1</v>
      </c>
      <c r="DV287" s="73">
        <f t="shared" si="282"/>
        <v>1</v>
      </c>
      <c r="DW287" s="73">
        <f t="shared" si="283"/>
        <v>1</v>
      </c>
      <c r="DX287" s="73">
        <f t="shared" si="284"/>
        <v>1</v>
      </c>
      <c r="DY287" s="73">
        <f t="shared" si="285"/>
        <v>1</v>
      </c>
      <c r="DZ287" s="73">
        <f t="shared" si="286"/>
        <v>1</v>
      </c>
      <c r="EA287" s="92">
        <f t="shared" si="248"/>
        <v>1</v>
      </c>
      <c r="EB287" s="92">
        <f t="shared" si="274"/>
        <v>1</v>
      </c>
      <c r="EC287" s="139">
        <f t="shared" si="287"/>
        <v>1</v>
      </c>
      <c r="ED287" s="140">
        <f t="shared" si="249"/>
        <v>0</v>
      </c>
      <c r="EE287" s="141">
        <f t="shared" si="250"/>
        <v>0</v>
      </c>
      <c r="EF287" s="141">
        <f t="shared" si="251"/>
        <v>0</v>
      </c>
      <c r="EG287" s="142">
        <f t="shared" si="275"/>
        <v>0</v>
      </c>
      <c r="EH287" s="141"/>
      <c r="EI287" s="142"/>
      <c r="EJ287" s="82">
        <f t="shared" si="252"/>
        <v>0</v>
      </c>
      <c r="EK287" s="82"/>
      <c r="EL287" s="82"/>
      <c r="EM287" s="82"/>
      <c r="EN287" s="83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</row>
    <row r="288" spans="2:156" ht="27" customHeight="1">
      <c r="B288" s="365" t="str">
        <f t="shared" si="253"/>
        <v/>
      </c>
      <c r="C288" s="649" t="str">
        <f>IF(AU288=1,SUM(AU$10:AU288),"")</f>
        <v/>
      </c>
      <c r="D288" s="526"/>
      <c r="E288" s="524"/>
      <c r="F288" s="648"/>
      <c r="G288" s="464"/>
      <c r="H288" s="110"/>
      <c r="I288" s="648"/>
      <c r="J288" s="464"/>
      <c r="K288" s="110"/>
      <c r="L288" s="109"/>
      <c r="M288" s="517"/>
      <c r="N288" s="520"/>
      <c r="O288" s="520"/>
      <c r="P288" s="514"/>
      <c r="Q288" s="463"/>
      <c r="R288" s="463"/>
      <c r="S288" s="463"/>
      <c r="T288" s="463"/>
      <c r="U288" s="515"/>
      <c r="V288" s="112"/>
      <c r="W288" s="463"/>
      <c r="X288" s="463"/>
      <c r="Y288" s="463"/>
      <c r="Z288" s="463"/>
      <c r="AA288" s="463"/>
      <c r="AB288" s="691"/>
      <c r="AC288" s="691"/>
      <c r="AD288" s="691"/>
      <c r="AE288" s="682"/>
      <c r="AF288" s="683"/>
      <c r="AG288" s="112"/>
      <c r="AH288" s="463"/>
      <c r="AI288" s="495"/>
      <c r="AJ288" s="469"/>
      <c r="AK288" s="464"/>
      <c r="AL288" s="465"/>
      <c r="AM288" s="376"/>
      <c r="AN288" s="376"/>
      <c r="AO288" s="465"/>
      <c r="AP288" s="466"/>
      <c r="AQ288" s="113" t="str">
        <f t="shared" si="254"/>
        <v/>
      </c>
      <c r="AR288" s="114">
        <v>1</v>
      </c>
      <c r="AU288" s="115">
        <f t="shared" si="255"/>
        <v>0</v>
      </c>
      <c r="AV288" s="116" t="b">
        <f t="shared" si="232"/>
        <v>1</v>
      </c>
      <c r="AW288" s="73">
        <f t="shared" si="256"/>
        <v>0</v>
      </c>
      <c r="AX288" s="117">
        <f t="shared" si="233"/>
        <v>1</v>
      </c>
      <c r="AY288" s="118">
        <f t="shared" si="257"/>
        <v>0</v>
      </c>
      <c r="BD288" s="120">
        <f>ROUND(Import!F281,2)</f>
        <v>0</v>
      </c>
      <c r="BE288" s="120">
        <f>ROUND(Import!P281,2)</f>
        <v>0</v>
      </c>
      <c r="BG288" s="121">
        <f t="shared" si="258"/>
        <v>0</v>
      </c>
      <c r="BH288" s="122">
        <f t="shared" si="259"/>
        <v>0</v>
      </c>
      <c r="BI288" s="114">
        <f t="shared" si="260"/>
        <v>0</v>
      </c>
      <c r="BJ288" s="121">
        <f t="shared" si="261"/>
        <v>0</v>
      </c>
      <c r="BK288" s="122">
        <f t="shared" si="262"/>
        <v>0</v>
      </c>
      <c r="BL288" s="114">
        <f t="shared" si="263"/>
        <v>0</v>
      </c>
      <c r="BN288" s="123">
        <f t="shared" si="234"/>
        <v>0</v>
      </c>
      <c r="BO288" s="123">
        <f t="shared" si="235"/>
        <v>0</v>
      </c>
      <c r="BP288" s="123">
        <f t="shared" si="236"/>
        <v>0</v>
      </c>
      <c r="BQ288" s="123">
        <f t="shared" si="237"/>
        <v>0</v>
      </c>
      <c r="BR288" s="123">
        <f t="shared" si="238"/>
        <v>0</v>
      </c>
      <c r="BS288" s="123">
        <f t="shared" si="239"/>
        <v>0</v>
      </c>
      <c r="BT288" s="124">
        <f t="shared" si="264"/>
        <v>0</v>
      </c>
      <c r="CA288" s="62"/>
      <c r="CB288" s="126" t="str">
        <f t="shared" si="240"/>
        <v/>
      </c>
      <c r="CC288" s="127" t="str">
        <f t="shared" si="265"/>
        <v/>
      </c>
      <c r="CD288" s="128" t="str">
        <f t="shared" si="266"/>
        <v/>
      </c>
      <c r="CE288" s="146"/>
      <c r="CF288" s="147"/>
      <c r="CG288" s="147"/>
      <c r="CH288" s="147"/>
      <c r="CI288" s="145"/>
      <c r="CJ288" s="62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132" t="b">
        <f t="shared" si="241"/>
        <v>0</v>
      </c>
      <c r="CV288" s="133" t="b">
        <f t="shared" si="242"/>
        <v>1</v>
      </c>
      <c r="CW288" s="116" t="b">
        <f t="shared" si="288"/>
        <v>1</v>
      </c>
      <c r="CX288" s="73">
        <f t="shared" si="267"/>
        <v>0</v>
      </c>
      <c r="CZ288" s="73">
        <f t="shared" si="268"/>
        <v>0</v>
      </c>
      <c r="DA288" s="134">
        <f t="shared" si="276"/>
        <v>1</v>
      </c>
      <c r="DB288" s="106">
        <f t="shared" si="269"/>
        <v>1</v>
      </c>
      <c r="DC288" s="148"/>
      <c r="DD288" s="134">
        <f t="shared" si="270"/>
        <v>1</v>
      </c>
      <c r="DE288" s="135">
        <f t="shared" si="243"/>
        <v>0</v>
      </c>
      <c r="DF288" s="135">
        <f t="shared" si="244"/>
        <v>0</v>
      </c>
      <c r="DG288" s="136"/>
      <c r="DH288" s="79"/>
      <c r="DI288" s="137"/>
      <c r="DJ288" s="81"/>
      <c r="DK288" s="107">
        <f t="shared" si="245"/>
        <v>0</v>
      </c>
      <c r="DL288" s="138">
        <f t="shared" si="271"/>
        <v>1</v>
      </c>
      <c r="DM288" s="73">
        <f t="shared" si="272"/>
        <v>1</v>
      </c>
      <c r="DN288" s="73">
        <f t="shared" si="273"/>
        <v>1</v>
      </c>
      <c r="DO288" s="73">
        <f t="shared" si="246"/>
        <v>1</v>
      </c>
      <c r="DP288" s="73">
        <f t="shared" si="247"/>
        <v>1</v>
      </c>
      <c r="DQ288" s="73">
        <f t="shared" si="277"/>
        <v>1</v>
      </c>
      <c r="DR288" s="73">
        <f t="shared" si="278"/>
        <v>1</v>
      </c>
      <c r="DS288" s="73">
        <f t="shared" si="279"/>
        <v>1</v>
      </c>
      <c r="DT288" s="73">
        <f t="shared" si="280"/>
        <v>1</v>
      </c>
      <c r="DU288" s="73">
        <f t="shared" si="281"/>
        <v>1</v>
      </c>
      <c r="DV288" s="73">
        <f t="shared" si="282"/>
        <v>1</v>
      </c>
      <c r="DW288" s="73">
        <f t="shared" si="283"/>
        <v>1</v>
      </c>
      <c r="DX288" s="73">
        <f t="shared" si="284"/>
        <v>1</v>
      </c>
      <c r="DY288" s="73">
        <f t="shared" si="285"/>
        <v>1</v>
      </c>
      <c r="DZ288" s="73">
        <f t="shared" si="286"/>
        <v>1</v>
      </c>
      <c r="EA288" s="92">
        <f t="shared" si="248"/>
        <v>1</v>
      </c>
      <c r="EB288" s="92">
        <f t="shared" si="274"/>
        <v>1</v>
      </c>
      <c r="EC288" s="139">
        <f t="shared" si="287"/>
        <v>1</v>
      </c>
      <c r="ED288" s="140">
        <f t="shared" si="249"/>
        <v>0</v>
      </c>
      <c r="EE288" s="141">
        <f t="shared" si="250"/>
        <v>0</v>
      </c>
      <c r="EF288" s="141">
        <f t="shared" si="251"/>
        <v>0</v>
      </c>
      <c r="EG288" s="142">
        <f t="shared" si="275"/>
        <v>0</v>
      </c>
      <c r="EH288" s="141"/>
      <c r="EI288" s="142"/>
      <c r="EJ288" s="82">
        <f t="shared" si="252"/>
        <v>0</v>
      </c>
      <c r="EK288" s="82"/>
      <c r="EL288" s="82"/>
      <c r="EM288" s="82"/>
      <c r="EN288" s="83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</row>
    <row r="289" spans="2:156" ht="27" customHeight="1">
      <c r="B289" s="365" t="str">
        <f t="shared" si="253"/>
        <v/>
      </c>
      <c r="C289" s="649" t="str">
        <f>IF(AU289=1,SUM(AU$10:AU289),"")</f>
        <v/>
      </c>
      <c r="D289" s="526"/>
      <c r="E289" s="524"/>
      <c r="F289" s="648"/>
      <c r="G289" s="464"/>
      <c r="H289" s="110"/>
      <c r="I289" s="648"/>
      <c r="J289" s="464"/>
      <c r="K289" s="110"/>
      <c r="L289" s="109"/>
      <c r="M289" s="517"/>
      <c r="N289" s="520"/>
      <c r="O289" s="520"/>
      <c r="P289" s="514"/>
      <c r="Q289" s="463"/>
      <c r="R289" s="463"/>
      <c r="S289" s="463"/>
      <c r="T289" s="463"/>
      <c r="U289" s="515"/>
      <c r="V289" s="112"/>
      <c r="W289" s="463"/>
      <c r="X289" s="463"/>
      <c r="Y289" s="463"/>
      <c r="Z289" s="463"/>
      <c r="AA289" s="463"/>
      <c r="AB289" s="691"/>
      <c r="AC289" s="691"/>
      <c r="AD289" s="691"/>
      <c r="AE289" s="682"/>
      <c r="AF289" s="683"/>
      <c r="AG289" s="112"/>
      <c r="AH289" s="463"/>
      <c r="AI289" s="495"/>
      <c r="AJ289" s="469"/>
      <c r="AK289" s="464"/>
      <c r="AL289" s="465"/>
      <c r="AM289" s="376"/>
      <c r="AN289" s="376"/>
      <c r="AO289" s="465"/>
      <c r="AP289" s="466"/>
      <c r="AQ289" s="113" t="str">
        <f t="shared" si="254"/>
        <v/>
      </c>
      <c r="AR289" s="114">
        <v>1</v>
      </c>
      <c r="AU289" s="115">
        <f t="shared" si="255"/>
        <v>0</v>
      </c>
      <c r="AV289" s="116" t="b">
        <f t="shared" si="232"/>
        <v>1</v>
      </c>
      <c r="AW289" s="73">
        <f t="shared" si="256"/>
        <v>0</v>
      </c>
      <c r="AX289" s="117">
        <f t="shared" si="233"/>
        <v>1</v>
      </c>
      <c r="AY289" s="118">
        <f t="shared" si="257"/>
        <v>0</v>
      </c>
      <c r="BD289" s="120">
        <f>ROUND(Import!F282,2)</f>
        <v>0</v>
      </c>
      <c r="BE289" s="120">
        <f>ROUND(Import!P282,2)</f>
        <v>0</v>
      </c>
      <c r="BG289" s="121">
        <f t="shared" si="258"/>
        <v>0</v>
      </c>
      <c r="BH289" s="122">
        <f t="shared" si="259"/>
        <v>0</v>
      </c>
      <c r="BI289" s="114">
        <f t="shared" si="260"/>
        <v>0</v>
      </c>
      <c r="BJ289" s="121">
        <f t="shared" si="261"/>
        <v>0</v>
      </c>
      <c r="BK289" s="122">
        <f t="shared" si="262"/>
        <v>0</v>
      </c>
      <c r="BL289" s="114">
        <f t="shared" si="263"/>
        <v>0</v>
      </c>
      <c r="BN289" s="123">
        <f t="shared" si="234"/>
        <v>0</v>
      </c>
      <c r="BO289" s="123">
        <f t="shared" si="235"/>
        <v>0</v>
      </c>
      <c r="BP289" s="123">
        <f t="shared" si="236"/>
        <v>0</v>
      </c>
      <c r="BQ289" s="123">
        <f t="shared" si="237"/>
        <v>0</v>
      </c>
      <c r="BR289" s="123">
        <f t="shared" si="238"/>
        <v>0</v>
      </c>
      <c r="BS289" s="123">
        <f t="shared" si="239"/>
        <v>0</v>
      </c>
      <c r="BT289" s="124">
        <f t="shared" si="264"/>
        <v>0</v>
      </c>
      <c r="CA289" s="62"/>
      <c r="CB289" s="126" t="str">
        <f t="shared" si="240"/>
        <v/>
      </c>
      <c r="CC289" s="127" t="str">
        <f t="shared" si="265"/>
        <v/>
      </c>
      <c r="CD289" s="128" t="str">
        <f t="shared" si="266"/>
        <v/>
      </c>
      <c r="CE289" s="146"/>
      <c r="CF289" s="147"/>
      <c r="CG289" s="147"/>
      <c r="CH289" s="147"/>
      <c r="CI289" s="145"/>
      <c r="CJ289" s="62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132" t="b">
        <f t="shared" si="241"/>
        <v>0</v>
      </c>
      <c r="CV289" s="133" t="b">
        <f t="shared" si="242"/>
        <v>1</v>
      </c>
      <c r="CW289" s="116" t="b">
        <f t="shared" si="288"/>
        <v>1</v>
      </c>
      <c r="CX289" s="73">
        <f t="shared" si="267"/>
        <v>0</v>
      </c>
      <c r="CZ289" s="73">
        <f t="shared" si="268"/>
        <v>0</v>
      </c>
      <c r="DA289" s="134">
        <f t="shared" si="276"/>
        <v>1</v>
      </c>
      <c r="DB289" s="106">
        <f t="shared" si="269"/>
        <v>1</v>
      </c>
      <c r="DC289" s="148"/>
      <c r="DD289" s="134">
        <f t="shared" si="270"/>
        <v>1</v>
      </c>
      <c r="DE289" s="135">
        <f t="shared" si="243"/>
        <v>0</v>
      </c>
      <c r="DF289" s="135">
        <f t="shared" si="244"/>
        <v>0</v>
      </c>
      <c r="DG289" s="136"/>
      <c r="DH289" s="79"/>
      <c r="DI289" s="137"/>
      <c r="DJ289" s="81"/>
      <c r="DK289" s="107">
        <f t="shared" si="245"/>
        <v>0</v>
      </c>
      <c r="DL289" s="138">
        <f t="shared" si="271"/>
        <v>1</v>
      </c>
      <c r="DM289" s="73">
        <f t="shared" si="272"/>
        <v>1</v>
      </c>
      <c r="DN289" s="73">
        <f t="shared" si="273"/>
        <v>1</v>
      </c>
      <c r="DO289" s="73">
        <f t="shared" si="246"/>
        <v>1</v>
      </c>
      <c r="DP289" s="73">
        <f t="shared" si="247"/>
        <v>1</v>
      </c>
      <c r="DQ289" s="73">
        <f t="shared" si="277"/>
        <v>1</v>
      </c>
      <c r="DR289" s="73">
        <f t="shared" si="278"/>
        <v>1</v>
      </c>
      <c r="DS289" s="73">
        <f t="shared" si="279"/>
        <v>1</v>
      </c>
      <c r="DT289" s="73">
        <f t="shared" si="280"/>
        <v>1</v>
      </c>
      <c r="DU289" s="73">
        <f t="shared" si="281"/>
        <v>1</v>
      </c>
      <c r="DV289" s="73">
        <f t="shared" si="282"/>
        <v>1</v>
      </c>
      <c r="DW289" s="73">
        <f t="shared" si="283"/>
        <v>1</v>
      </c>
      <c r="DX289" s="73">
        <f t="shared" si="284"/>
        <v>1</v>
      </c>
      <c r="DY289" s="73">
        <f t="shared" si="285"/>
        <v>1</v>
      </c>
      <c r="DZ289" s="73">
        <f t="shared" si="286"/>
        <v>1</v>
      </c>
      <c r="EA289" s="92">
        <f t="shared" si="248"/>
        <v>1</v>
      </c>
      <c r="EB289" s="92">
        <f t="shared" si="274"/>
        <v>1</v>
      </c>
      <c r="EC289" s="139">
        <f t="shared" si="287"/>
        <v>1</v>
      </c>
      <c r="ED289" s="140">
        <f t="shared" si="249"/>
        <v>0</v>
      </c>
      <c r="EE289" s="141">
        <f t="shared" si="250"/>
        <v>0</v>
      </c>
      <c r="EF289" s="141">
        <f t="shared" si="251"/>
        <v>0</v>
      </c>
      <c r="EG289" s="142">
        <f t="shared" si="275"/>
        <v>0</v>
      </c>
      <c r="EH289" s="141"/>
      <c r="EI289" s="142"/>
      <c r="EJ289" s="82">
        <f t="shared" si="252"/>
        <v>0</v>
      </c>
      <c r="EK289" s="82"/>
      <c r="EL289" s="82"/>
      <c r="EM289" s="82"/>
      <c r="EN289" s="83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</row>
    <row r="290" spans="2:156" ht="27" customHeight="1">
      <c r="B290" s="365" t="str">
        <f t="shared" si="253"/>
        <v/>
      </c>
      <c r="C290" s="649" t="str">
        <f>IF(AU290=1,SUM(AU$10:AU290),"")</f>
        <v/>
      </c>
      <c r="D290" s="526"/>
      <c r="E290" s="524"/>
      <c r="F290" s="648"/>
      <c r="G290" s="464"/>
      <c r="H290" s="110"/>
      <c r="I290" s="648"/>
      <c r="J290" s="464"/>
      <c r="K290" s="110"/>
      <c r="L290" s="109"/>
      <c r="M290" s="517"/>
      <c r="N290" s="520"/>
      <c r="O290" s="520"/>
      <c r="P290" s="514"/>
      <c r="Q290" s="463"/>
      <c r="R290" s="463"/>
      <c r="S290" s="463"/>
      <c r="T290" s="463"/>
      <c r="U290" s="515"/>
      <c r="V290" s="112"/>
      <c r="W290" s="463"/>
      <c r="X290" s="463"/>
      <c r="Y290" s="463"/>
      <c r="Z290" s="463"/>
      <c r="AA290" s="463"/>
      <c r="AB290" s="691"/>
      <c r="AC290" s="691"/>
      <c r="AD290" s="691"/>
      <c r="AE290" s="682"/>
      <c r="AF290" s="683"/>
      <c r="AG290" s="112"/>
      <c r="AH290" s="463"/>
      <c r="AI290" s="495"/>
      <c r="AJ290" s="469"/>
      <c r="AK290" s="464"/>
      <c r="AL290" s="465"/>
      <c r="AM290" s="376"/>
      <c r="AN290" s="376"/>
      <c r="AO290" s="465"/>
      <c r="AP290" s="466"/>
      <c r="AQ290" s="113" t="str">
        <f t="shared" si="254"/>
        <v/>
      </c>
      <c r="AR290" s="114">
        <v>1</v>
      </c>
      <c r="AU290" s="115">
        <f t="shared" si="255"/>
        <v>0</v>
      </c>
      <c r="AV290" s="116" t="b">
        <f t="shared" si="232"/>
        <v>1</v>
      </c>
      <c r="AW290" s="73">
        <f t="shared" si="256"/>
        <v>0</v>
      </c>
      <c r="AX290" s="117">
        <f t="shared" si="233"/>
        <v>1</v>
      </c>
      <c r="AY290" s="118">
        <f t="shared" si="257"/>
        <v>0</v>
      </c>
      <c r="BD290" s="120">
        <f>ROUND(Import!F283,2)</f>
        <v>0</v>
      </c>
      <c r="BE290" s="120">
        <f>ROUND(Import!P283,2)</f>
        <v>0</v>
      </c>
      <c r="BG290" s="121">
        <f t="shared" si="258"/>
        <v>0</v>
      </c>
      <c r="BH290" s="122">
        <f t="shared" si="259"/>
        <v>0</v>
      </c>
      <c r="BI290" s="114">
        <f t="shared" si="260"/>
        <v>0</v>
      </c>
      <c r="BJ290" s="121">
        <f t="shared" si="261"/>
        <v>0</v>
      </c>
      <c r="BK290" s="122">
        <f t="shared" si="262"/>
        <v>0</v>
      </c>
      <c r="BL290" s="114">
        <f t="shared" si="263"/>
        <v>0</v>
      </c>
      <c r="BN290" s="123">
        <f t="shared" si="234"/>
        <v>0</v>
      </c>
      <c r="BO290" s="123">
        <f t="shared" si="235"/>
        <v>0</v>
      </c>
      <c r="BP290" s="123">
        <f t="shared" si="236"/>
        <v>0</v>
      </c>
      <c r="BQ290" s="123">
        <f t="shared" si="237"/>
        <v>0</v>
      </c>
      <c r="BR290" s="123">
        <f t="shared" si="238"/>
        <v>0</v>
      </c>
      <c r="BS290" s="123">
        <f t="shared" si="239"/>
        <v>0</v>
      </c>
      <c r="BT290" s="124">
        <f t="shared" si="264"/>
        <v>0</v>
      </c>
      <c r="CA290" s="62"/>
      <c r="CB290" s="126" t="str">
        <f t="shared" si="240"/>
        <v/>
      </c>
      <c r="CC290" s="127" t="str">
        <f t="shared" si="265"/>
        <v/>
      </c>
      <c r="CD290" s="128" t="str">
        <f t="shared" si="266"/>
        <v/>
      </c>
      <c r="CE290" s="146"/>
      <c r="CF290" s="147"/>
      <c r="CG290" s="147"/>
      <c r="CH290" s="147"/>
      <c r="CI290" s="145"/>
      <c r="CJ290" s="62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132" t="b">
        <f t="shared" si="241"/>
        <v>0</v>
      </c>
      <c r="CV290" s="133" t="b">
        <f t="shared" si="242"/>
        <v>1</v>
      </c>
      <c r="CW290" s="116" t="b">
        <f t="shared" si="288"/>
        <v>1</v>
      </c>
      <c r="CX290" s="73">
        <f t="shared" si="267"/>
        <v>0</v>
      </c>
      <c r="CZ290" s="73">
        <f t="shared" si="268"/>
        <v>0</v>
      </c>
      <c r="DA290" s="134">
        <f t="shared" si="276"/>
        <v>1</v>
      </c>
      <c r="DB290" s="106">
        <f t="shared" si="269"/>
        <v>1</v>
      </c>
      <c r="DC290" s="148"/>
      <c r="DD290" s="134">
        <f t="shared" si="270"/>
        <v>1</v>
      </c>
      <c r="DE290" s="135">
        <f t="shared" si="243"/>
        <v>0</v>
      </c>
      <c r="DF290" s="135">
        <f t="shared" si="244"/>
        <v>0</v>
      </c>
      <c r="DG290" s="136"/>
      <c r="DH290" s="79"/>
      <c r="DI290" s="137"/>
      <c r="DJ290" s="81"/>
      <c r="DK290" s="107">
        <f t="shared" si="245"/>
        <v>0</v>
      </c>
      <c r="DL290" s="138">
        <f t="shared" si="271"/>
        <v>1</v>
      </c>
      <c r="DM290" s="73">
        <f t="shared" si="272"/>
        <v>1</v>
      </c>
      <c r="DN290" s="73">
        <f t="shared" si="273"/>
        <v>1</v>
      </c>
      <c r="DO290" s="73">
        <f t="shared" si="246"/>
        <v>1</v>
      </c>
      <c r="DP290" s="73">
        <f t="shared" si="247"/>
        <v>1</v>
      </c>
      <c r="DQ290" s="73">
        <f t="shared" si="277"/>
        <v>1</v>
      </c>
      <c r="DR290" s="73">
        <f t="shared" si="278"/>
        <v>1</v>
      </c>
      <c r="DS290" s="73">
        <f t="shared" si="279"/>
        <v>1</v>
      </c>
      <c r="DT290" s="73">
        <f t="shared" si="280"/>
        <v>1</v>
      </c>
      <c r="DU290" s="73">
        <f t="shared" si="281"/>
        <v>1</v>
      </c>
      <c r="DV290" s="73">
        <f t="shared" si="282"/>
        <v>1</v>
      </c>
      <c r="DW290" s="73">
        <f t="shared" si="283"/>
        <v>1</v>
      </c>
      <c r="DX290" s="73">
        <f t="shared" si="284"/>
        <v>1</v>
      </c>
      <c r="DY290" s="73">
        <f t="shared" si="285"/>
        <v>1</v>
      </c>
      <c r="DZ290" s="73">
        <f t="shared" si="286"/>
        <v>1</v>
      </c>
      <c r="EA290" s="92">
        <f t="shared" si="248"/>
        <v>1</v>
      </c>
      <c r="EB290" s="92">
        <f t="shared" si="274"/>
        <v>1</v>
      </c>
      <c r="EC290" s="139">
        <f t="shared" si="287"/>
        <v>1</v>
      </c>
      <c r="ED290" s="140">
        <f t="shared" si="249"/>
        <v>0</v>
      </c>
      <c r="EE290" s="141">
        <f t="shared" si="250"/>
        <v>0</v>
      </c>
      <c r="EF290" s="141">
        <f t="shared" si="251"/>
        <v>0</v>
      </c>
      <c r="EG290" s="142">
        <f t="shared" si="275"/>
        <v>0</v>
      </c>
      <c r="EH290" s="141"/>
      <c r="EI290" s="142"/>
      <c r="EJ290" s="82">
        <f t="shared" si="252"/>
        <v>0</v>
      </c>
      <c r="EK290" s="82"/>
      <c r="EL290" s="82"/>
      <c r="EM290" s="82"/>
      <c r="EN290" s="83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</row>
    <row r="291" spans="2:156" ht="27" customHeight="1">
      <c r="B291" s="365" t="str">
        <f t="shared" si="253"/>
        <v/>
      </c>
      <c r="C291" s="649" t="str">
        <f>IF(AU291=1,SUM(AU$10:AU291),"")</f>
        <v/>
      </c>
      <c r="D291" s="526"/>
      <c r="E291" s="524"/>
      <c r="F291" s="648"/>
      <c r="G291" s="464"/>
      <c r="H291" s="110"/>
      <c r="I291" s="648"/>
      <c r="J291" s="464"/>
      <c r="K291" s="110"/>
      <c r="L291" s="109"/>
      <c r="M291" s="517"/>
      <c r="N291" s="520"/>
      <c r="O291" s="520"/>
      <c r="P291" s="514"/>
      <c r="Q291" s="463"/>
      <c r="R291" s="463"/>
      <c r="S291" s="463"/>
      <c r="T291" s="463"/>
      <c r="U291" s="515"/>
      <c r="V291" s="112"/>
      <c r="W291" s="463"/>
      <c r="X291" s="463"/>
      <c r="Y291" s="463"/>
      <c r="Z291" s="463"/>
      <c r="AA291" s="463"/>
      <c r="AB291" s="691"/>
      <c r="AC291" s="691"/>
      <c r="AD291" s="691"/>
      <c r="AE291" s="682"/>
      <c r="AF291" s="683"/>
      <c r="AG291" s="112"/>
      <c r="AH291" s="463"/>
      <c r="AI291" s="495"/>
      <c r="AJ291" s="469"/>
      <c r="AK291" s="464"/>
      <c r="AL291" s="465"/>
      <c r="AM291" s="376"/>
      <c r="AN291" s="376"/>
      <c r="AO291" s="465"/>
      <c r="AP291" s="466"/>
      <c r="AQ291" s="113" t="str">
        <f t="shared" si="254"/>
        <v/>
      </c>
      <c r="AR291" s="114">
        <v>1</v>
      </c>
      <c r="AU291" s="115">
        <f t="shared" si="255"/>
        <v>0</v>
      </c>
      <c r="AV291" s="116" t="b">
        <f t="shared" si="232"/>
        <v>1</v>
      </c>
      <c r="AW291" s="73">
        <f t="shared" si="256"/>
        <v>0</v>
      </c>
      <c r="AX291" s="117">
        <f t="shared" si="233"/>
        <v>1</v>
      </c>
      <c r="AY291" s="118">
        <f t="shared" si="257"/>
        <v>0</v>
      </c>
      <c r="BD291" s="120">
        <f>ROUND(Import!F284,2)</f>
        <v>0</v>
      </c>
      <c r="BE291" s="120">
        <f>ROUND(Import!P284,2)</f>
        <v>0</v>
      </c>
      <c r="BG291" s="121">
        <f t="shared" si="258"/>
        <v>0</v>
      </c>
      <c r="BH291" s="122">
        <f t="shared" si="259"/>
        <v>0</v>
      </c>
      <c r="BI291" s="114">
        <f t="shared" si="260"/>
        <v>0</v>
      </c>
      <c r="BJ291" s="121">
        <f t="shared" si="261"/>
        <v>0</v>
      </c>
      <c r="BK291" s="122">
        <f t="shared" si="262"/>
        <v>0</v>
      </c>
      <c r="BL291" s="114">
        <f t="shared" si="263"/>
        <v>0</v>
      </c>
      <c r="BN291" s="123">
        <f t="shared" si="234"/>
        <v>0</v>
      </c>
      <c r="BO291" s="123">
        <f t="shared" si="235"/>
        <v>0</v>
      </c>
      <c r="BP291" s="123">
        <f t="shared" si="236"/>
        <v>0</v>
      </c>
      <c r="BQ291" s="123">
        <f t="shared" si="237"/>
        <v>0</v>
      </c>
      <c r="BR291" s="123">
        <f t="shared" si="238"/>
        <v>0</v>
      </c>
      <c r="BS291" s="123">
        <f t="shared" si="239"/>
        <v>0</v>
      </c>
      <c r="BT291" s="124">
        <f t="shared" si="264"/>
        <v>0</v>
      </c>
      <c r="CA291" s="62"/>
      <c r="CB291" s="126" t="str">
        <f t="shared" si="240"/>
        <v/>
      </c>
      <c r="CC291" s="127" t="str">
        <f t="shared" si="265"/>
        <v/>
      </c>
      <c r="CD291" s="128" t="str">
        <f t="shared" si="266"/>
        <v/>
      </c>
      <c r="CE291" s="146"/>
      <c r="CF291" s="147"/>
      <c r="CG291" s="147"/>
      <c r="CH291" s="147"/>
      <c r="CI291" s="145"/>
      <c r="CJ291" s="62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132" t="b">
        <f t="shared" si="241"/>
        <v>0</v>
      </c>
      <c r="CV291" s="133" t="b">
        <f t="shared" si="242"/>
        <v>1</v>
      </c>
      <c r="CW291" s="116" t="b">
        <f t="shared" si="288"/>
        <v>1</v>
      </c>
      <c r="CX291" s="73">
        <f t="shared" si="267"/>
        <v>0</v>
      </c>
      <c r="CZ291" s="73">
        <f t="shared" si="268"/>
        <v>0</v>
      </c>
      <c r="DA291" s="134">
        <f t="shared" si="276"/>
        <v>1</v>
      </c>
      <c r="DB291" s="106">
        <f t="shared" si="269"/>
        <v>1</v>
      </c>
      <c r="DC291" s="148"/>
      <c r="DD291" s="134">
        <f t="shared" si="270"/>
        <v>1</v>
      </c>
      <c r="DE291" s="135">
        <f t="shared" si="243"/>
        <v>0</v>
      </c>
      <c r="DF291" s="135">
        <f t="shared" si="244"/>
        <v>0</v>
      </c>
      <c r="DG291" s="136"/>
      <c r="DH291" s="79"/>
      <c r="DI291" s="137"/>
      <c r="DJ291" s="81"/>
      <c r="DK291" s="107">
        <f t="shared" si="245"/>
        <v>0</v>
      </c>
      <c r="DL291" s="138">
        <f t="shared" si="271"/>
        <v>1</v>
      </c>
      <c r="DM291" s="73">
        <f t="shared" si="272"/>
        <v>1</v>
      </c>
      <c r="DN291" s="73">
        <f t="shared" si="273"/>
        <v>1</v>
      </c>
      <c r="DO291" s="73">
        <f t="shared" si="246"/>
        <v>1</v>
      </c>
      <c r="DP291" s="73">
        <f t="shared" si="247"/>
        <v>1</v>
      </c>
      <c r="DQ291" s="73">
        <f t="shared" si="277"/>
        <v>1</v>
      </c>
      <c r="DR291" s="73">
        <f t="shared" si="278"/>
        <v>1</v>
      </c>
      <c r="DS291" s="73">
        <f t="shared" si="279"/>
        <v>1</v>
      </c>
      <c r="DT291" s="73">
        <f t="shared" si="280"/>
        <v>1</v>
      </c>
      <c r="DU291" s="73">
        <f t="shared" si="281"/>
        <v>1</v>
      </c>
      <c r="DV291" s="73">
        <f t="shared" si="282"/>
        <v>1</v>
      </c>
      <c r="DW291" s="73">
        <f t="shared" si="283"/>
        <v>1</v>
      </c>
      <c r="DX291" s="73">
        <f t="shared" si="284"/>
        <v>1</v>
      </c>
      <c r="DY291" s="73">
        <f t="shared" si="285"/>
        <v>1</v>
      </c>
      <c r="DZ291" s="73">
        <f t="shared" si="286"/>
        <v>1</v>
      </c>
      <c r="EA291" s="92">
        <f t="shared" si="248"/>
        <v>1</v>
      </c>
      <c r="EB291" s="92">
        <f t="shared" si="274"/>
        <v>1</v>
      </c>
      <c r="EC291" s="139">
        <f t="shared" si="287"/>
        <v>1</v>
      </c>
      <c r="ED291" s="140">
        <f t="shared" si="249"/>
        <v>0</v>
      </c>
      <c r="EE291" s="141">
        <f t="shared" si="250"/>
        <v>0</v>
      </c>
      <c r="EF291" s="141">
        <f t="shared" si="251"/>
        <v>0</v>
      </c>
      <c r="EG291" s="142">
        <f t="shared" si="275"/>
        <v>0</v>
      </c>
      <c r="EH291" s="141"/>
      <c r="EI291" s="142"/>
      <c r="EJ291" s="82">
        <f t="shared" si="252"/>
        <v>0</v>
      </c>
      <c r="EK291" s="82"/>
      <c r="EL291" s="82"/>
      <c r="EM291" s="82"/>
      <c r="EN291" s="83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</row>
    <row r="292" spans="2:156" ht="27" customHeight="1">
      <c r="B292" s="365" t="str">
        <f t="shared" si="253"/>
        <v/>
      </c>
      <c r="C292" s="649" t="str">
        <f>IF(AU292=1,SUM(AU$10:AU292),"")</f>
        <v/>
      </c>
      <c r="D292" s="526"/>
      <c r="E292" s="524"/>
      <c r="F292" s="648"/>
      <c r="G292" s="464"/>
      <c r="H292" s="110"/>
      <c r="I292" s="648"/>
      <c r="J292" s="464"/>
      <c r="K292" s="110"/>
      <c r="L292" s="109"/>
      <c r="M292" s="517"/>
      <c r="N292" s="520"/>
      <c r="O292" s="520"/>
      <c r="P292" s="514"/>
      <c r="Q292" s="463"/>
      <c r="R292" s="463"/>
      <c r="S292" s="463"/>
      <c r="T292" s="463"/>
      <c r="U292" s="515"/>
      <c r="V292" s="112"/>
      <c r="W292" s="463"/>
      <c r="X292" s="463"/>
      <c r="Y292" s="463"/>
      <c r="Z292" s="463"/>
      <c r="AA292" s="463"/>
      <c r="AB292" s="691"/>
      <c r="AC292" s="691"/>
      <c r="AD292" s="691"/>
      <c r="AE292" s="682"/>
      <c r="AF292" s="683"/>
      <c r="AG292" s="112"/>
      <c r="AH292" s="463"/>
      <c r="AI292" s="495"/>
      <c r="AJ292" s="469"/>
      <c r="AK292" s="464"/>
      <c r="AL292" s="465"/>
      <c r="AM292" s="376"/>
      <c r="AN292" s="376"/>
      <c r="AO292" s="465"/>
      <c r="AP292" s="466"/>
      <c r="AQ292" s="113" t="str">
        <f t="shared" si="254"/>
        <v/>
      </c>
      <c r="AR292" s="114">
        <v>1</v>
      </c>
      <c r="AU292" s="115">
        <f t="shared" si="255"/>
        <v>0</v>
      </c>
      <c r="AV292" s="116" t="b">
        <f t="shared" si="232"/>
        <v>1</v>
      </c>
      <c r="AW292" s="73">
        <f t="shared" si="256"/>
        <v>0</v>
      </c>
      <c r="AX292" s="117">
        <f t="shared" si="233"/>
        <v>1</v>
      </c>
      <c r="AY292" s="118">
        <f t="shared" si="257"/>
        <v>0</v>
      </c>
      <c r="BD292" s="120">
        <f>ROUND(Import!F285,2)</f>
        <v>0</v>
      </c>
      <c r="BE292" s="120">
        <f>ROUND(Import!P285,2)</f>
        <v>0</v>
      </c>
      <c r="BG292" s="121">
        <f t="shared" si="258"/>
        <v>0</v>
      </c>
      <c r="BH292" s="122">
        <f t="shared" si="259"/>
        <v>0</v>
      </c>
      <c r="BI292" s="114">
        <f t="shared" si="260"/>
        <v>0</v>
      </c>
      <c r="BJ292" s="121">
        <f t="shared" si="261"/>
        <v>0</v>
      </c>
      <c r="BK292" s="122">
        <f t="shared" si="262"/>
        <v>0</v>
      </c>
      <c r="BL292" s="114">
        <f t="shared" si="263"/>
        <v>0</v>
      </c>
      <c r="BN292" s="123">
        <f t="shared" si="234"/>
        <v>0</v>
      </c>
      <c r="BO292" s="123">
        <f t="shared" si="235"/>
        <v>0</v>
      </c>
      <c r="BP292" s="123">
        <f t="shared" si="236"/>
        <v>0</v>
      </c>
      <c r="BQ292" s="123">
        <f t="shared" si="237"/>
        <v>0</v>
      </c>
      <c r="BR292" s="123">
        <f t="shared" si="238"/>
        <v>0</v>
      </c>
      <c r="BS292" s="123">
        <f t="shared" si="239"/>
        <v>0</v>
      </c>
      <c r="BT292" s="124">
        <f t="shared" si="264"/>
        <v>0</v>
      </c>
      <c r="CA292" s="62"/>
      <c r="CB292" s="126" t="str">
        <f t="shared" si="240"/>
        <v/>
      </c>
      <c r="CC292" s="127" t="str">
        <f t="shared" si="265"/>
        <v/>
      </c>
      <c r="CD292" s="128" t="str">
        <f t="shared" si="266"/>
        <v/>
      </c>
      <c r="CE292" s="146"/>
      <c r="CF292" s="147"/>
      <c r="CG292" s="147"/>
      <c r="CH292" s="147"/>
      <c r="CI292" s="145"/>
      <c r="CJ292" s="62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132" t="b">
        <f t="shared" si="241"/>
        <v>0</v>
      </c>
      <c r="CV292" s="133" t="b">
        <f t="shared" si="242"/>
        <v>1</v>
      </c>
      <c r="CW292" s="116" t="b">
        <f t="shared" si="288"/>
        <v>1</v>
      </c>
      <c r="CX292" s="73">
        <f t="shared" si="267"/>
        <v>0</v>
      </c>
      <c r="CZ292" s="73">
        <f t="shared" si="268"/>
        <v>0</v>
      </c>
      <c r="DA292" s="134">
        <f t="shared" si="276"/>
        <v>1</v>
      </c>
      <c r="DB292" s="106">
        <f t="shared" si="269"/>
        <v>1</v>
      </c>
      <c r="DC292" s="148"/>
      <c r="DD292" s="134">
        <f t="shared" si="270"/>
        <v>1</v>
      </c>
      <c r="DE292" s="135">
        <f t="shared" si="243"/>
        <v>0</v>
      </c>
      <c r="DF292" s="135">
        <f t="shared" si="244"/>
        <v>0</v>
      </c>
      <c r="DG292" s="136"/>
      <c r="DH292" s="79"/>
      <c r="DI292" s="137"/>
      <c r="DJ292" s="81"/>
      <c r="DK292" s="107">
        <f t="shared" si="245"/>
        <v>0</v>
      </c>
      <c r="DL292" s="138">
        <f t="shared" si="271"/>
        <v>1</v>
      </c>
      <c r="DM292" s="73">
        <f t="shared" si="272"/>
        <v>1</v>
      </c>
      <c r="DN292" s="73">
        <f t="shared" si="273"/>
        <v>1</v>
      </c>
      <c r="DO292" s="73">
        <f t="shared" si="246"/>
        <v>1</v>
      </c>
      <c r="DP292" s="73">
        <f t="shared" si="247"/>
        <v>1</v>
      </c>
      <c r="DQ292" s="73">
        <f t="shared" si="277"/>
        <v>1</v>
      </c>
      <c r="DR292" s="73">
        <f t="shared" si="278"/>
        <v>1</v>
      </c>
      <c r="DS292" s="73">
        <f t="shared" si="279"/>
        <v>1</v>
      </c>
      <c r="DT292" s="73">
        <f t="shared" si="280"/>
        <v>1</v>
      </c>
      <c r="DU292" s="73">
        <f t="shared" si="281"/>
        <v>1</v>
      </c>
      <c r="DV292" s="73">
        <f t="shared" si="282"/>
        <v>1</v>
      </c>
      <c r="DW292" s="73">
        <f t="shared" si="283"/>
        <v>1</v>
      </c>
      <c r="DX292" s="73">
        <f t="shared" si="284"/>
        <v>1</v>
      </c>
      <c r="DY292" s="73">
        <f t="shared" si="285"/>
        <v>1</v>
      </c>
      <c r="DZ292" s="73">
        <f t="shared" si="286"/>
        <v>1</v>
      </c>
      <c r="EA292" s="92">
        <f t="shared" si="248"/>
        <v>1</v>
      </c>
      <c r="EB292" s="92">
        <f t="shared" si="274"/>
        <v>1</v>
      </c>
      <c r="EC292" s="139">
        <f t="shared" si="287"/>
        <v>1</v>
      </c>
      <c r="ED292" s="140">
        <f t="shared" si="249"/>
        <v>0</v>
      </c>
      <c r="EE292" s="141">
        <f t="shared" si="250"/>
        <v>0</v>
      </c>
      <c r="EF292" s="141">
        <f t="shared" si="251"/>
        <v>0</v>
      </c>
      <c r="EG292" s="142">
        <f t="shared" si="275"/>
        <v>0</v>
      </c>
      <c r="EH292" s="141"/>
      <c r="EI292" s="142"/>
      <c r="EJ292" s="82">
        <f t="shared" si="252"/>
        <v>0</v>
      </c>
      <c r="EK292" s="82"/>
      <c r="EL292" s="82"/>
      <c r="EM292" s="82"/>
      <c r="EN292" s="83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</row>
    <row r="293" spans="2:156" ht="27" customHeight="1">
      <c r="B293" s="365" t="str">
        <f t="shared" si="253"/>
        <v/>
      </c>
      <c r="C293" s="649" t="str">
        <f>IF(AU293=1,SUM(AU$10:AU293),"")</f>
        <v/>
      </c>
      <c r="D293" s="526"/>
      <c r="E293" s="524"/>
      <c r="F293" s="648"/>
      <c r="G293" s="464"/>
      <c r="H293" s="110"/>
      <c r="I293" s="648"/>
      <c r="J293" s="464"/>
      <c r="K293" s="110"/>
      <c r="L293" s="109"/>
      <c r="M293" s="517"/>
      <c r="N293" s="520"/>
      <c r="O293" s="520"/>
      <c r="P293" s="514"/>
      <c r="Q293" s="463"/>
      <c r="R293" s="463"/>
      <c r="S293" s="463"/>
      <c r="T293" s="463"/>
      <c r="U293" s="515"/>
      <c r="V293" s="112"/>
      <c r="W293" s="463"/>
      <c r="X293" s="463"/>
      <c r="Y293" s="463"/>
      <c r="Z293" s="463"/>
      <c r="AA293" s="463"/>
      <c r="AB293" s="691"/>
      <c r="AC293" s="691"/>
      <c r="AD293" s="691"/>
      <c r="AE293" s="682"/>
      <c r="AF293" s="683"/>
      <c r="AG293" s="112"/>
      <c r="AH293" s="463"/>
      <c r="AI293" s="495"/>
      <c r="AJ293" s="469"/>
      <c r="AK293" s="464"/>
      <c r="AL293" s="465"/>
      <c r="AM293" s="376"/>
      <c r="AN293" s="376"/>
      <c r="AO293" s="465"/>
      <c r="AP293" s="466"/>
      <c r="AQ293" s="113" t="str">
        <f t="shared" si="254"/>
        <v/>
      </c>
      <c r="AR293" s="114">
        <v>1</v>
      </c>
      <c r="AU293" s="115">
        <f t="shared" si="255"/>
        <v>0</v>
      </c>
      <c r="AV293" s="116" t="b">
        <f t="shared" si="232"/>
        <v>1</v>
      </c>
      <c r="AW293" s="73">
        <f t="shared" si="256"/>
        <v>0</v>
      </c>
      <c r="AX293" s="117">
        <f t="shared" si="233"/>
        <v>1</v>
      </c>
      <c r="AY293" s="118">
        <f t="shared" si="257"/>
        <v>0</v>
      </c>
      <c r="BD293" s="120">
        <f>ROUND(Import!F286,2)</f>
        <v>0</v>
      </c>
      <c r="BE293" s="120">
        <f>ROUND(Import!P286,2)</f>
        <v>0</v>
      </c>
      <c r="BG293" s="121">
        <f t="shared" si="258"/>
        <v>0</v>
      </c>
      <c r="BH293" s="122">
        <f t="shared" si="259"/>
        <v>0</v>
      </c>
      <c r="BI293" s="114">
        <f t="shared" si="260"/>
        <v>0</v>
      </c>
      <c r="BJ293" s="121">
        <f t="shared" si="261"/>
        <v>0</v>
      </c>
      <c r="BK293" s="122">
        <f t="shared" si="262"/>
        <v>0</v>
      </c>
      <c r="BL293" s="114">
        <f t="shared" si="263"/>
        <v>0</v>
      </c>
      <c r="BN293" s="123">
        <f t="shared" si="234"/>
        <v>0</v>
      </c>
      <c r="BO293" s="123">
        <f t="shared" si="235"/>
        <v>0</v>
      </c>
      <c r="BP293" s="123">
        <f t="shared" si="236"/>
        <v>0</v>
      </c>
      <c r="BQ293" s="123">
        <f t="shared" si="237"/>
        <v>0</v>
      </c>
      <c r="BR293" s="123">
        <f t="shared" si="238"/>
        <v>0</v>
      </c>
      <c r="BS293" s="123">
        <f t="shared" si="239"/>
        <v>0</v>
      </c>
      <c r="BT293" s="124">
        <f t="shared" si="264"/>
        <v>0</v>
      </c>
      <c r="CA293" s="62"/>
      <c r="CB293" s="126" t="str">
        <f t="shared" si="240"/>
        <v/>
      </c>
      <c r="CC293" s="127" t="str">
        <f t="shared" si="265"/>
        <v/>
      </c>
      <c r="CD293" s="128" t="str">
        <f t="shared" si="266"/>
        <v/>
      </c>
      <c r="CE293" s="146"/>
      <c r="CF293" s="147"/>
      <c r="CG293" s="147"/>
      <c r="CH293" s="147"/>
      <c r="CI293" s="145"/>
      <c r="CJ293" s="62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132" t="b">
        <f t="shared" si="241"/>
        <v>0</v>
      </c>
      <c r="CV293" s="133" t="b">
        <f t="shared" si="242"/>
        <v>1</v>
      </c>
      <c r="CW293" s="116" t="b">
        <f t="shared" si="288"/>
        <v>1</v>
      </c>
      <c r="CX293" s="73">
        <f t="shared" si="267"/>
        <v>0</v>
      </c>
      <c r="CZ293" s="73">
        <f t="shared" si="268"/>
        <v>0</v>
      </c>
      <c r="DA293" s="134">
        <f t="shared" si="276"/>
        <v>1</v>
      </c>
      <c r="DB293" s="106">
        <f t="shared" si="269"/>
        <v>1</v>
      </c>
      <c r="DC293" s="148"/>
      <c r="DD293" s="134">
        <f t="shared" si="270"/>
        <v>1</v>
      </c>
      <c r="DE293" s="135">
        <f t="shared" si="243"/>
        <v>0</v>
      </c>
      <c r="DF293" s="135">
        <f t="shared" si="244"/>
        <v>0</v>
      </c>
      <c r="DG293" s="136"/>
      <c r="DH293" s="79"/>
      <c r="DI293" s="137"/>
      <c r="DJ293" s="81"/>
      <c r="DK293" s="107">
        <f t="shared" si="245"/>
        <v>0</v>
      </c>
      <c r="DL293" s="138">
        <f t="shared" si="271"/>
        <v>1</v>
      </c>
      <c r="DM293" s="73">
        <f t="shared" si="272"/>
        <v>1</v>
      </c>
      <c r="DN293" s="73">
        <f t="shared" si="273"/>
        <v>1</v>
      </c>
      <c r="DO293" s="73">
        <f t="shared" si="246"/>
        <v>1</v>
      </c>
      <c r="DP293" s="73">
        <f t="shared" si="247"/>
        <v>1</v>
      </c>
      <c r="DQ293" s="73">
        <f t="shared" si="277"/>
        <v>1</v>
      </c>
      <c r="DR293" s="73">
        <f t="shared" si="278"/>
        <v>1</v>
      </c>
      <c r="DS293" s="73">
        <f t="shared" si="279"/>
        <v>1</v>
      </c>
      <c r="DT293" s="73">
        <f t="shared" si="280"/>
        <v>1</v>
      </c>
      <c r="DU293" s="73">
        <f t="shared" si="281"/>
        <v>1</v>
      </c>
      <c r="DV293" s="73">
        <f t="shared" si="282"/>
        <v>1</v>
      </c>
      <c r="DW293" s="73">
        <f t="shared" si="283"/>
        <v>1</v>
      </c>
      <c r="DX293" s="73">
        <f t="shared" si="284"/>
        <v>1</v>
      </c>
      <c r="DY293" s="73">
        <f t="shared" si="285"/>
        <v>1</v>
      </c>
      <c r="DZ293" s="73">
        <f t="shared" si="286"/>
        <v>1</v>
      </c>
      <c r="EA293" s="92">
        <f t="shared" si="248"/>
        <v>1</v>
      </c>
      <c r="EB293" s="92">
        <f t="shared" si="274"/>
        <v>1</v>
      </c>
      <c r="EC293" s="139">
        <f t="shared" si="287"/>
        <v>1</v>
      </c>
      <c r="ED293" s="140">
        <f t="shared" si="249"/>
        <v>0</v>
      </c>
      <c r="EE293" s="141">
        <f t="shared" si="250"/>
        <v>0</v>
      </c>
      <c r="EF293" s="141">
        <f t="shared" si="251"/>
        <v>0</v>
      </c>
      <c r="EG293" s="142">
        <f t="shared" si="275"/>
        <v>0</v>
      </c>
      <c r="EH293" s="141"/>
      <c r="EI293" s="142"/>
      <c r="EJ293" s="82">
        <f t="shared" si="252"/>
        <v>0</v>
      </c>
      <c r="EK293" s="82"/>
      <c r="EL293" s="82"/>
      <c r="EM293" s="82"/>
      <c r="EN293" s="83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</row>
    <row r="294" spans="2:156" ht="27" customHeight="1">
      <c r="B294" s="365" t="str">
        <f t="shared" si="253"/>
        <v/>
      </c>
      <c r="C294" s="649" t="str">
        <f>IF(AU294=1,SUM(AU$10:AU294),"")</f>
        <v/>
      </c>
      <c r="D294" s="526"/>
      <c r="E294" s="524"/>
      <c r="F294" s="648"/>
      <c r="G294" s="464"/>
      <c r="H294" s="110"/>
      <c r="I294" s="648"/>
      <c r="J294" s="464"/>
      <c r="K294" s="110"/>
      <c r="L294" s="109"/>
      <c r="M294" s="517"/>
      <c r="N294" s="520"/>
      <c r="O294" s="520"/>
      <c r="P294" s="514"/>
      <c r="Q294" s="463"/>
      <c r="R294" s="463"/>
      <c r="S294" s="463"/>
      <c r="T294" s="463"/>
      <c r="U294" s="515"/>
      <c r="V294" s="112"/>
      <c r="W294" s="463"/>
      <c r="X294" s="463"/>
      <c r="Y294" s="463"/>
      <c r="Z294" s="463"/>
      <c r="AA294" s="463"/>
      <c r="AB294" s="691"/>
      <c r="AC294" s="691"/>
      <c r="AD294" s="691"/>
      <c r="AE294" s="682"/>
      <c r="AF294" s="683"/>
      <c r="AG294" s="112"/>
      <c r="AH294" s="463"/>
      <c r="AI294" s="495"/>
      <c r="AJ294" s="469"/>
      <c r="AK294" s="464"/>
      <c r="AL294" s="465"/>
      <c r="AM294" s="376"/>
      <c r="AN294" s="376"/>
      <c r="AO294" s="465"/>
      <c r="AP294" s="466"/>
      <c r="AQ294" s="113" t="str">
        <f t="shared" si="254"/>
        <v/>
      </c>
      <c r="AR294" s="114">
        <v>1</v>
      </c>
      <c r="AU294" s="115">
        <f t="shared" si="255"/>
        <v>0</v>
      </c>
      <c r="AV294" s="116" t="b">
        <f t="shared" si="232"/>
        <v>1</v>
      </c>
      <c r="AW294" s="73">
        <f t="shared" si="256"/>
        <v>0</v>
      </c>
      <c r="AX294" s="117">
        <f t="shared" si="233"/>
        <v>1</v>
      </c>
      <c r="AY294" s="118">
        <f t="shared" si="257"/>
        <v>0</v>
      </c>
      <c r="BD294" s="120">
        <f>ROUND(Import!F287,2)</f>
        <v>0</v>
      </c>
      <c r="BE294" s="120">
        <f>ROUND(Import!P287,2)</f>
        <v>0</v>
      </c>
      <c r="BG294" s="121">
        <f t="shared" si="258"/>
        <v>0</v>
      </c>
      <c r="BH294" s="122">
        <f t="shared" si="259"/>
        <v>0</v>
      </c>
      <c r="BI294" s="114">
        <f t="shared" si="260"/>
        <v>0</v>
      </c>
      <c r="BJ294" s="121">
        <f t="shared" si="261"/>
        <v>0</v>
      </c>
      <c r="BK294" s="122">
        <f t="shared" si="262"/>
        <v>0</v>
      </c>
      <c r="BL294" s="114">
        <f t="shared" si="263"/>
        <v>0</v>
      </c>
      <c r="BN294" s="123">
        <f t="shared" si="234"/>
        <v>0</v>
      </c>
      <c r="BO294" s="123">
        <f t="shared" si="235"/>
        <v>0</v>
      </c>
      <c r="BP294" s="123">
        <f t="shared" si="236"/>
        <v>0</v>
      </c>
      <c r="BQ294" s="123">
        <f t="shared" si="237"/>
        <v>0</v>
      </c>
      <c r="BR294" s="123">
        <f t="shared" si="238"/>
        <v>0</v>
      </c>
      <c r="BS294" s="123">
        <f t="shared" si="239"/>
        <v>0</v>
      </c>
      <c r="BT294" s="124">
        <f t="shared" si="264"/>
        <v>0</v>
      </c>
      <c r="CA294" s="62"/>
      <c r="CB294" s="126" t="str">
        <f t="shared" si="240"/>
        <v/>
      </c>
      <c r="CC294" s="127" t="str">
        <f t="shared" si="265"/>
        <v/>
      </c>
      <c r="CD294" s="128" t="str">
        <f t="shared" si="266"/>
        <v/>
      </c>
      <c r="CE294" s="146"/>
      <c r="CF294" s="147"/>
      <c r="CG294" s="147"/>
      <c r="CH294" s="147"/>
      <c r="CI294" s="145"/>
      <c r="CJ294" s="62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132" t="b">
        <f t="shared" si="241"/>
        <v>0</v>
      </c>
      <c r="CV294" s="133" t="b">
        <f t="shared" si="242"/>
        <v>1</v>
      </c>
      <c r="CW294" s="116" t="b">
        <f t="shared" si="288"/>
        <v>1</v>
      </c>
      <c r="CX294" s="73">
        <f t="shared" si="267"/>
        <v>0</v>
      </c>
      <c r="CZ294" s="73">
        <f t="shared" si="268"/>
        <v>0</v>
      </c>
      <c r="DA294" s="134">
        <f t="shared" si="276"/>
        <v>1</v>
      </c>
      <c r="DB294" s="106">
        <f t="shared" si="269"/>
        <v>1</v>
      </c>
      <c r="DC294" s="148"/>
      <c r="DD294" s="134">
        <f t="shared" si="270"/>
        <v>1</v>
      </c>
      <c r="DE294" s="135">
        <f t="shared" si="243"/>
        <v>0</v>
      </c>
      <c r="DF294" s="135">
        <f t="shared" si="244"/>
        <v>0</v>
      </c>
      <c r="DG294" s="136"/>
      <c r="DH294" s="79"/>
      <c r="DI294" s="137"/>
      <c r="DJ294" s="81"/>
      <c r="DK294" s="107">
        <f t="shared" si="245"/>
        <v>0</v>
      </c>
      <c r="DL294" s="138">
        <f t="shared" si="271"/>
        <v>1</v>
      </c>
      <c r="DM294" s="73">
        <f t="shared" si="272"/>
        <v>1</v>
      </c>
      <c r="DN294" s="73">
        <f t="shared" si="273"/>
        <v>1</v>
      </c>
      <c r="DO294" s="73">
        <f t="shared" si="246"/>
        <v>1</v>
      </c>
      <c r="DP294" s="73">
        <f t="shared" si="247"/>
        <v>1</v>
      </c>
      <c r="DQ294" s="73">
        <f t="shared" si="277"/>
        <v>1</v>
      </c>
      <c r="DR294" s="73">
        <f t="shared" si="278"/>
        <v>1</v>
      </c>
      <c r="DS294" s="73">
        <f t="shared" si="279"/>
        <v>1</v>
      </c>
      <c r="DT294" s="73">
        <f t="shared" si="280"/>
        <v>1</v>
      </c>
      <c r="DU294" s="73">
        <f t="shared" si="281"/>
        <v>1</v>
      </c>
      <c r="DV294" s="73">
        <f t="shared" si="282"/>
        <v>1</v>
      </c>
      <c r="DW294" s="73">
        <f t="shared" si="283"/>
        <v>1</v>
      </c>
      <c r="DX294" s="73">
        <f t="shared" si="284"/>
        <v>1</v>
      </c>
      <c r="DY294" s="73">
        <f t="shared" si="285"/>
        <v>1</v>
      </c>
      <c r="DZ294" s="73">
        <f t="shared" si="286"/>
        <v>1</v>
      </c>
      <c r="EA294" s="92">
        <f t="shared" si="248"/>
        <v>1</v>
      </c>
      <c r="EB294" s="92">
        <f t="shared" si="274"/>
        <v>1</v>
      </c>
      <c r="EC294" s="139">
        <f t="shared" si="287"/>
        <v>1</v>
      </c>
      <c r="ED294" s="140">
        <f t="shared" si="249"/>
        <v>0</v>
      </c>
      <c r="EE294" s="141">
        <f t="shared" si="250"/>
        <v>0</v>
      </c>
      <c r="EF294" s="141">
        <f t="shared" si="251"/>
        <v>0</v>
      </c>
      <c r="EG294" s="142">
        <f t="shared" si="275"/>
        <v>0</v>
      </c>
      <c r="EH294" s="141"/>
      <c r="EI294" s="142"/>
      <c r="EJ294" s="82">
        <f t="shared" si="252"/>
        <v>0</v>
      </c>
      <c r="EK294" s="82"/>
      <c r="EL294" s="82"/>
      <c r="EM294" s="82"/>
      <c r="EN294" s="83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</row>
    <row r="295" spans="2:156" ht="27" customHeight="1">
      <c r="B295" s="365" t="str">
        <f t="shared" si="253"/>
        <v/>
      </c>
      <c r="C295" s="649" t="str">
        <f>IF(AU295=1,SUM(AU$10:AU295),"")</f>
        <v/>
      </c>
      <c r="D295" s="526"/>
      <c r="E295" s="524"/>
      <c r="F295" s="648"/>
      <c r="G295" s="464"/>
      <c r="H295" s="110"/>
      <c r="I295" s="648"/>
      <c r="J295" s="464"/>
      <c r="K295" s="110"/>
      <c r="L295" s="109"/>
      <c r="M295" s="517"/>
      <c r="N295" s="520"/>
      <c r="O295" s="520"/>
      <c r="P295" s="514"/>
      <c r="Q295" s="463"/>
      <c r="R295" s="463"/>
      <c r="S295" s="463"/>
      <c r="T295" s="463"/>
      <c r="U295" s="515"/>
      <c r="V295" s="112"/>
      <c r="W295" s="463"/>
      <c r="X295" s="463"/>
      <c r="Y295" s="463"/>
      <c r="Z295" s="463"/>
      <c r="AA295" s="463"/>
      <c r="AB295" s="691"/>
      <c r="AC295" s="691"/>
      <c r="AD295" s="691"/>
      <c r="AE295" s="682"/>
      <c r="AF295" s="683"/>
      <c r="AG295" s="112"/>
      <c r="AH295" s="463"/>
      <c r="AI295" s="495"/>
      <c r="AJ295" s="469"/>
      <c r="AK295" s="464"/>
      <c r="AL295" s="465"/>
      <c r="AM295" s="376"/>
      <c r="AN295" s="376"/>
      <c r="AO295" s="465"/>
      <c r="AP295" s="466"/>
      <c r="AQ295" s="113" t="str">
        <f t="shared" si="254"/>
        <v/>
      </c>
      <c r="AR295" s="114">
        <v>1</v>
      </c>
      <c r="AU295" s="115">
        <f t="shared" si="255"/>
        <v>0</v>
      </c>
      <c r="AV295" s="116" t="b">
        <f t="shared" si="232"/>
        <v>1</v>
      </c>
      <c r="AW295" s="73">
        <f t="shared" si="256"/>
        <v>0</v>
      </c>
      <c r="AX295" s="117">
        <f t="shared" si="233"/>
        <v>1</v>
      </c>
      <c r="AY295" s="118">
        <f t="shared" si="257"/>
        <v>0</v>
      </c>
      <c r="BD295" s="120">
        <f>ROUND(Import!F288,2)</f>
        <v>0</v>
      </c>
      <c r="BE295" s="120">
        <f>ROUND(Import!P288,2)</f>
        <v>0</v>
      </c>
      <c r="BG295" s="121">
        <f t="shared" si="258"/>
        <v>0</v>
      </c>
      <c r="BH295" s="122">
        <f t="shared" si="259"/>
        <v>0</v>
      </c>
      <c r="BI295" s="114">
        <f t="shared" si="260"/>
        <v>0</v>
      </c>
      <c r="BJ295" s="121">
        <f t="shared" si="261"/>
        <v>0</v>
      </c>
      <c r="BK295" s="122">
        <f t="shared" si="262"/>
        <v>0</v>
      </c>
      <c r="BL295" s="114">
        <f t="shared" si="263"/>
        <v>0</v>
      </c>
      <c r="BN295" s="123">
        <f t="shared" si="234"/>
        <v>0</v>
      </c>
      <c r="BO295" s="123">
        <f t="shared" si="235"/>
        <v>0</v>
      </c>
      <c r="BP295" s="123">
        <f t="shared" si="236"/>
        <v>0</v>
      </c>
      <c r="BQ295" s="123">
        <f t="shared" si="237"/>
        <v>0</v>
      </c>
      <c r="BR295" s="123">
        <f t="shared" si="238"/>
        <v>0</v>
      </c>
      <c r="BS295" s="123">
        <f t="shared" si="239"/>
        <v>0</v>
      </c>
      <c r="BT295" s="124">
        <f t="shared" si="264"/>
        <v>0</v>
      </c>
      <c r="CA295" s="62"/>
      <c r="CB295" s="126" t="str">
        <f t="shared" si="240"/>
        <v/>
      </c>
      <c r="CC295" s="127" t="str">
        <f t="shared" si="265"/>
        <v/>
      </c>
      <c r="CD295" s="128" t="str">
        <f t="shared" si="266"/>
        <v/>
      </c>
      <c r="CE295" s="146"/>
      <c r="CF295" s="147"/>
      <c r="CG295" s="147"/>
      <c r="CH295" s="147"/>
      <c r="CI295" s="145"/>
      <c r="CJ295" s="62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132" t="b">
        <f t="shared" si="241"/>
        <v>0</v>
      </c>
      <c r="CV295" s="133" t="b">
        <f t="shared" si="242"/>
        <v>1</v>
      </c>
      <c r="CW295" s="116" t="b">
        <f t="shared" si="288"/>
        <v>1</v>
      </c>
      <c r="CX295" s="73">
        <f t="shared" si="267"/>
        <v>0</v>
      </c>
      <c r="CZ295" s="73">
        <f t="shared" si="268"/>
        <v>0</v>
      </c>
      <c r="DA295" s="134">
        <f t="shared" si="276"/>
        <v>1</v>
      </c>
      <c r="DB295" s="106">
        <f t="shared" si="269"/>
        <v>1</v>
      </c>
      <c r="DC295" s="148"/>
      <c r="DD295" s="134">
        <f t="shared" si="270"/>
        <v>1</v>
      </c>
      <c r="DE295" s="135">
        <f t="shared" si="243"/>
        <v>0</v>
      </c>
      <c r="DF295" s="135">
        <f t="shared" si="244"/>
        <v>0</v>
      </c>
      <c r="DG295" s="136"/>
      <c r="DH295" s="79"/>
      <c r="DI295" s="137"/>
      <c r="DJ295" s="81"/>
      <c r="DK295" s="107">
        <f t="shared" si="245"/>
        <v>0</v>
      </c>
      <c r="DL295" s="138">
        <f t="shared" si="271"/>
        <v>1</v>
      </c>
      <c r="DM295" s="73">
        <f t="shared" si="272"/>
        <v>1</v>
      </c>
      <c r="DN295" s="73">
        <f t="shared" si="273"/>
        <v>1</v>
      </c>
      <c r="DO295" s="73">
        <f t="shared" si="246"/>
        <v>1</v>
      </c>
      <c r="DP295" s="73">
        <f t="shared" si="247"/>
        <v>1</v>
      </c>
      <c r="DQ295" s="73">
        <f t="shared" si="277"/>
        <v>1</v>
      </c>
      <c r="DR295" s="73">
        <f t="shared" si="278"/>
        <v>1</v>
      </c>
      <c r="DS295" s="73">
        <f t="shared" si="279"/>
        <v>1</v>
      </c>
      <c r="DT295" s="73">
        <f t="shared" si="280"/>
        <v>1</v>
      </c>
      <c r="DU295" s="73">
        <f t="shared" si="281"/>
        <v>1</v>
      </c>
      <c r="DV295" s="73">
        <f t="shared" si="282"/>
        <v>1</v>
      </c>
      <c r="DW295" s="73">
        <f t="shared" si="283"/>
        <v>1</v>
      </c>
      <c r="DX295" s="73">
        <f t="shared" si="284"/>
        <v>1</v>
      </c>
      <c r="DY295" s="73">
        <f t="shared" si="285"/>
        <v>1</v>
      </c>
      <c r="DZ295" s="73">
        <f t="shared" si="286"/>
        <v>1</v>
      </c>
      <c r="EA295" s="92">
        <f t="shared" si="248"/>
        <v>1</v>
      </c>
      <c r="EB295" s="92">
        <f t="shared" si="274"/>
        <v>1</v>
      </c>
      <c r="EC295" s="139">
        <f t="shared" si="287"/>
        <v>1</v>
      </c>
      <c r="ED295" s="140">
        <f t="shared" si="249"/>
        <v>0</v>
      </c>
      <c r="EE295" s="141">
        <f t="shared" si="250"/>
        <v>0</v>
      </c>
      <c r="EF295" s="141">
        <f t="shared" si="251"/>
        <v>0</v>
      </c>
      <c r="EG295" s="142">
        <f t="shared" si="275"/>
        <v>0</v>
      </c>
      <c r="EH295" s="141"/>
      <c r="EI295" s="142"/>
      <c r="EJ295" s="82">
        <f t="shared" si="252"/>
        <v>0</v>
      </c>
      <c r="EK295" s="82"/>
      <c r="EL295" s="82"/>
      <c r="EM295" s="82"/>
      <c r="EN295" s="83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</row>
    <row r="296" spans="2:156" ht="27" customHeight="1">
      <c r="B296" s="365" t="str">
        <f t="shared" si="253"/>
        <v/>
      </c>
      <c r="C296" s="649" t="str">
        <f>IF(AU296=1,SUM(AU$10:AU296),"")</f>
        <v/>
      </c>
      <c r="D296" s="526"/>
      <c r="E296" s="524"/>
      <c r="F296" s="648"/>
      <c r="G296" s="464"/>
      <c r="H296" s="110"/>
      <c r="I296" s="648"/>
      <c r="J296" s="464"/>
      <c r="K296" s="110"/>
      <c r="L296" s="109"/>
      <c r="M296" s="517"/>
      <c r="N296" s="520"/>
      <c r="O296" s="520"/>
      <c r="P296" s="514"/>
      <c r="Q296" s="463"/>
      <c r="R296" s="463"/>
      <c r="S296" s="463"/>
      <c r="T296" s="463"/>
      <c r="U296" s="515"/>
      <c r="V296" s="112"/>
      <c r="W296" s="463"/>
      <c r="X296" s="463"/>
      <c r="Y296" s="463"/>
      <c r="Z296" s="463"/>
      <c r="AA296" s="463"/>
      <c r="AB296" s="691"/>
      <c r="AC296" s="691"/>
      <c r="AD296" s="691"/>
      <c r="AE296" s="682"/>
      <c r="AF296" s="683"/>
      <c r="AG296" s="112"/>
      <c r="AH296" s="463"/>
      <c r="AI296" s="495"/>
      <c r="AJ296" s="469"/>
      <c r="AK296" s="464"/>
      <c r="AL296" s="465"/>
      <c r="AM296" s="376"/>
      <c r="AN296" s="376"/>
      <c r="AO296" s="465"/>
      <c r="AP296" s="466"/>
      <c r="AQ296" s="113" t="str">
        <f t="shared" si="254"/>
        <v/>
      </c>
      <c r="AR296" s="114">
        <v>1</v>
      </c>
      <c r="AU296" s="115">
        <f t="shared" si="255"/>
        <v>0</v>
      </c>
      <c r="AV296" s="116" t="b">
        <f t="shared" si="232"/>
        <v>1</v>
      </c>
      <c r="AW296" s="73">
        <f t="shared" si="256"/>
        <v>0</v>
      </c>
      <c r="AX296" s="117">
        <f t="shared" si="233"/>
        <v>1</v>
      </c>
      <c r="AY296" s="118">
        <f t="shared" si="257"/>
        <v>0</v>
      </c>
      <c r="BD296" s="120">
        <f>ROUND(Import!F289,2)</f>
        <v>0</v>
      </c>
      <c r="BE296" s="120">
        <f>ROUND(Import!P289,2)</f>
        <v>0</v>
      </c>
      <c r="BG296" s="121">
        <f t="shared" si="258"/>
        <v>0</v>
      </c>
      <c r="BH296" s="122">
        <f t="shared" si="259"/>
        <v>0</v>
      </c>
      <c r="BI296" s="114">
        <f t="shared" si="260"/>
        <v>0</v>
      </c>
      <c r="BJ296" s="121">
        <f t="shared" si="261"/>
        <v>0</v>
      </c>
      <c r="BK296" s="122">
        <f t="shared" si="262"/>
        <v>0</v>
      </c>
      <c r="BL296" s="114">
        <f t="shared" si="263"/>
        <v>0</v>
      </c>
      <c r="BN296" s="123">
        <f t="shared" si="234"/>
        <v>0</v>
      </c>
      <c r="BO296" s="123">
        <f t="shared" si="235"/>
        <v>0</v>
      </c>
      <c r="BP296" s="123">
        <f t="shared" si="236"/>
        <v>0</v>
      </c>
      <c r="BQ296" s="123">
        <f t="shared" si="237"/>
        <v>0</v>
      </c>
      <c r="BR296" s="123">
        <f t="shared" si="238"/>
        <v>0</v>
      </c>
      <c r="BS296" s="123">
        <f t="shared" si="239"/>
        <v>0</v>
      </c>
      <c r="BT296" s="124">
        <f t="shared" si="264"/>
        <v>0</v>
      </c>
      <c r="CA296" s="62"/>
      <c r="CB296" s="126" t="str">
        <f t="shared" si="240"/>
        <v/>
      </c>
      <c r="CC296" s="127" t="str">
        <f t="shared" si="265"/>
        <v/>
      </c>
      <c r="CD296" s="128" t="str">
        <f t="shared" si="266"/>
        <v/>
      </c>
      <c r="CE296" s="146"/>
      <c r="CF296" s="147"/>
      <c r="CG296" s="147"/>
      <c r="CH296" s="147"/>
      <c r="CI296" s="145"/>
      <c r="CJ296" s="62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132" t="b">
        <f t="shared" si="241"/>
        <v>0</v>
      </c>
      <c r="CV296" s="133" t="b">
        <f t="shared" si="242"/>
        <v>1</v>
      </c>
      <c r="CW296" s="116" t="b">
        <f t="shared" si="288"/>
        <v>1</v>
      </c>
      <c r="CX296" s="73">
        <f t="shared" si="267"/>
        <v>0</v>
      </c>
      <c r="CZ296" s="73">
        <f t="shared" si="268"/>
        <v>0</v>
      </c>
      <c r="DA296" s="134">
        <f t="shared" si="276"/>
        <v>1</v>
      </c>
      <c r="DB296" s="106">
        <f t="shared" si="269"/>
        <v>1</v>
      </c>
      <c r="DC296" s="148"/>
      <c r="DD296" s="134">
        <f t="shared" si="270"/>
        <v>1</v>
      </c>
      <c r="DE296" s="135">
        <f t="shared" si="243"/>
        <v>0</v>
      </c>
      <c r="DF296" s="135">
        <f t="shared" si="244"/>
        <v>0</v>
      </c>
      <c r="DG296" s="136"/>
      <c r="DH296" s="79"/>
      <c r="DI296" s="137"/>
      <c r="DJ296" s="81"/>
      <c r="DK296" s="107">
        <f t="shared" si="245"/>
        <v>0</v>
      </c>
      <c r="DL296" s="138">
        <f t="shared" si="271"/>
        <v>1</v>
      </c>
      <c r="DM296" s="73">
        <f t="shared" si="272"/>
        <v>1</v>
      </c>
      <c r="DN296" s="73">
        <f t="shared" si="273"/>
        <v>1</v>
      </c>
      <c r="DO296" s="73">
        <f t="shared" si="246"/>
        <v>1</v>
      </c>
      <c r="DP296" s="73">
        <f t="shared" si="247"/>
        <v>1</v>
      </c>
      <c r="DQ296" s="73">
        <f t="shared" si="277"/>
        <v>1</v>
      </c>
      <c r="DR296" s="73">
        <f t="shared" si="278"/>
        <v>1</v>
      </c>
      <c r="DS296" s="73">
        <f t="shared" si="279"/>
        <v>1</v>
      </c>
      <c r="DT296" s="73">
        <f t="shared" si="280"/>
        <v>1</v>
      </c>
      <c r="DU296" s="73">
        <f t="shared" si="281"/>
        <v>1</v>
      </c>
      <c r="DV296" s="73">
        <f t="shared" si="282"/>
        <v>1</v>
      </c>
      <c r="DW296" s="73">
        <f t="shared" si="283"/>
        <v>1</v>
      </c>
      <c r="DX296" s="73">
        <f t="shared" si="284"/>
        <v>1</v>
      </c>
      <c r="DY296" s="73">
        <f t="shared" si="285"/>
        <v>1</v>
      </c>
      <c r="DZ296" s="73">
        <f t="shared" si="286"/>
        <v>1</v>
      </c>
      <c r="EA296" s="92">
        <f t="shared" si="248"/>
        <v>1</v>
      </c>
      <c r="EB296" s="92">
        <f t="shared" si="274"/>
        <v>1</v>
      </c>
      <c r="EC296" s="139">
        <f t="shared" si="287"/>
        <v>1</v>
      </c>
      <c r="ED296" s="140">
        <f t="shared" si="249"/>
        <v>0</v>
      </c>
      <c r="EE296" s="141">
        <f t="shared" si="250"/>
        <v>0</v>
      </c>
      <c r="EF296" s="141">
        <f t="shared" si="251"/>
        <v>0</v>
      </c>
      <c r="EG296" s="142">
        <f t="shared" si="275"/>
        <v>0</v>
      </c>
      <c r="EH296" s="141"/>
      <c r="EI296" s="142"/>
      <c r="EJ296" s="82">
        <f t="shared" si="252"/>
        <v>0</v>
      </c>
      <c r="EK296" s="82"/>
      <c r="EL296" s="82"/>
      <c r="EM296" s="82"/>
      <c r="EN296" s="83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</row>
    <row r="297" spans="2:156" ht="27" customHeight="1">
      <c r="B297" s="365" t="str">
        <f t="shared" si="253"/>
        <v/>
      </c>
      <c r="C297" s="649" t="str">
        <f>IF(AU297=1,SUM(AU$10:AU297),"")</f>
        <v/>
      </c>
      <c r="D297" s="526"/>
      <c r="E297" s="524"/>
      <c r="F297" s="648"/>
      <c r="G297" s="464"/>
      <c r="H297" s="110"/>
      <c r="I297" s="648"/>
      <c r="J297" s="464"/>
      <c r="K297" s="110"/>
      <c r="L297" s="109"/>
      <c r="M297" s="517"/>
      <c r="N297" s="520"/>
      <c r="O297" s="520"/>
      <c r="P297" s="514"/>
      <c r="Q297" s="463"/>
      <c r="R297" s="463"/>
      <c r="S297" s="463"/>
      <c r="T297" s="463"/>
      <c r="U297" s="515"/>
      <c r="V297" s="112"/>
      <c r="W297" s="463"/>
      <c r="X297" s="463"/>
      <c r="Y297" s="463"/>
      <c r="Z297" s="463"/>
      <c r="AA297" s="463"/>
      <c r="AB297" s="691"/>
      <c r="AC297" s="691"/>
      <c r="AD297" s="691"/>
      <c r="AE297" s="682"/>
      <c r="AF297" s="683"/>
      <c r="AG297" s="112"/>
      <c r="AH297" s="463"/>
      <c r="AI297" s="495"/>
      <c r="AJ297" s="469"/>
      <c r="AK297" s="464"/>
      <c r="AL297" s="465"/>
      <c r="AM297" s="376"/>
      <c r="AN297" s="376"/>
      <c r="AO297" s="465"/>
      <c r="AP297" s="466"/>
      <c r="AQ297" s="113" t="str">
        <f t="shared" si="254"/>
        <v/>
      </c>
      <c r="AR297" s="114">
        <v>1</v>
      </c>
      <c r="AU297" s="115">
        <f t="shared" si="255"/>
        <v>0</v>
      </c>
      <c r="AV297" s="116" t="b">
        <f t="shared" si="232"/>
        <v>1</v>
      </c>
      <c r="AW297" s="73">
        <f t="shared" si="256"/>
        <v>0</v>
      </c>
      <c r="AX297" s="117">
        <f t="shared" si="233"/>
        <v>1</v>
      </c>
      <c r="AY297" s="118">
        <f t="shared" si="257"/>
        <v>0</v>
      </c>
      <c r="BD297" s="120">
        <f>ROUND(Import!F290,2)</f>
        <v>0</v>
      </c>
      <c r="BE297" s="120">
        <f>ROUND(Import!P290,2)</f>
        <v>0</v>
      </c>
      <c r="BG297" s="121">
        <f t="shared" si="258"/>
        <v>0</v>
      </c>
      <c r="BH297" s="122">
        <f t="shared" si="259"/>
        <v>0</v>
      </c>
      <c r="BI297" s="114">
        <f t="shared" si="260"/>
        <v>0</v>
      </c>
      <c r="BJ297" s="121">
        <f t="shared" si="261"/>
        <v>0</v>
      </c>
      <c r="BK297" s="122">
        <f t="shared" si="262"/>
        <v>0</v>
      </c>
      <c r="BL297" s="114">
        <f t="shared" si="263"/>
        <v>0</v>
      </c>
      <c r="BN297" s="123">
        <f t="shared" si="234"/>
        <v>0</v>
      </c>
      <c r="BO297" s="123">
        <f t="shared" si="235"/>
        <v>0</v>
      </c>
      <c r="BP297" s="123">
        <f t="shared" si="236"/>
        <v>0</v>
      </c>
      <c r="BQ297" s="123">
        <f t="shared" si="237"/>
        <v>0</v>
      </c>
      <c r="BR297" s="123">
        <f t="shared" si="238"/>
        <v>0</v>
      </c>
      <c r="BS297" s="123">
        <f t="shared" si="239"/>
        <v>0</v>
      </c>
      <c r="BT297" s="124">
        <f t="shared" si="264"/>
        <v>0</v>
      </c>
      <c r="CA297" s="62"/>
      <c r="CB297" s="126" t="str">
        <f t="shared" si="240"/>
        <v/>
      </c>
      <c r="CC297" s="127" t="str">
        <f t="shared" si="265"/>
        <v/>
      </c>
      <c r="CD297" s="128" t="str">
        <f t="shared" si="266"/>
        <v/>
      </c>
      <c r="CE297" s="146"/>
      <c r="CF297" s="147"/>
      <c r="CG297" s="147"/>
      <c r="CH297" s="147"/>
      <c r="CI297" s="145"/>
      <c r="CJ297" s="62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132" t="b">
        <f t="shared" si="241"/>
        <v>0</v>
      </c>
      <c r="CV297" s="133" t="b">
        <f t="shared" si="242"/>
        <v>1</v>
      </c>
      <c r="CW297" s="116" t="b">
        <f t="shared" si="288"/>
        <v>1</v>
      </c>
      <c r="CX297" s="73">
        <f t="shared" si="267"/>
        <v>0</v>
      </c>
      <c r="CZ297" s="73">
        <f t="shared" si="268"/>
        <v>0</v>
      </c>
      <c r="DA297" s="134">
        <f t="shared" si="276"/>
        <v>1</v>
      </c>
      <c r="DB297" s="106">
        <f t="shared" si="269"/>
        <v>1</v>
      </c>
      <c r="DC297" s="148"/>
      <c r="DD297" s="134">
        <f t="shared" si="270"/>
        <v>1</v>
      </c>
      <c r="DE297" s="135">
        <f t="shared" si="243"/>
        <v>0</v>
      </c>
      <c r="DF297" s="135">
        <f t="shared" si="244"/>
        <v>0</v>
      </c>
      <c r="DG297" s="136"/>
      <c r="DH297" s="79"/>
      <c r="DI297" s="137"/>
      <c r="DJ297" s="81"/>
      <c r="DK297" s="107">
        <f t="shared" si="245"/>
        <v>0</v>
      </c>
      <c r="DL297" s="138">
        <f t="shared" si="271"/>
        <v>1</v>
      </c>
      <c r="DM297" s="73">
        <f t="shared" si="272"/>
        <v>1</v>
      </c>
      <c r="DN297" s="73">
        <f t="shared" si="273"/>
        <v>1</v>
      </c>
      <c r="DO297" s="73">
        <f t="shared" si="246"/>
        <v>1</v>
      </c>
      <c r="DP297" s="73">
        <f t="shared" si="247"/>
        <v>1</v>
      </c>
      <c r="DQ297" s="73">
        <f t="shared" si="277"/>
        <v>1</v>
      </c>
      <c r="DR297" s="73">
        <f t="shared" si="278"/>
        <v>1</v>
      </c>
      <c r="DS297" s="73">
        <f t="shared" si="279"/>
        <v>1</v>
      </c>
      <c r="DT297" s="73">
        <f t="shared" si="280"/>
        <v>1</v>
      </c>
      <c r="DU297" s="73">
        <f t="shared" si="281"/>
        <v>1</v>
      </c>
      <c r="DV297" s="73">
        <f t="shared" si="282"/>
        <v>1</v>
      </c>
      <c r="DW297" s="73">
        <f t="shared" si="283"/>
        <v>1</v>
      </c>
      <c r="DX297" s="73">
        <f t="shared" si="284"/>
        <v>1</v>
      </c>
      <c r="DY297" s="73">
        <f t="shared" si="285"/>
        <v>1</v>
      </c>
      <c r="DZ297" s="73">
        <f t="shared" si="286"/>
        <v>1</v>
      </c>
      <c r="EA297" s="92">
        <f t="shared" si="248"/>
        <v>1</v>
      </c>
      <c r="EB297" s="92">
        <f t="shared" si="274"/>
        <v>1</v>
      </c>
      <c r="EC297" s="139">
        <f t="shared" si="287"/>
        <v>1</v>
      </c>
      <c r="ED297" s="140">
        <f t="shared" si="249"/>
        <v>0</v>
      </c>
      <c r="EE297" s="141">
        <f t="shared" si="250"/>
        <v>0</v>
      </c>
      <c r="EF297" s="141">
        <f t="shared" si="251"/>
        <v>0</v>
      </c>
      <c r="EG297" s="142">
        <f t="shared" si="275"/>
        <v>0</v>
      </c>
      <c r="EH297" s="141"/>
      <c r="EI297" s="142"/>
      <c r="EJ297" s="82">
        <f t="shared" si="252"/>
        <v>0</v>
      </c>
      <c r="EK297" s="82"/>
      <c r="EL297" s="82"/>
      <c r="EM297" s="82"/>
      <c r="EN297" s="83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</row>
    <row r="298" spans="2:156" ht="27" customHeight="1">
      <c r="B298" s="365" t="str">
        <f t="shared" si="253"/>
        <v/>
      </c>
      <c r="C298" s="649" t="str">
        <f>IF(AU298=1,SUM(AU$10:AU298),"")</f>
        <v/>
      </c>
      <c r="D298" s="526"/>
      <c r="E298" s="524"/>
      <c r="F298" s="648"/>
      <c r="G298" s="464"/>
      <c r="H298" s="110"/>
      <c r="I298" s="648"/>
      <c r="J298" s="464"/>
      <c r="K298" s="110"/>
      <c r="L298" s="109"/>
      <c r="M298" s="517"/>
      <c r="N298" s="520"/>
      <c r="O298" s="520"/>
      <c r="P298" s="514"/>
      <c r="Q298" s="463"/>
      <c r="R298" s="463"/>
      <c r="S298" s="463"/>
      <c r="T298" s="463"/>
      <c r="U298" s="515"/>
      <c r="V298" s="112"/>
      <c r="W298" s="463"/>
      <c r="X298" s="463"/>
      <c r="Y298" s="463"/>
      <c r="Z298" s="463"/>
      <c r="AA298" s="463"/>
      <c r="AB298" s="691"/>
      <c r="AC298" s="691"/>
      <c r="AD298" s="691"/>
      <c r="AE298" s="682"/>
      <c r="AF298" s="683"/>
      <c r="AG298" s="112"/>
      <c r="AH298" s="463"/>
      <c r="AI298" s="495"/>
      <c r="AJ298" s="469"/>
      <c r="AK298" s="464"/>
      <c r="AL298" s="465"/>
      <c r="AM298" s="376"/>
      <c r="AN298" s="376"/>
      <c r="AO298" s="465"/>
      <c r="AP298" s="466"/>
      <c r="AQ298" s="113" t="str">
        <f t="shared" si="254"/>
        <v/>
      </c>
      <c r="AR298" s="114">
        <v>1</v>
      </c>
      <c r="AU298" s="115">
        <f t="shared" si="255"/>
        <v>0</v>
      </c>
      <c r="AV298" s="116" t="b">
        <f t="shared" si="232"/>
        <v>1</v>
      </c>
      <c r="AW298" s="73">
        <f t="shared" si="256"/>
        <v>0</v>
      </c>
      <c r="AX298" s="117">
        <f t="shared" si="233"/>
        <v>1</v>
      </c>
      <c r="AY298" s="118">
        <f t="shared" si="257"/>
        <v>0</v>
      </c>
      <c r="BD298" s="120">
        <f>ROUND(Import!F291,2)</f>
        <v>0</v>
      </c>
      <c r="BE298" s="120">
        <f>ROUND(Import!P291,2)</f>
        <v>0</v>
      </c>
      <c r="BG298" s="121">
        <f t="shared" si="258"/>
        <v>0</v>
      </c>
      <c r="BH298" s="122">
        <f t="shared" si="259"/>
        <v>0</v>
      </c>
      <c r="BI298" s="114">
        <f t="shared" si="260"/>
        <v>0</v>
      </c>
      <c r="BJ298" s="121">
        <f t="shared" si="261"/>
        <v>0</v>
      </c>
      <c r="BK298" s="122">
        <f t="shared" si="262"/>
        <v>0</v>
      </c>
      <c r="BL298" s="114">
        <f t="shared" si="263"/>
        <v>0</v>
      </c>
      <c r="BN298" s="123">
        <f t="shared" si="234"/>
        <v>0</v>
      </c>
      <c r="BO298" s="123">
        <f t="shared" si="235"/>
        <v>0</v>
      </c>
      <c r="BP298" s="123">
        <f t="shared" si="236"/>
        <v>0</v>
      </c>
      <c r="BQ298" s="123">
        <f t="shared" si="237"/>
        <v>0</v>
      </c>
      <c r="BR298" s="123">
        <f t="shared" si="238"/>
        <v>0</v>
      </c>
      <c r="BS298" s="123">
        <f t="shared" si="239"/>
        <v>0</v>
      </c>
      <c r="BT298" s="124">
        <f t="shared" si="264"/>
        <v>0</v>
      </c>
      <c r="CA298" s="62"/>
      <c r="CB298" s="126" t="str">
        <f t="shared" si="240"/>
        <v/>
      </c>
      <c r="CC298" s="127" t="str">
        <f t="shared" si="265"/>
        <v/>
      </c>
      <c r="CD298" s="128" t="str">
        <f t="shared" si="266"/>
        <v/>
      </c>
      <c r="CE298" s="146"/>
      <c r="CF298" s="147"/>
      <c r="CG298" s="147"/>
      <c r="CH298" s="147"/>
      <c r="CI298" s="145"/>
      <c r="CJ298" s="62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132" t="b">
        <f t="shared" si="241"/>
        <v>0</v>
      </c>
      <c r="CV298" s="133" t="b">
        <f t="shared" si="242"/>
        <v>1</v>
      </c>
      <c r="CW298" s="116" t="b">
        <f t="shared" si="288"/>
        <v>1</v>
      </c>
      <c r="CX298" s="73">
        <f t="shared" si="267"/>
        <v>0</v>
      </c>
      <c r="CZ298" s="73">
        <f t="shared" si="268"/>
        <v>0</v>
      </c>
      <c r="DA298" s="134">
        <f t="shared" si="276"/>
        <v>1</v>
      </c>
      <c r="DB298" s="106">
        <f t="shared" si="269"/>
        <v>1</v>
      </c>
      <c r="DC298" s="148"/>
      <c r="DD298" s="134">
        <f t="shared" si="270"/>
        <v>1</v>
      </c>
      <c r="DE298" s="135">
        <f t="shared" si="243"/>
        <v>0</v>
      </c>
      <c r="DF298" s="135">
        <f t="shared" si="244"/>
        <v>0</v>
      </c>
      <c r="DG298" s="136"/>
      <c r="DH298" s="79"/>
      <c r="DI298" s="137"/>
      <c r="DJ298" s="81"/>
      <c r="DK298" s="107">
        <f t="shared" si="245"/>
        <v>0</v>
      </c>
      <c r="DL298" s="138">
        <f t="shared" si="271"/>
        <v>1</v>
      </c>
      <c r="DM298" s="73">
        <f t="shared" si="272"/>
        <v>1</v>
      </c>
      <c r="DN298" s="73">
        <f t="shared" si="273"/>
        <v>1</v>
      </c>
      <c r="DO298" s="73">
        <f t="shared" si="246"/>
        <v>1</v>
      </c>
      <c r="DP298" s="73">
        <f t="shared" si="247"/>
        <v>1</v>
      </c>
      <c r="DQ298" s="73">
        <f t="shared" si="277"/>
        <v>1</v>
      </c>
      <c r="DR298" s="73">
        <f t="shared" si="278"/>
        <v>1</v>
      </c>
      <c r="DS298" s="73">
        <f t="shared" si="279"/>
        <v>1</v>
      </c>
      <c r="DT298" s="73">
        <f t="shared" si="280"/>
        <v>1</v>
      </c>
      <c r="DU298" s="73">
        <f t="shared" si="281"/>
        <v>1</v>
      </c>
      <c r="DV298" s="73">
        <f t="shared" si="282"/>
        <v>1</v>
      </c>
      <c r="DW298" s="73">
        <f t="shared" si="283"/>
        <v>1</v>
      </c>
      <c r="DX298" s="73">
        <f t="shared" si="284"/>
        <v>1</v>
      </c>
      <c r="DY298" s="73">
        <f t="shared" si="285"/>
        <v>1</v>
      </c>
      <c r="DZ298" s="73">
        <f t="shared" si="286"/>
        <v>1</v>
      </c>
      <c r="EA298" s="92">
        <f t="shared" si="248"/>
        <v>1</v>
      </c>
      <c r="EB298" s="92">
        <f t="shared" si="274"/>
        <v>1</v>
      </c>
      <c r="EC298" s="139">
        <f t="shared" si="287"/>
        <v>1</v>
      </c>
      <c r="ED298" s="140">
        <f t="shared" si="249"/>
        <v>0</v>
      </c>
      <c r="EE298" s="141">
        <f t="shared" si="250"/>
        <v>0</v>
      </c>
      <c r="EF298" s="141">
        <f t="shared" si="251"/>
        <v>0</v>
      </c>
      <c r="EG298" s="142">
        <f t="shared" si="275"/>
        <v>0</v>
      </c>
      <c r="EH298" s="141"/>
      <c r="EI298" s="142"/>
      <c r="EJ298" s="82">
        <f t="shared" si="252"/>
        <v>0</v>
      </c>
      <c r="EK298" s="82"/>
      <c r="EL298" s="82"/>
      <c r="EM298" s="82"/>
      <c r="EN298" s="83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</row>
    <row r="299" spans="2:156" ht="27" customHeight="1">
      <c r="B299" s="365" t="str">
        <f t="shared" si="253"/>
        <v/>
      </c>
      <c r="C299" s="649" t="str">
        <f>IF(AU299=1,SUM(AU$10:AU299),"")</f>
        <v/>
      </c>
      <c r="D299" s="526"/>
      <c r="E299" s="524"/>
      <c r="F299" s="648"/>
      <c r="G299" s="464"/>
      <c r="H299" s="110"/>
      <c r="I299" s="648"/>
      <c r="J299" s="464"/>
      <c r="K299" s="110"/>
      <c r="L299" s="109"/>
      <c r="M299" s="517"/>
      <c r="N299" s="520"/>
      <c r="O299" s="520"/>
      <c r="P299" s="514"/>
      <c r="Q299" s="463"/>
      <c r="R299" s="463"/>
      <c r="S299" s="463"/>
      <c r="T299" s="463"/>
      <c r="U299" s="515"/>
      <c r="V299" s="112"/>
      <c r="W299" s="463"/>
      <c r="X299" s="463"/>
      <c r="Y299" s="463"/>
      <c r="Z299" s="463"/>
      <c r="AA299" s="463"/>
      <c r="AB299" s="691"/>
      <c r="AC299" s="691"/>
      <c r="AD299" s="691"/>
      <c r="AE299" s="682"/>
      <c r="AF299" s="683"/>
      <c r="AG299" s="112"/>
      <c r="AH299" s="463"/>
      <c r="AI299" s="495"/>
      <c r="AJ299" s="469"/>
      <c r="AK299" s="464"/>
      <c r="AL299" s="465"/>
      <c r="AM299" s="376"/>
      <c r="AN299" s="376"/>
      <c r="AO299" s="465"/>
      <c r="AP299" s="466"/>
      <c r="AQ299" s="113" t="str">
        <f t="shared" si="254"/>
        <v/>
      </c>
      <c r="AR299" s="114">
        <v>1</v>
      </c>
      <c r="AU299" s="115">
        <f t="shared" si="255"/>
        <v>0</v>
      </c>
      <c r="AV299" s="116" t="b">
        <f t="shared" si="232"/>
        <v>1</v>
      </c>
      <c r="AW299" s="73">
        <f t="shared" si="256"/>
        <v>0</v>
      </c>
      <c r="AX299" s="117">
        <f t="shared" si="233"/>
        <v>1</v>
      </c>
      <c r="AY299" s="118">
        <f t="shared" si="257"/>
        <v>0</v>
      </c>
      <c r="BD299" s="120">
        <f>ROUND(Import!F292,2)</f>
        <v>0</v>
      </c>
      <c r="BE299" s="120">
        <f>ROUND(Import!P292,2)</f>
        <v>0</v>
      </c>
      <c r="BG299" s="121">
        <f t="shared" si="258"/>
        <v>0</v>
      </c>
      <c r="BH299" s="122">
        <f t="shared" si="259"/>
        <v>0</v>
      </c>
      <c r="BI299" s="114">
        <f t="shared" si="260"/>
        <v>0</v>
      </c>
      <c r="BJ299" s="121">
        <f t="shared" si="261"/>
        <v>0</v>
      </c>
      <c r="BK299" s="122">
        <f t="shared" si="262"/>
        <v>0</v>
      </c>
      <c r="BL299" s="114">
        <f t="shared" si="263"/>
        <v>0</v>
      </c>
      <c r="BN299" s="123">
        <f t="shared" si="234"/>
        <v>0</v>
      </c>
      <c r="BO299" s="123">
        <f t="shared" si="235"/>
        <v>0</v>
      </c>
      <c r="BP299" s="123">
        <f t="shared" si="236"/>
        <v>0</v>
      </c>
      <c r="BQ299" s="123">
        <f t="shared" si="237"/>
        <v>0</v>
      </c>
      <c r="BR299" s="123">
        <f t="shared" si="238"/>
        <v>0</v>
      </c>
      <c r="BS299" s="123">
        <f t="shared" si="239"/>
        <v>0</v>
      </c>
      <c r="BT299" s="124">
        <f t="shared" si="264"/>
        <v>0</v>
      </c>
      <c r="CA299" s="62"/>
      <c r="CB299" s="126" t="str">
        <f t="shared" si="240"/>
        <v/>
      </c>
      <c r="CC299" s="127" t="str">
        <f t="shared" si="265"/>
        <v/>
      </c>
      <c r="CD299" s="128" t="str">
        <f t="shared" si="266"/>
        <v/>
      </c>
      <c r="CE299" s="146"/>
      <c r="CF299" s="147"/>
      <c r="CG299" s="147"/>
      <c r="CH299" s="147"/>
      <c r="CI299" s="145"/>
      <c r="CJ299" s="62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132" t="b">
        <f t="shared" si="241"/>
        <v>0</v>
      </c>
      <c r="CV299" s="133" t="b">
        <f t="shared" si="242"/>
        <v>1</v>
      </c>
      <c r="CW299" s="116" t="b">
        <f t="shared" si="288"/>
        <v>1</v>
      </c>
      <c r="CX299" s="73">
        <f t="shared" si="267"/>
        <v>0</v>
      </c>
      <c r="CZ299" s="73">
        <f t="shared" si="268"/>
        <v>0</v>
      </c>
      <c r="DA299" s="134">
        <f t="shared" si="276"/>
        <v>1</v>
      </c>
      <c r="DB299" s="106">
        <f t="shared" si="269"/>
        <v>1</v>
      </c>
      <c r="DC299" s="148"/>
      <c r="DD299" s="134">
        <f t="shared" si="270"/>
        <v>1</v>
      </c>
      <c r="DE299" s="135">
        <f t="shared" si="243"/>
        <v>0</v>
      </c>
      <c r="DF299" s="135">
        <f t="shared" si="244"/>
        <v>0</v>
      </c>
      <c r="DG299" s="136"/>
      <c r="DH299" s="79"/>
      <c r="DI299" s="137"/>
      <c r="DJ299" s="81"/>
      <c r="DK299" s="107">
        <f t="shared" si="245"/>
        <v>0</v>
      </c>
      <c r="DL299" s="138">
        <f t="shared" si="271"/>
        <v>1</v>
      </c>
      <c r="DM299" s="73">
        <f t="shared" si="272"/>
        <v>1</v>
      </c>
      <c r="DN299" s="73">
        <f t="shared" si="273"/>
        <v>1</v>
      </c>
      <c r="DO299" s="73">
        <f t="shared" si="246"/>
        <v>1</v>
      </c>
      <c r="DP299" s="73">
        <f t="shared" si="247"/>
        <v>1</v>
      </c>
      <c r="DQ299" s="73">
        <f t="shared" si="277"/>
        <v>1</v>
      </c>
      <c r="DR299" s="73">
        <f t="shared" si="278"/>
        <v>1</v>
      </c>
      <c r="DS299" s="73">
        <f t="shared" si="279"/>
        <v>1</v>
      </c>
      <c r="DT299" s="73">
        <f t="shared" si="280"/>
        <v>1</v>
      </c>
      <c r="DU299" s="73">
        <f t="shared" si="281"/>
        <v>1</v>
      </c>
      <c r="DV299" s="73">
        <f t="shared" si="282"/>
        <v>1</v>
      </c>
      <c r="DW299" s="73">
        <f t="shared" si="283"/>
        <v>1</v>
      </c>
      <c r="DX299" s="73">
        <f t="shared" si="284"/>
        <v>1</v>
      </c>
      <c r="DY299" s="73">
        <f t="shared" si="285"/>
        <v>1</v>
      </c>
      <c r="DZ299" s="73">
        <f t="shared" si="286"/>
        <v>1</v>
      </c>
      <c r="EA299" s="92">
        <f t="shared" si="248"/>
        <v>1</v>
      </c>
      <c r="EB299" s="92">
        <f t="shared" si="274"/>
        <v>1</v>
      </c>
      <c r="EC299" s="139">
        <f t="shared" si="287"/>
        <v>1</v>
      </c>
      <c r="ED299" s="140">
        <f t="shared" si="249"/>
        <v>0</v>
      </c>
      <c r="EE299" s="141">
        <f t="shared" si="250"/>
        <v>0</v>
      </c>
      <c r="EF299" s="141">
        <f t="shared" si="251"/>
        <v>0</v>
      </c>
      <c r="EG299" s="142">
        <f t="shared" si="275"/>
        <v>0</v>
      </c>
      <c r="EH299" s="141"/>
      <c r="EI299" s="142"/>
      <c r="EJ299" s="82">
        <f t="shared" si="252"/>
        <v>0</v>
      </c>
      <c r="EK299" s="82"/>
      <c r="EL299" s="82"/>
      <c r="EM299" s="82"/>
      <c r="EN299" s="83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</row>
    <row r="300" spans="2:156" ht="27" customHeight="1">
      <c r="B300" s="365" t="str">
        <f t="shared" si="253"/>
        <v/>
      </c>
      <c r="C300" s="649" t="str">
        <f>IF(AU300=1,SUM(AU$10:AU300),"")</f>
        <v/>
      </c>
      <c r="D300" s="526"/>
      <c r="E300" s="524"/>
      <c r="F300" s="648"/>
      <c r="G300" s="464"/>
      <c r="H300" s="110"/>
      <c r="I300" s="648"/>
      <c r="J300" s="464"/>
      <c r="K300" s="110"/>
      <c r="L300" s="109"/>
      <c r="M300" s="517"/>
      <c r="N300" s="520"/>
      <c r="O300" s="520"/>
      <c r="P300" s="514"/>
      <c r="Q300" s="463"/>
      <c r="R300" s="463"/>
      <c r="S300" s="463"/>
      <c r="T300" s="463"/>
      <c r="U300" s="515"/>
      <c r="V300" s="112"/>
      <c r="W300" s="463"/>
      <c r="X300" s="463"/>
      <c r="Y300" s="463"/>
      <c r="Z300" s="463"/>
      <c r="AA300" s="463"/>
      <c r="AB300" s="691"/>
      <c r="AC300" s="691"/>
      <c r="AD300" s="691"/>
      <c r="AE300" s="682"/>
      <c r="AF300" s="683"/>
      <c r="AG300" s="112"/>
      <c r="AH300" s="463"/>
      <c r="AI300" s="495"/>
      <c r="AJ300" s="469"/>
      <c r="AK300" s="464"/>
      <c r="AL300" s="465"/>
      <c r="AM300" s="376"/>
      <c r="AN300" s="376"/>
      <c r="AO300" s="465"/>
      <c r="AP300" s="466"/>
      <c r="AQ300" s="113" t="str">
        <f t="shared" si="254"/>
        <v/>
      </c>
      <c r="AR300" s="114">
        <v>1</v>
      </c>
      <c r="AU300" s="115">
        <f t="shared" si="255"/>
        <v>0</v>
      </c>
      <c r="AV300" s="116" t="b">
        <f t="shared" si="232"/>
        <v>1</v>
      </c>
      <c r="AW300" s="73">
        <f t="shared" si="256"/>
        <v>0</v>
      </c>
      <c r="AX300" s="117">
        <f t="shared" si="233"/>
        <v>1</v>
      </c>
      <c r="AY300" s="118">
        <f t="shared" si="257"/>
        <v>0</v>
      </c>
      <c r="BD300" s="120">
        <f>ROUND(Import!F293,2)</f>
        <v>0</v>
      </c>
      <c r="BE300" s="120">
        <f>ROUND(Import!P293,2)</f>
        <v>0</v>
      </c>
      <c r="BG300" s="121">
        <f t="shared" si="258"/>
        <v>0</v>
      </c>
      <c r="BH300" s="122">
        <f t="shared" si="259"/>
        <v>0</v>
      </c>
      <c r="BI300" s="114">
        <f t="shared" si="260"/>
        <v>0</v>
      </c>
      <c r="BJ300" s="121">
        <f t="shared" si="261"/>
        <v>0</v>
      </c>
      <c r="BK300" s="122">
        <f t="shared" si="262"/>
        <v>0</v>
      </c>
      <c r="BL300" s="114">
        <f t="shared" si="263"/>
        <v>0</v>
      </c>
      <c r="BN300" s="123">
        <f t="shared" si="234"/>
        <v>0</v>
      </c>
      <c r="BO300" s="123">
        <f t="shared" si="235"/>
        <v>0</v>
      </c>
      <c r="BP300" s="123">
        <f t="shared" si="236"/>
        <v>0</v>
      </c>
      <c r="BQ300" s="123">
        <f t="shared" si="237"/>
        <v>0</v>
      </c>
      <c r="BR300" s="123">
        <f t="shared" si="238"/>
        <v>0</v>
      </c>
      <c r="BS300" s="123">
        <f t="shared" si="239"/>
        <v>0</v>
      </c>
      <c r="BT300" s="124">
        <f t="shared" si="264"/>
        <v>0</v>
      </c>
      <c r="CA300" s="62"/>
      <c r="CB300" s="126" t="str">
        <f t="shared" si="240"/>
        <v/>
      </c>
      <c r="CC300" s="127" t="str">
        <f t="shared" si="265"/>
        <v/>
      </c>
      <c r="CD300" s="128" t="str">
        <f t="shared" si="266"/>
        <v/>
      </c>
      <c r="CE300" s="146"/>
      <c r="CF300" s="147"/>
      <c r="CG300" s="147"/>
      <c r="CH300" s="147"/>
      <c r="CI300" s="145"/>
      <c r="CJ300" s="62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132" t="b">
        <f t="shared" si="241"/>
        <v>0</v>
      </c>
      <c r="CV300" s="133" t="b">
        <f t="shared" si="242"/>
        <v>1</v>
      </c>
      <c r="CW300" s="116" t="b">
        <f t="shared" si="288"/>
        <v>1</v>
      </c>
      <c r="CX300" s="73">
        <f t="shared" si="267"/>
        <v>0</v>
      </c>
      <c r="CZ300" s="73">
        <f t="shared" si="268"/>
        <v>0</v>
      </c>
      <c r="DA300" s="134">
        <f t="shared" si="276"/>
        <v>1</v>
      </c>
      <c r="DB300" s="106">
        <f t="shared" si="269"/>
        <v>1</v>
      </c>
      <c r="DC300" s="148"/>
      <c r="DD300" s="134">
        <f t="shared" si="270"/>
        <v>1</v>
      </c>
      <c r="DE300" s="135">
        <f t="shared" si="243"/>
        <v>0</v>
      </c>
      <c r="DF300" s="135">
        <f t="shared" si="244"/>
        <v>0</v>
      </c>
      <c r="DG300" s="136"/>
      <c r="DH300" s="79"/>
      <c r="DI300" s="137"/>
      <c r="DJ300" s="81"/>
      <c r="DK300" s="107">
        <f t="shared" si="245"/>
        <v>0</v>
      </c>
      <c r="DL300" s="138">
        <f t="shared" si="271"/>
        <v>1</v>
      </c>
      <c r="DM300" s="73">
        <f t="shared" si="272"/>
        <v>1</v>
      </c>
      <c r="DN300" s="73">
        <f t="shared" si="273"/>
        <v>1</v>
      </c>
      <c r="DO300" s="73">
        <f t="shared" si="246"/>
        <v>1</v>
      </c>
      <c r="DP300" s="73">
        <f t="shared" si="247"/>
        <v>1</v>
      </c>
      <c r="DQ300" s="73">
        <f t="shared" si="277"/>
        <v>1</v>
      </c>
      <c r="DR300" s="73">
        <f t="shared" si="278"/>
        <v>1</v>
      </c>
      <c r="DS300" s="73">
        <f t="shared" si="279"/>
        <v>1</v>
      </c>
      <c r="DT300" s="73">
        <f t="shared" si="280"/>
        <v>1</v>
      </c>
      <c r="DU300" s="73">
        <f t="shared" si="281"/>
        <v>1</v>
      </c>
      <c r="DV300" s="73">
        <f t="shared" si="282"/>
        <v>1</v>
      </c>
      <c r="DW300" s="73">
        <f t="shared" si="283"/>
        <v>1</v>
      </c>
      <c r="DX300" s="73">
        <f t="shared" si="284"/>
        <v>1</v>
      </c>
      <c r="DY300" s="73">
        <f t="shared" si="285"/>
        <v>1</v>
      </c>
      <c r="DZ300" s="73">
        <f t="shared" si="286"/>
        <v>1</v>
      </c>
      <c r="EA300" s="92">
        <f t="shared" si="248"/>
        <v>1</v>
      </c>
      <c r="EB300" s="92">
        <f t="shared" si="274"/>
        <v>1</v>
      </c>
      <c r="EC300" s="139">
        <f t="shared" si="287"/>
        <v>1</v>
      </c>
      <c r="ED300" s="140">
        <f t="shared" si="249"/>
        <v>0</v>
      </c>
      <c r="EE300" s="141">
        <f t="shared" si="250"/>
        <v>0</v>
      </c>
      <c r="EF300" s="141">
        <f t="shared" si="251"/>
        <v>0</v>
      </c>
      <c r="EG300" s="142">
        <f t="shared" si="275"/>
        <v>0</v>
      </c>
      <c r="EH300" s="141"/>
      <c r="EI300" s="142"/>
      <c r="EJ300" s="82">
        <f t="shared" si="252"/>
        <v>0</v>
      </c>
      <c r="EK300" s="82"/>
      <c r="EL300" s="82"/>
      <c r="EM300" s="82"/>
      <c r="EN300" s="83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</row>
    <row r="301" spans="2:156" ht="27" customHeight="1">
      <c r="B301" s="365" t="str">
        <f t="shared" si="253"/>
        <v/>
      </c>
      <c r="C301" s="649" t="str">
        <f>IF(AU301=1,SUM(AU$10:AU301),"")</f>
        <v/>
      </c>
      <c r="D301" s="526"/>
      <c r="E301" s="524"/>
      <c r="F301" s="648"/>
      <c r="G301" s="464"/>
      <c r="H301" s="110"/>
      <c r="I301" s="648"/>
      <c r="J301" s="464"/>
      <c r="K301" s="110"/>
      <c r="L301" s="109"/>
      <c r="M301" s="517"/>
      <c r="N301" s="520"/>
      <c r="O301" s="520"/>
      <c r="P301" s="514"/>
      <c r="Q301" s="463"/>
      <c r="R301" s="463"/>
      <c r="S301" s="463"/>
      <c r="T301" s="463"/>
      <c r="U301" s="515"/>
      <c r="V301" s="112"/>
      <c r="W301" s="463"/>
      <c r="X301" s="463"/>
      <c r="Y301" s="463"/>
      <c r="Z301" s="463"/>
      <c r="AA301" s="463"/>
      <c r="AB301" s="691"/>
      <c r="AC301" s="691"/>
      <c r="AD301" s="691"/>
      <c r="AE301" s="682"/>
      <c r="AF301" s="683"/>
      <c r="AG301" s="112"/>
      <c r="AH301" s="463"/>
      <c r="AI301" s="495"/>
      <c r="AJ301" s="469"/>
      <c r="AK301" s="464"/>
      <c r="AL301" s="465"/>
      <c r="AM301" s="376"/>
      <c r="AN301" s="376"/>
      <c r="AO301" s="465"/>
      <c r="AP301" s="466"/>
      <c r="AQ301" s="113" t="str">
        <f t="shared" si="254"/>
        <v/>
      </c>
      <c r="AR301" s="114">
        <v>1</v>
      </c>
      <c r="AU301" s="115">
        <f t="shared" si="255"/>
        <v>0</v>
      </c>
      <c r="AV301" s="116" t="b">
        <f t="shared" si="232"/>
        <v>1</v>
      </c>
      <c r="AW301" s="73">
        <f t="shared" si="256"/>
        <v>0</v>
      </c>
      <c r="AX301" s="117">
        <f t="shared" si="233"/>
        <v>1</v>
      </c>
      <c r="AY301" s="118">
        <f t="shared" si="257"/>
        <v>0</v>
      </c>
      <c r="BD301" s="120">
        <f>ROUND(Import!F294,2)</f>
        <v>0</v>
      </c>
      <c r="BE301" s="120">
        <f>ROUND(Import!P294,2)</f>
        <v>0</v>
      </c>
      <c r="BG301" s="121">
        <f t="shared" si="258"/>
        <v>0</v>
      </c>
      <c r="BH301" s="122">
        <f t="shared" si="259"/>
        <v>0</v>
      </c>
      <c r="BI301" s="114">
        <f t="shared" si="260"/>
        <v>0</v>
      </c>
      <c r="BJ301" s="121">
        <f t="shared" si="261"/>
        <v>0</v>
      </c>
      <c r="BK301" s="122">
        <f t="shared" si="262"/>
        <v>0</v>
      </c>
      <c r="BL301" s="114">
        <f t="shared" si="263"/>
        <v>0</v>
      </c>
      <c r="BN301" s="123">
        <f t="shared" si="234"/>
        <v>0</v>
      </c>
      <c r="BO301" s="123">
        <f t="shared" si="235"/>
        <v>0</v>
      </c>
      <c r="BP301" s="123">
        <f t="shared" si="236"/>
        <v>0</v>
      </c>
      <c r="BQ301" s="123">
        <f t="shared" si="237"/>
        <v>0</v>
      </c>
      <c r="BR301" s="123">
        <f t="shared" si="238"/>
        <v>0</v>
      </c>
      <c r="BS301" s="123">
        <f t="shared" si="239"/>
        <v>0</v>
      </c>
      <c r="BT301" s="124">
        <f t="shared" si="264"/>
        <v>0</v>
      </c>
      <c r="CA301" s="62"/>
      <c r="CB301" s="126" t="str">
        <f t="shared" si="240"/>
        <v/>
      </c>
      <c r="CC301" s="127" t="str">
        <f t="shared" si="265"/>
        <v/>
      </c>
      <c r="CD301" s="128" t="str">
        <f t="shared" si="266"/>
        <v/>
      </c>
      <c r="CE301" s="146"/>
      <c r="CF301" s="147"/>
      <c r="CG301" s="147"/>
      <c r="CH301" s="147"/>
      <c r="CI301" s="145"/>
      <c r="CJ301" s="62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132" t="b">
        <f t="shared" si="241"/>
        <v>0</v>
      </c>
      <c r="CV301" s="133" t="b">
        <f t="shared" si="242"/>
        <v>1</v>
      </c>
      <c r="CW301" s="116" t="b">
        <f t="shared" si="288"/>
        <v>1</v>
      </c>
      <c r="CX301" s="73">
        <f t="shared" si="267"/>
        <v>0</v>
      </c>
      <c r="CY301" s="62"/>
      <c r="CZ301" s="73">
        <f t="shared" si="268"/>
        <v>0</v>
      </c>
      <c r="DA301" s="134">
        <f t="shared" si="276"/>
        <v>1</v>
      </c>
      <c r="DB301" s="106">
        <f t="shared" si="269"/>
        <v>1</v>
      </c>
      <c r="DC301" s="62"/>
      <c r="DD301" s="134">
        <f t="shared" si="270"/>
        <v>1</v>
      </c>
      <c r="DE301" s="135">
        <f t="shared" si="243"/>
        <v>0</v>
      </c>
      <c r="DF301" s="135">
        <f t="shared" si="244"/>
        <v>0</v>
      </c>
      <c r="DG301" s="136"/>
      <c r="DH301" s="79"/>
      <c r="DI301" s="137"/>
      <c r="DJ301" s="81"/>
      <c r="DK301" s="107">
        <f t="shared" si="245"/>
        <v>0</v>
      </c>
      <c r="DL301" s="138">
        <f t="shared" si="271"/>
        <v>1</v>
      </c>
      <c r="DM301" s="73">
        <f t="shared" si="272"/>
        <v>1</v>
      </c>
      <c r="DN301" s="73">
        <f t="shared" si="273"/>
        <v>1</v>
      </c>
      <c r="DO301" s="73">
        <f t="shared" si="246"/>
        <v>1</v>
      </c>
      <c r="DP301" s="73">
        <f t="shared" si="247"/>
        <v>1</v>
      </c>
      <c r="DQ301" s="73">
        <f t="shared" si="277"/>
        <v>1</v>
      </c>
      <c r="DR301" s="73">
        <f t="shared" si="278"/>
        <v>1</v>
      </c>
      <c r="DS301" s="73">
        <f t="shared" si="279"/>
        <v>1</v>
      </c>
      <c r="DT301" s="73">
        <f t="shared" si="280"/>
        <v>1</v>
      </c>
      <c r="DU301" s="73">
        <f t="shared" si="281"/>
        <v>1</v>
      </c>
      <c r="DV301" s="73">
        <f t="shared" si="282"/>
        <v>1</v>
      </c>
      <c r="DW301" s="73">
        <f t="shared" si="283"/>
        <v>1</v>
      </c>
      <c r="DX301" s="73">
        <f t="shared" si="284"/>
        <v>1</v>
      </c>
      <c r="DY301" s="73">
        <f t="shared" si="285"/>
        <v>1</v>
      </c>
      <c r="DZ301" s="73">
        <f t="shared" si="286"/>
        <v>1</v>
      </c>
      <c r="EA301" s="92">
        <f t="shared" si="248"/>
        <v>1</v>
      </c>
      <c r="EB301" s="92">
        <f t="shared" si="274"/>
        <v>1</v>
      </c>
      <c r="EC301" s="139">
        <f t="shared" si="287"/>
        <v>1</v>
      </c>
      <c r="ED301" s="140">
        <f t="shared" si="249"/>
        <v>0</v>
      </c>
      <c r="EE301" s="141">
        <f t="shared" si="250"/>
        <v>0</v>
      </c>
      <c r="EF301" s="141">
        <f t="shared" si="251"/>
        <v>0</v>
      </c>
      <c r="EG301" s="142">
        <f t="shared" si="275"/>
        <v>0</v>
      </c>
      <c r="EH301" s="141"/>
      <c r="EI301" s="142"/>
      <c r="EJ301" s="82">
        <f t="shared" si="252"/>
        <v>0</v>
      </c>
      <c r="EK301" s="82"/>
      <c r="EL301" s="82"/>
      <c r="EM301" s="82"/>
      <c r="EN301" s="83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</row>
    <row r="302" spans="2:156" ht="27" customHeight="1">
      <c r="B302" s="365" t="str">
        <f t="shared" si="253"/>
        <v/>
      </c>
      <c r="C302" s="649" t="str">
        <f>IF(AU302=1,SUM(AU$10:AU302),"")</f>
        <v/>
      </c>
      <c r="D302" s="526"/>
      <c r="E302" s="524"/>
      <c r="F302" s="648"/>
      <c r="G302" s="464"/>
      <c r="H302" s="110"/>
      <c r="I302" s="648"/>
      <c r="J302" s="464"/>
      <c r="K302" s="110"/>
      <c r="L302" s="109"/>
      <c r="M302" s="517"/>
      <c r="N302" s="520"/>
      <c r="O302" s="520"/>
      <c r="P302" s="514"/>
      <c r="Q302" s="463"/>
      <c r="R302" s="463"/>
      <c r="S302" s="463"/>
      <c r="T302" s="463"/>
      <c r="U302" s="515"/>
      <c r="V302" s="112"/>
      <c r="W302" s="463"/>
      <c r="X302" s="463"/>
      <c r="Y302" s="463"/>
      <c r="Z302" s="463"/>
      <c r="AA302" s="463"/>
      <c r="AB302" s="691"/>
      <c r="AC302" s="691"/>
      <c r="AD302" s="691"/>
      <c r="AE302" s="682"/>
      <c r="AF302" s="683"/>
      <c r="AG302" s="112"/>
      <c r="AH302" s="463"/>
      <c r="AI302" s="495"/>
      <c r="AJ302" s="469"/>
      <c r="AK302" s="464"/>
      <c r="AL302" s="465"/>
      <c r="AM302" s="376"/>
      <c r="AN302" s="376"/>
      <c r="AO302" s="465"/>
      <c r="AP302" s="466"/>
      <c r="AQ302" s="113" t="str">
        <f t="shared" si="254"/>
        <v/>
      </c>
      <c r="AR302" s="114">
        <v>1</v>
      </c>
      <c r="AU302" s="115">
        <f t="shared" si="255"/>
        <v>0</v>
      </c>
      <c r="AV302" s="116" t="b">
        <f t="shared" si="232"/>
        <v>1</v>
      </c>
      <c r="AW302" s="73">
        <f t="shared" si="256"/>
        <v>0</v>
      </c>
      <c r="AX302" s="117">
        <f t="shared" si="233"/>
        <v>1</v>
      </c>
      <c r="AY302" s="118">
        <f t="shared" si="257"/>
        <v>0</v>
      </c>
      <c r="BD302" s="120">
        <f>ROUND(Import!F295,2)</f>
        <v>0</v>
      </c>
      <c r="BE302" s="120">
        <f>ROUND(Import!P295,2)</f>
        <v>0</v>
      </c>
      <c r="BG302" s="121">
        <f t="shared" si="258"/>
        <v>0</v>
      </c>
      <c r="BH302" s="122">
        <f t="shared" si="259"/>
        <v>0</v>
      </c>
      <c r="BI302" s="114">
        <f t="shared" si="260"/>
        <v>0</v>
      </c>
      <c r="BJ302" s="121">
        <f t="shared" si="261"/>
        <v>0</v>
      </c>
      <c r="BK302" s="122">
        <f t="shared" si="262"/>
        <v>0</v>
      </c>
      <c r="BL302" s="114">
        <f t="shared" si="263"/>
        <v>0</v>
      </c>
      <c r="BN302" s="123">
        <f t="shared" si="234"/>
        <v>0</v>
      </c>
      <c r="BO302" s="123">
        <f t="shared" si="235"/>
        <v>0</v>
      </c>
      <c r="BP302" s="123">
        <f t="shared" si="236"/>
        <v>0</v>
      </c>
      <c r="BQ302" s="123">
        <f t="shared" si="237"/>
        <v>0</v>
      </c>
      <c r="BR302" s="123">
        <f t="shared" si="238"/>
        <v>0</v>
      </c>
      <c r="BS302" s="123">
        <f t="shared" si="239"/>
        <v>0</v>
      </c>
      <c r="BT302" s="124">
        <f t="shared" si="264"/>
        <v>0</v>
      </c>
      <c r="CA302" s="62"/>
      <c r="CB302" s="126" t="str">
        <f t="shared" si="240"/>
        <v/>
      </c>
      <c r="CC302" s="127" t="str">
        <f t="shared" si="265"/>
        <v/>
      </c>
      <c r="CD302" s="128" t="str">
        <f t="shared" si="266"/>
        <v/>
      </c>
      <c r="CE302" s="146"/>
      <c r="CF302" s="147"/>
      <c r="CG302" s="147"/>
      <c r="CH302" s="147"/>
      <c r="CI302" s="145"/>
      <c r="CJ302" s="62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132" t="b">
        <f t="shared" si="241"/>
        <v>0</v>
      </c>
      <c r="CV302" s="133" t="b">
        <f t="shared" si="242"/>
        <v>1</v>
      </c>
      <c r="CW302" s="116" t="b">
        <f t="shared" si="288"/>
        <v>1</v>
      </c>
      <c r="CX302" s="73">
        <f t="shared" si="267"/>
        <v>0</v>
      </c>
      <c r="CY302" s="62"/>
      <c r="CZ302" s="73">
        <f t="shared" si="268"/>
        <v>0</v>
      </c>
      <c r="DA302" s="134">
        <f t="shared" si="276"/>
        <v>1</v>
      </c>
      <c r="DB302" s="106">
        <f t="shared" si="269"/>
        <v>1</v>
      </c>
      <c r="DC302" s="62"/>
      <c r="DD302" s="134">
        <f t="shared" si="270"/>
        <v>1</v>
      </c>
      <c r="DE302" s="135">
        <f t="shared" si="243"/>
        <v>0</v>
      </c>
      <c r="DF302" s="135">
        <f t="shared" si="244"/>
        <v>0</v>
      </c>
      <c r="DG302" s="136"/>
      <c r="DH302" s="79"/>
      <c r="DI302" s="137"/>
      <c r="DJ302" s="81"/>
      <c r="DK302" s="107">
        <f t="shared" si="245"/>
        <v>0</v>
      </c>
      <c r="DL302" s="138">
        <f t="shared" si="271"/>
        <v>1</v>
      </c>
      <c r="DM302" s="73">
        <f t="shared" si="272"/>
        <v>1</v>
      </c>
      <c r="DN302" s="73">
        <f t="shared" si="273"/>
        <v>1</v>
      </c>
      <c r="DO302" s="73">
        <f t="shared" si="246"/>
        <v>1</v>
      </c>
      <c r="DP302" s="73">
        <f t="shared" si="247"/>
        <v>1</v>
      </c>
      <c r="DQ302" s="73">
        <f t="shared" si="277"/>
        <v>1</v>
      </c>
      <c r="DR302" s="73">
        <f t="shared" si="278"/>
        <v>1</v>
      </c>
      <c r="DS302" s="73">
        <f t="shared" si="279"/>
        <v>1</v>
      </c>
      <c r="DT302" s="73">
        <f t="shared" si="280"/>
        <v>1</v>
      </c>
      <c r="DU302" s="73">
        <f t="shared" si="281"/>
        <v>1</v>
      </c>
      <c r="DV302" s="73">
        <f t="shared" si="282"/>
        <v>1</v>
      </c>
      <c r="DW302" s="73">
        <f t="shared" si="283"/>
        <v>1</v>
      </c>
      <c r="DX302" s="73">
        <f t="shared" si="284"/>
        <v>1</v>
      </c>
      <c r="DY302" s="73">
        <f t="shared" si="285"/>
        <v>1</v>
      </c>
      <c r="DZ302" s="73">
        <f t="shared" si="286"/>
        <v>1</v>
      </c>
      <c r="EA302" s="92">
        <f t="shared" si="248"/>
        <v>1</v>
      </c>
      <c r="EB302" s="92">
        <f t="shared" si="274"/>
        <v>1</v>
      </c>
      <c r="EC302" s="139">
        <f t="shared" si="287"/>
        <v>1</v>
      </c>
      <c r="ED302" s="140">
        <f t="shared" si="249"/>
        <v>0</v>
      </c>
      <c r="EE302" s="141">
        <f t="shared" si="250"/>
        <v>0</v>
      </c>
      <c r="EF302" s="141">
        <f t="shared" si="251"/>
        <v>0</v>
      </c>
      <c r="EG302" s="142">
        <f t="shared" si="275"/>
        <v>0</v>
      </c>
      <c r="EH302" s="141"/>
      <c r="EI302" s="142"/>
      <c r="EJ302" s="82">
        <f t="shared" si="252"/>
        <v>0</v>
      </c>
      <c r="EK302" s="82"/>
      <c r="EL302" s="82"/>
      <c r="EM302" s="82"/>
      <c r="EN302" s="83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</row>
    <row r="303" spans="2:156" ht="27" customHeight="1">
      <c r="B303" s="365" t="str">
        <f t="shared" si="253"/>
        <v/>
      </c>
      <c r="C303" s="649" t="str">
        <f>IF(AU303=1,SUM(AU$10:AU303),"")</f>
        <v/>
      </c>
      <c r="D303" s="526"/>
      <c r="E303" s="524"/>
      <c r="F303" s="648"/>
      <c r="G303" s="464"/>
      <c r="H303" s="110"/>
      <c r="I303" s="648"/>
      <c r="J303" s="464"/>
      <c r="K303" s="110"/>
      <c r="L303" s="109"/>
      <c r="M303" s="517"/>
      <c r="N303" s="520"/>
      <c r="O303" s="520"/>
      <c r="P303" s="514"/>
      <c r="Q303" s="463"/>
      <c r="R303" s="463"/>
      <c r="S303" s="463"/>
      <c r="T303" s="463"/>
      <c r="U303" s="515"/>
      <c r="V303" s="112"/>
      <c r="W303" s="463"/>
      <c r="X303" s="463"/>
      <c r="Y303" s="463"/>
      <c r="Z303" s="463"/>
      <c r="AA303" s="463"/>
      <c r="AB303" s="691"/>
      <c r="AC303" s="691"/>
      <c r="AD303" s="691"/>
      <c r="AE303" s="682"/>
      <c r="AF303" s="683"/>
      <c r="AG303" s="112"/>
      <c r="AH303" s="463"/>
      <c r="AI303" s="495"/>
      <c r="AJ303" s="469"/>
      <c r="AK303" s="464"/>
      <c r="AL303" s="465"/>
      <c r="AM303" s="376"/>
      <c r="AN303" s="376"/>
      <c r="AO303" s="465"/>
      <c r="AP303" s="466"/>
      <c r="AQ303" s="113" t="str">
        <f t="shared" si="254"/>
        <v/>
      </c>
      <c r="AR303" s="114">
        <v>1</v>
      </c>
      <c r="AU303" s="115">
        <f t="shared" si="255"/>
        <v>0</v>
      </c>
      <c r="AV303" s="116" t="b">
        <f t="shared" si="232"/>
        <v>1</v>
      </c>
      <c r="AW303" s="73">
        <f t="shared" si="256"/>
        <v>0</v>
      </c>
      <c r="AX303" s="117">
        <f t="shared" si="233"/>
        <v>1</v>
      </c>
      <c r="AY303" s="118">
        <f t="shared" si="257"/>
        <v>0</v>
      </c>
      <c r="BD303" s="120">
        <f>ROUND(Import!F296,2)</f>
        <v>0</v>
      </c>
      <c r="BE303" s="120">
        <f>ROUND(Import!P296,2)</f>
        <v>0</v>
      </c>
      <c r="BG303" s="121">
        <f t="shared" si="258"/>
        <v>0</v>
      </c>
      <c r="BH303" s="122">
        <f t="shared" si="259"/>
        <v>0</v>
      </c>
      <c r="BI303" s="114">
        <f t="shared" si="260"/>
        <v>0</v>
      </c>
      <c r="BJ303" s="121">
        <f t="shared" si="261"/>
        <v>0</v>
      </c>
      <c r="BK303" s="122">
        <f t="shared" si="262"/>
        <v>0</v>
      </c>
      <c r="BL303" s="114">
        <f t="shared" si="263"/>
        <v>0</v>
      </c>
      <c r="BN303" s="123">
        <f t="shared" si="234"/>
        <v>0</v>
      </c>
      <c r="BO303" s="123">
        <f t="shared" si="235"/>
        <v>0</v>
      </c>
      <c r="BP303" s="123">
        <f t="shared" si="236"/>
        <v>0</v>
      </c>
      <c r="BQ303" s="123">
        <f t="shared" si="237"/>
        <v>0</v>
      </c>
      <c r="BR303" s="123">
        <f t="shared" si="238"/>
        <v>0</v>
      </c>
      <c r="BS303" s="123">
        <f t="shared" si="239"/>
        <v>0</v>
      </c>
      <c r="BT303" s="124">
        <f t="shared" si="264"/>
        <v>0</v>
      </c>
      <c r="CA303" s="62"/>
      <c r="CB303" s="126" t="str">
        <f t="shared" si="240"/>
        <v/>
      </c>
      <c r="CC303" s="127" t="str">
        <f t="shared" si="265"/>
        <v/>
      </c>
      <c r="CD303" s="128" t="str">
        <f t="shared" si="266"/>
        <v/>
      </c>
      <c r="CE303" s="146"/>
      <c r="CF303" s="147"/>
      <c r="CG303" s="147"/>
      <c r="CH303" s="147"/>
      <c r="CI303" s="145"/>
      <c r="CJ303" s="62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132" t="b">
        <f t="shared" si="241"/>
        <v>0</v>
      </c>
      <c r="CV303" s="133" t="b">
        <f t="shared" si="242"/>
        <v>1</v>
      </c>
      <c r="CW303" s="116" t="b">
        <f t="shared" si="288"/>
        <v>1</v>
      </c>
      <c r="CX303" s="73">
        <f t="shared" si="267"/>
        <v>0</v>
      </c>
      <c r="CY303" s="62"/>
      <c r="CZ303" s="73">
        <f t="shared" si="268"/>
        <v>0</v>
      </c>
      <c r="DA303" s="134">
        <f t="shared" si="276"/>
        <v>1</v>
      </c>
      <c r="DB303" s="106">
        <f t="shared" si="269"/>
        <v>1</v>
      </c>
      <c r="DC303" s="62"/>
      <c r="DD303" s="134">
        <f t="shared" si="270"/>
        <v>1</v>
      </c>
      <c r="DE303" s="135">
        <f t="shared" si="243"/>
        <v>0</v>
      </c>
      <c r="DF303" s="135">
        <f t="shared" si="244"/>
        <v>0</v>
      </c>
      <c r="DG303" s="136"/>
      <c r="DH303" s="79"/>
      <c r="DI303" s="137"/>
      <c r="DJ303" s="81"/>
      <c r="DK303" s="107">
        <f t="shared" si="245"/>
        <v>0</v>
      </c>
      <c r="DL303" s="138">
        <f t="shared" si="271"/>
        <v>1</v>
      </c>
      <c r="DM303" s="73">
        <f t="shared" si="272"/>
        <v>1</v>
      </c>
      <c r="DN303" s="73">
        <f t="shared" si="273"/>
        <v>1</v>
      </c>
      <c r="DO303" s="73">
        <f t="shared" si="246"/>
        <v>1</v>
      </c>
      <c r="DP303" s="73">
        <f t="shared" si="247"/>
        <v>1</v>
      </c>
      <c r="DQ303" s="73">
        <f t="shared" si="277"/>
        <v>1</v>
      </c>
      <c r="DR303" s="73">
        <f t="shared" si="278"/>
        <v>1</v>
      </c>
      <c r="DS303" s="73">
        <f t="shared" si="279"/>
        <v>1</v>
      </c>
      <c r="DT303" s="73">
        <f t="shared" si="280"/>
        <v>1</v>
      </c>
      <c r="DU303" s="73">
        <f t="shared" si="281"/>
        <v>1</v>
      </c>
      <c r="DV303" s="73">
        <f t="shared" si="282"/>
        <v>1</v>
      </c>
      <c r="DW303" s="73">
        <f t="shared" si="283"/>
        <v>1</v>
      </c>
      <c r="DX303" s="73">
        <f t="shared" si="284"/>
        <v>1</v>
      </c>
      <c r="DY303" s="73">
        <f t="shared" si="285"/>
        <v>1</v>
      </c>
      <c r="DZ303" s="73">
        <f t="shared" si="286"/>
        <v>1</v>
      </c>
      <c r="EA303" s="92">
        <f t="shared" si="248"/>
        <v>1</v>
      </c>
      <c r="EB303" s="92">
        <f t="shared" si="274"/>
        <v>1</v>
      </c>
      <c r="EC303" s="139">
        <f t="shared" si="287"/>
        <v>1</v>
      </c>
      <c r="ED303" s="140">
        <f t="shared" si="249"/>
        <v>0</v>
      </c>
      <c r="EE303" s="141">
        <f t="shared" si="250"/>
        <v>0</v>
      </c>
      <c r="EF303" s="141">
        <f t="shared" si="251"/>
        <v>0</v>
      </c>
      <c r="EG303" s="142">
        <f t="shared" si="275"/>
        <v>0</v>
      </c>
      <c r="EH303" s="141"/>
      <c r="EI303" s="142"/>
      <c r="EJ303" s="82">
        <f t="shared" si="252"/>
        <v>0</v>
      </c>
      <c r="EK303" s="82"/>
      <c r="EL303" s="82"/>
      <c r="EM303" s="82"/>
      <c r="EN303" s="83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</row>
    <row r="304" spans="2:156" ht="27" customHeight="1">
      <c r="B304" s="365" t="str">
        <f t="shared" si="253"/>
        <v/>
      </c>
      <c r="C304" s="649" t="str">
        <f>IF(AU304=1,SUM(AU$10:AU304),"")</f>
        <v/>
      </c>
      <c r="D304" s="526"/>
      <c r="E304" s="524"/>
      <c r="F304" s="648"/>
      <c r="G304" s="464"/>
      <c r="H304" s="110"/>
      <c r="I304" s="648"/>
      <c r="J304" s="464"/>
      <c r="K304" s="110"/>
      <c r="L304" s="109"/>
      <c r="M304" s="517"/>
      <c r="N304" s="520"/>
      <c r="O304" s="520"/>
      <c r="P304" s="514"/>
      <c r="Q304" s="463"/>
      <c r="R304" s="463"/>
      <c r="S304" s="463"/>
      <c r="T304" s="463"/>
      <c r="U304" s="515"/>
      <c r="V304" s="112"/>
      <c r="W304" s="463"/>
      <c r="X304" s="463"/>
      <c r="Y304" s="463"/>
      <c r="Z304" s="463"/>
      <c r="AA304" s="463"/>
      <c r="AB304" s="691"/>
      <c r="AC304" s="691"/>
      <c r="AD304" s="691"/>
      <c r="AE304" s="682"/>
      <c r="AF304" s="683"/>
      <c r="AG304" s="112"/>
      <c r="AH304" s="463"/>
      <c r="AI304" s="495"/>
      <c r="AJ304" s="469"/>
      <c r="AK304" s="464"/>
      <c r="AL304" s="465"/>
      <c r="AM304" s="376"/>
      <c r="AN304" s="376"/>
      <c r="AO304" s="465"/>
      <c r="AP304" s="466"/>
      <c r="AQ304" s="113" t="str">
        <f t="shared" si="254"/>
        <v/>
      </c>
      <c r="AR304" s="114">
        <v>1</v>
      </c>
      <c r="AU304" s="115">
        <f t="shared" si="255"/>
        <v>0</v>
      </c>
      <c r="AV304" s="116" t="b">
        <f t="shared" si="232"/>
        <v>1</v>
      </c>
      <c r="AW304" s="73">
        <f t="shared" si="256"/>
        <v>0</v>
      </c>
      <c r="AX304" s="117">
        <f t="shared" si="233"/>
        <v>1</v>
      </c>
      <c r="AY304" s="118">
        <f t="shared" si="257"/>
        <v>0</v>
      </c>
      <c r="BD304" s="120">
        <f>ROUND(Import!F297,2)</f>
        <v>0</v>
      </c>
      <c r="BE304" s="120">
        <f>ROUND(Import!P297,2)</f>
        <v>0</v>
      </c>
      <c r="BG304" s="121">
        <f t="shared" si="258"/>
        <v>0</v>
      </c>
      <c r="BH304" s="122">
        <f t="shared" si="259"/>
        <v>0</v>
      </c>
      <c r="BI304" s="114">
        <f t="shared" si="260"/>
        <v>0</v>
      </c>
      <c r="BJ304" s="121">
        <f t="shared" si="261"/>
        <v>0</v>
      </c>
      <c r="BK304" s="122">
        <f t="shared" si="262"/>
        <v>0</v>
      </c>
      <c r="BL304" s="114">
        <f t="shared" si="263"/>
        <v>0</v>
      </c>
      <c r="BN304" s="123">
        <f t="shared" si="234"/>
        <v>0</v>
      </c>
      <c r="BO304" s="123">
        <f t="shared" si="235"/>
        <v>0</v>
      </c>
      <c r="BP304" s="123">
        <f t="shared" si="236"/>
        <v>0</v>
      </c>
      <c r="BQ304" s="123">
        <f t="shared" si="237"/>
        <v>0</v>
      </c>
      <c r="BR304" s="123">
        <f t="shared" si="238"/>
        <v>0</v>
      </c>
      <c r="BS304" s="123">
        <f t="shared" si="239"/>
        <v>0</v>
      </c>
      <c r="BT304" s="124">
        <f t="shared" si="264"/>
        <v>0</v>
      </c>
      <c r="CA304" s="62"/>
      <c r="CB304" s="126" t="str">
        <f t="shared" si="240"/>
        <v/>
      </c>
      <c r="CC304" s="127" t="str">
        <f t="shared" si="265"/>
        <v/>
      </c>
      <c r="CD304" s="128" t="str">
        <f t="shared" si="266"/>
        <v/>
      </c>
      <c r="CE304" s="146"/>
      <c r="CF304" s="147"/>
      <c r="CG304" s="147"/>
      <c r="CH304" s="147"/>
      <c r="CI304" s="145"/>
      <c r="CJ304" s="62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132" t="b">
        <f t="shared" si="241"/>
        <v>0</v>
      </c>
      <c r="CV304" s="133" t="b">
        <f t="shared" si="242"/>
        <v>1</v>
      </c>
      <c r="CW304" s="116" t="b">
        <f t="shared" si="288"/>
        <v>1</v>
      </c>
      <c r="CX304" s="73">
        <f t="shared" si="267"/>
        <v>0</v>
      </c>
      <c r="CY304" s="62"/>
      <c r="CZ304" s="73">
        <f t="shared" si="268"/>
        <v>0</v>
      </c>
      <c r="DA304" s="134">
        <f t="shared" si="276"/>
        <v>1</v>
      </c>
      <c r="DB304" s="106">
        <f t="shared" si="269"/>
        <v>1</v>
      </c>
      <c r="DC304" s="62"/>
      <c r="DD304" s="134">
        <f t="shared" si="270"/>
        <v>1</v>
      </c>
      <c r="DE304" s="135">
        <f t="shared" si="243"/>
        <v>0</v>
      </c>
      <c r="DF304" s="135">
        <f t="shared" si="244"/>
        <v>0</v>
      </c>
      <c r="DG304" s="136"/>
      <c r="DH304" s="79"/>
      <c r="DI304" s="137"/>
      <c r="DJ304" s="81"/>
      <c r="DK304" s="107">
        <f t="shared" si="245"/>
        <v>0</v>
      </c>
      <c r="DL304" s="138">
        <f t="shared" si="271"/>
        <v>1</v>
      </c>
      <c r="DM304" s="73">
        <f t="shared" si="272"/>
        <v>1</v>
      </c>
      <c r="DN304" s="73">
        <f t="shared" si="273"/>
        <v>1</v>
      </c>
      <c r="DO304" s="73">
        <f t="shared" si="246"/>
        <v>1</v>
      </c>
      <c r="DP304" s="73">
        <f t="shared" si="247"/>
        <v>1</v>
      </c>
      <c r="DQ304" s="73">
        <f t="shared" si="277"/>
        <v>1</v>
      </c>
      <c r="DR304" s="73">
        <f t="shared" si="278"/>
        <v>1</v>
      </c>
      <c r="DS304" s="73">
        <f t="shared" si="279"/>
        <v>1</v>
      </c>
      <c r="DT304" s="73">
        <f t="shared" si="280"/>
        <v>1</v>
      </c>
      <c r="DU304" s="73">
        <f t="shared" si="281"/>
        <v>1</v>
      </c>
      <c r="DV304" s="73">
        <f t="shared" si="282"/>
        <v>1</v>
      </c>
      <c r="DW304" s="73">
        <f t="shared" si="283"/>
        <v>1</v>
      </c>
      <c r="DX304" s="73">
        <f t="shared" si="284"/>
        <v>1</v>
      </c>
      <c r="DY304" s="73">
        <f t="shared" si="285"/>
        <v>1</v>
      </c>
      <c r="DZ304" s="73">
        <f t="shared" si="286"/>
        <v>1</v>
      </c>
      <c r="EA304" s="92">
        <f t="shared" si="248"/>
        <v>1</v>
      </c>
      <c r="EB304" s="92">
        <f t="shared" si="274"/>
        <v>1</v>
      </c>
      <c r="EC304" s="139">
        <f t="shared" si="287"/>
        <v>1</v>
      </c>
      <c r="ED304" s="140">
        <f t="shared" si="249"/>
        <v>0</v>
      </c>
      <c r="EE304" s="141">
        <f t="shared" si="250"/>
        <v>0</v>
      </c>
      <c r="EF304" s="141">
        <f t="shared" si="251"/>
        <v>0</v>
      </c>
      <c r="EG304" s="142">
        <f t="shared" si="275"/>
        <v>0</v>
      </c>
      <c r="EH304" s="141"/>
      <c r="EI304" s="142"/>
      <c r="EJ304" s="82">
        <f t="shared" si="252"/>
        <v>0</v>
      </c>
      <c r="EK304" s="82"/>
      <c r="EL304" s="82"/>
      <c r="EM304" s="82"/>
      <c r="EN304" s="83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</row>
    <row r="305" spans="2:156" ht="27" customHeight="1">
      <c r="B305" s="365" t="str">
        <f t="shared" si="253"/>
        <v/>
      </c>
      <c r="C305" s="649" t="str">
        <f>IF(AU305=1,SUM(AU$10:AU305),"")</f>
        <v/>
      </c>
      <c r="D305" s="526"/>
      <c r="E305" s="524"/>
      <c r="F305" s="648"/>
      <c r="G305" s="464"/>
      <c r="H305" s="110"/>
      <c r="I305" s="648"/>
      <c r="J305" s="464"/>
      <c r="K305" s="110"/>
      <c r="L305" s="109"/>
      <c r="M305" s="517"/>
      <c r="N305" s="520"/>
      <c r="O305" s="520"/>
      <c r="P305" s="514"/>
      <c r="Q305" s="463"/>
      <c r="R305" s="463"/>
      <c r="S305" s="463"/>
      <c r="T305" s="463"/>
      <c r="U305" s="515"/>
      <c r="V305" s="112"/>
      <c r="W305" s="463"/>
      <c r="X305" s="463"/>
      <c r="Y305" s="463"/>
      <c r="Z305" s="463"/>
      <c r="AA305" s="463"/>
      <c r="AB305" s="691"/>
      <c r="AC305" s="691"/>
      <c r="AD305" s="691"/>
      <c r="AE305" s="682"/>
      <c r="AF305" s="683"/>
      <c r="AG305" s="112"/>
      <c r="AH305" s="463"/>
      <c r="AI305" s="495"/>
      <c r="AJ305" s="469"/>
      <c r="AK305" s="464"/>
      <c r="AL305" s="465"/>
      <c r="AM305" s="376"/>
      <c r="AN305" s="376"/>
      <c r="AO305" s="465"/>
      <c r="AP305" s="466"/>
      <c r="AQ305" s="113" t="str">
        <f t="shared" si="254"/>
        <v/>
      </c>
      <c r="AR305" s="114">
        <v>1</v>
      </c>
      <c r="AU305" s="115">
        <f t="shared" si="255"/>
        <v>0</v>
      </c>
      <c r="AV305" s="116" t="b">
        <f t="shared" si="232"/>
        <v>1</v>
      </c>
      <c r="AW305" s="73">
        <f t="shared" si="256"/>
        <v>0</v>
      </c>
      <c r="AX305" s="117">
        <f t="shared" si="233"/>
        <v>1</v>
      </c>
      <c r="AY305" s="118">
        <f t="shared" si="257"/>
        <v>0</v>
      </c>
      <c r="BD305" s="120">
        <f>ROUND(Import!F298,2)</f>
        <v>0</v>
      </c>
      <c r="BE305" s="120">
        <f>ROUND(Import!P298,2)</f>
        <v>0</v>
      </c>
      <c r="BG305" s="121">
        <f t="shared" si="258"/>
        <v>0</v>
      </c>
      <c r="BH305" s="122">
        <f t="shared" si="259"/>
        <v>0</v>
      </c>
      <c r="BI305" s="114">
        <f t="shared" si="260"/>
        <v>0</v>
      </c>
      <c r="BJ305" s="121">
        <f t="shared" si="261"/>
        <v>0</v>
      </c>
      <c r="BK305" s="122">
        <f t="shared" si="262"/>
        <v>0</v>
      </c>
      <c r="BL305" s="114">
        <f t="shared" si="263"/>
        <v>0</v>
      </c>
      <c r="BN305" s="123">
        <f t="shared" si="234"/>
        <v>0</v>
      </c>
      <c r="BO305" s="123">
        <f t="shared" si="235"/>
        <v>0</v>
      </c>
      <c r="BP305" s="123">
        <f t="shared" si="236"/>
        <v>0</v>
      </c>
      <c r="BQ305" s="123">
        <f t="shared" si="237"/>
        <v>0</v>
      </c>
      <c r="BR305" s="123">
        <f t="shared" si="238"/>
        <v>0</v>
      </c>
      <c r="BS305" s="123">
        <f t="shared" si="239"/>
        <v>0</v>
      </c>
      <c r="BT305" s="124">
        <f t="shared" si="264"/>
        <v>0</v>
      </c>
      <c r="CA305" s="62"/>
      <c r="CB305" s="126" t="str">
        <f t="shared" si="240"/>
        <v/>
      </c>
      <c r="CC305" s="127" t="str">
        <f t="shared" si="265"/>
        <v/>
      </c>
      <c r="CD305" s="128" t="str">
        <f t="shared" si="266"/>
        <v/>
      </c>
      <c r="CE305" s="146"/>
      <c r="CF305" s="147"/>
      <c r="CG305" s="147"/>
      <c r="CH305" s="147"/>
      <c r="CI305" s="145"/>
      <c r="CJ305" s="62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132" t="b">
        <f t="shared" si="241"/>
        <v>0</v>
      </c>
      <c r="CV305" s="133" t="b">
        <f t="shared" si="242"/>
        <v>1</v>
      </c>
      <c r="CW305" s="116" t="b">
        <f t="shared" si="288"/>
        <v>1</v>
      </c>
      <c r="CX305" s="73">
        <f t="shared" si="267"/>
        <v>0</v>
      </c>
      <c r="CY305" s="62"/>
      <c r="CZ305" s="73">
        <f t="shared" si="268"/>
        <v>0</v>
      </c>
      <c r="DA305" s="134">
        <f t="shared" si="276"/>
        <v>1</v>
      </c>
      <c r="DB305" s="106">
        <f t="shared" si="269"/>
        <v>1</v>
      </c>
      <c r="DC305" s="62"/>
      <c r="DD305" s="134">
        <f t="shared" si="270"/>
        <v>1</v>
      </c>
      <c r="DE305" s="135">
        <f t="shared" si="243"/>
        <v>0</v>
      </c>
      <c r="DF305" s="135">
        <f t="shared" si="244"/>
        <v>0</v>
      </c>
      <c r="DG305" s="136"/>
      <c r="DH305" s="79"/>
      <c r="DI305" s="137"/>
      <c r="DJ305" s="81"/>
      <c r="DK305" s="107">
        <f t="shared" si="245"/>
        <v>0</v>
      </c>
      <c r="DL305" s="138">
        <f t="shared" si="271"/>
        <v>1</v>
      </c>
      <c r="DM305" s="73">
        <f t="shared" si="272"/>
        <v>1</v>
      </c>
      <c r="DN305" s="73">
        <f t="shared" si="273"/>
        <v>1</v>
      </c>
      <c r="DO305" s="73">
        <f t="shared" si="246"/>
        <v>1</v>
      </c>
      <c r="DP305" s="73">
        <f t="shared" si="247"/>
        <v>1</v>
      </c>
      <c r="DQ305" s="73">
        <f t="shared" si="277"/>
        <v>1</v>
      </c>
      <c r="DR305" s="73">
        <f t="shared" si="278"/>
        <v>1</v>
      </c>
      <c r="DS305" s="73">
        <f t="shared" si="279"/>
        <v>1</v>
      </c>
      <c r="DT305" s="73">
        <f t="shared" si="280"/>
        <v>1</v>
      </c>
      <c r="DU305" s="73">
        <f t="shared" si="281"/>
        <v>1</v>
      </c>
      <c r="DV305" s="73">
        <f t="shared" si="282"/>
        <v>1</v>
      </c>
      <c r="DW305" s="73">
        <f t="shared" si="283"/>
        <v>1</v>
      </c>
      <c r="DX305" s="73">
        <f t="shared" si="284"/>
        <v>1</v>
      </c>
      <c r="DY305" s="73">
        <f t="shared" si="285"/>
        <v>1</v>
      </c>
      <c r="DZ305" s="73">
        <f t="shared" si="286"/>
        <v>1</v>
      </c>
      <c r="EA305" s="92">
        <f t="shared" si="248"/>
        <v>1</v>
      </c>
      <c r="EB305" s="92">
        <f t="shared" si="274"/>
        <v>1</v>
      </c>
      <c r="EC305" s="139">
        <f t="shared" si="287"/>
        <v>1</v>
      </c>
      <c r="ED305" s="140">
        <f t="shared" si="249"/>
        <v>0</v>
      </c>
      <c r="EE305" s="141">
        <f t="shared" si="250"/>
        <v>0</v>
      </c>
      <c r="EF305" s="141">
        <f t="shared" si="251"/>
        <v>0</v>
      </c>
      <c r="EG305" s="142">
        <f t="shared" si="275"/>
        <v>0</v>
      </c>
      <c r="EH305" s="141"/>
      <c r="EI305" s="142"/>
      <c r="EJ305" s="82">
        <f t="shared" si="252"/>
        <v>0</v>
      </c>
      <c r="EK305" s="82"/>
      <c r="EL305" s="82"/>
      <c r="EM305" s="82"/>
      <c r="EN305" s="83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</row>
    <row r="306" spans="2:156" ht="27" customHeight="1">
      <c r="B306" s="365" t="str">
        <f t="shared" si="253"/>
        <v/>
      </c>
      <c r="C306" s="649" t="str">
        <f>IF(AU306=1,SUM(AU$10:AU306),"")</f>
        <v/>
      </c>
      <c r="D306" s="526"/>
      <c r="E306" s="524"/>
      <c r="F306" s="648"/>
      <c r="G306" s="464"/>
      <c r="H306" s="110"/>
      <c r="I306" s="648"/>
      <c r="J306" s="464"/>
      <c r="K306" s="110"/>
      <c r="L306" s="109"/>
      <c r="M306" s="517"/>
      <c r="N306" s="520"/>
      <c r="O306" s="520"/>
      <c r="P306" s="514"/>
      <c r="Q306" s="463"/>
      <c r="R306" s="463"/>
      <c r="S306" s="463"/>
      <c r="T306" s="463"/>
      <c r="U306" s="515"/>
      <c r="V306" s="112"/>
      <c r="W306" s="463"/>
      <c r="X306" s="463"/>
      <c r="Y306" s="463"/>
      <c r="Z306" s="463"/>
      <c r="AA306" s="463"/>
      <c r="AB306" s="691"/>
      <c r="AC306" s="691"/>
      <c r="AD306" s="691"/>
      <c r="AE306" s="682"/>
      <c r="AF306" s="683"/>
      <c r="AG306" s="112"/>
      <c r="AH306" s="463"/>
      <c r="AI306" s="495"/>
      <c r="AJ306" s="469"/>
      <c r="AK306" s="464"/>
      <c r="AL306" s="465"/>
      <c r="AM306" s="376"/>
      <c r="AN306" s="376"/>
      <c r="AO306" s="465"/>
      <c r="AP306" s="466"/>
      <c r="AQ306" s="113" t="str">
        <f t="shared" si="254"/>
        <v/>
      </c>
      <c r="AR306" s="114">
        <v>1</v>
      </c>
      <c r="AU306" s="115">
        <f t="shared" si="255"/>
        <v>0</v>
      </c>
      <c r="AV306" s="116" t="b">
        <f t="shared" si="232"/>
        <v>1</v>
      </c>
      <c r="AW306" s="73">
        <f t="shared" si="256"/>
        <v>0</v>
      </c>
      <c r="AX306" s="117">
        <f t="shared" si="233"/>
        <v>1</v>
      </c>
      <c r="AY306" s="118">
        <f t="shared" si="257"/>
        <v>0</v>
      </c>
      <c r="BD306" s="120">
        <f>ROUND(Import!F299,2)</f>
        <v>0</v>
      </c>
      <c r="BE306" s="120">
        <f>ROUND(Import!P299,2)</f>
        <v>0</v>
      </c>
      <c r="BG306" s="121">
        <f t="shared" si="258"/>
        <v>0</v>
      </c>
      <c r="BH306" s="122">
        <f t="shared" si="259"/>
        <v>0</v>
      </c>
      <c r="BI306" s="114">
        <f t="shared" si="260"/>
        <v>0</v>
      </c>
      <c r="BJ306" s="121">
        <f t="shared" si="261"/>
        <v>0</v>
      </c>
      <c r="BK306" s="122">
        <f t="shared" si="262"/>
        <v>0</v>
      </c>
      <c r="BL306" s="114">
        <f t="shared" si="263"/>
        <v>0</v>
      </c>
      <c r="BN306" s="123">
        <f t="shared" si="234"/>
        <v>0</v>
      </c>
      <c r="BO306" s="123">
        <f t="shared" si="235"/>
        <v>0</v>
      </c>
      <c r="BP306" s="123">
        <f t="shared" si="236"/>
        <v>0</v>
      </c>
      <c r="BQ306" s="123">
        <f t="shared" si="237"/>
        <v>0</v>
      </c>
      <c r="BR306" s="123">
        <f t="shared" si="238"/>
        <v>0</v>
      </c>
      <c r="BS306" s="123">
        <f t="shared" si="239"/>
        <v>0</v>
      </c>
      <c r="BT306" s="124">
        <f t="shared" si="264"/>
        <v>0</v>
      </c>
      <c r="CA306" s="62"/>
      <c r="CB306" s="126" t="str">
        <f t="shared" si="240"/>
        <v/>
      </c>
      <c r="CC306" s="127" t="str">
        <f t="shared" si="265"/>
        <v/>
      </c>
      <c r="CD306" s="128" t="str">
        <f t="shared" si="266"/>
        <v/>
      </c>
      <c r="CE306" s="146"/>
      <c r="CF306" s="147"/>
      <c r="CG306" s="147"/>
      <c r="CH306" s="147"/>
      <c r="CI306" s="145"/>
      <c r="CJ306" s="62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132" t="b">
        <f t="shared" si="241"/>
        <v>0</v>
      </c>
      <c r="CV306" s="133" t="b">
        <f t="shared" si="242"/>
        <v>1</v>
      </c>
      <c r="CW306" s="116" t="b">
        <f t="shared" si="288"/>
        <v>1</v>
      </c>
      <c r="CX306" s="73">
        <f t="shared" si="267"/>
        <v>0</v>
      </c>
      <c r="CY306" s="62"/>
      <c r="CZ306" s="73">
        <f t="shared" si="268"/>
        <v>0</v>
      </c>
      <c r="DA306" s="134">
        <f t="shared" si="276"/>
        <v>1</v>
      </c>
      <c r="DB306" s="106">
        <f t="shared" si="269"/>
        <v>1</v>
      </c>
      <c r="DC306" s="62"/>
      <c r="DD306" s="134">
        <f t="shared" si="270"/>
        <v>1</v>
      </c>
      <c r="DE306" s="135">
        <f t="shared" si="243"/>
        <v>0</v>
      </c>
      <c r="DF306" s="135">
        <f t="shared" si="244"/>
        <v>0</v>
      </c>
      <c r="DG306" s="136"/>
      <c r="DH306" s="79"/>
      <c r="DI306" s="137"/>
      <c r="DJ306" s="81"/>
      <c r="DK306" s="107">
        <f t="shared" si="245"/>
        <v>0</v>
      </c>
      <c r="DL306" s="138">
        <f t="shared" si="271"/>
        <v>1</v>
      </c>
      <c r="DM306" s="73">
        <f t="shared" si="272"/>
        <v>1</v>
      </c>
      <c r="DN306" s="73">
        <f t="shared" si="273"/>
        <v>1</v>
      </c>
      <c r="DO306" s="73">
        <f t="shared" si="246"/>
        <v>1</v>
      </c>
      <c r="DP306" s="73">
        <f t="shared" si="247"/>
        <v>1</v>
      </c>
      <c r="DQ306" s="73">
        <f t="shared" si="277"/>
        <v>1</v>
      </c>
      <c r="DR306" s="73">
        <f t="shared" si="278"/>
        <v>1</v>
      </c>
      <c r="DS306" s="73">
        <f t="shared" si="279"/>
        <v>1</v>
      </c>
      <c r="DT306" s="73">
        <f t="shared" si="280"/>
        <v>1</v>
      </c>
      <c r="DU306" s="73">
        <f t="shared" si="281"/>
        <v>1</v>
      </c>
      <c r="DV306" s="73">
        <f t="shared" si="282"/>
        <v>1</v>
      </c>
      <c r="DW306" s="73">
        <f t="shared" si="283"/>
        <v>1</v>
      </c>
      <c r="DX306" s="73">
        <f t="shared" si="284"/>
        <v>1</v>
      </c>
      <c r="DY306" s="73">
        <f t="shared" si="285"/>
        <v>1</v>
      </c>
      <c r="DZ306" s="73">
        <f t="shared" si="286"/>
        <v>1</v>
      </c>
      <c r="EA306" s="92">
        <f t="shared" si="248"/>
        <v>1</v>
      </c>
      <c r="EB306" s="92">
        <f t="shared" si="274"/>
        <v>1</v>
      </c>
      <c r="EC306" s="139">
        <f t="shared" si="287"/>
        <v>1</v>
      </c>
      <c r="ED306" s="140">
        <f t="shared" si="249"/>
        <v>0</v>
      </c>
      <c r="EE306" s="141">
        <f t="shared" si="250"/>
        <v>0</v>
      </c>
      <c r="EF306" s="141">
        <f t="shared" si="251"/>
        <v>0</v>
      </c>
      <c r="EG306" s="142">
        <f t="shared" si="275"/>
        <v>0</v>
      </c>
      <c r="EH306" s="141"/>
      <c r="EI306" s="142"/>
      <c r="EJ306" s="82">
        <f t="shared" si="252"/>
        <v>0</v>
      </c>
      <c r="EK306" s="82"/>
      <c r="EL306" s="82"/>
      <c r="EM306" s="82"/>
      <c r="EN306" s="83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</row>
    <row r="307" spans="2:156" ht="27" customHeight="1">
      <c r="B307" s="365" t="str">
        <f t="shared" si="253"/>
        <v/>
      </c>
      <c r="C307" s="649" t="str">
        <f>IF(AU307=1,SUM(AU$10:AU307),"")</f>
        <v/>
      </c>
      <c r="D307" s="526"/>
      <c r="E307" s="524"/>
      <c r="F307" s="648"/>
      <c r="G307" s="464"/>
      <c r="H307" s="110"/>
      <c r="I307" s="648"/>
      <c r="J307" s="464"/>
      <c r="K307" s="110"/>
      <c r="L307" s="109"/>
      <c r="M307" s="517"/>
      <c r="N307" s="520"/>
      <c r="O307" s="520"/>
      <c r="P307" s="514"/>
      <c r="Q307" s="463"/>
      <c r="R307" s="463"/>
      <c r="S307" s="463"/>
      <c r="T307" s="463"/>
      <c r="U307" s="515"/>
      <c r="V307" s="112"/>
      <c r="W307" s="463"/>
      <c r="X307" s="463"/>
      <c r="Y307" s="463"/>
      <c r="Z307" s="463"/>
      <c r="AA307" s="463"/>
      <c r="AB307" s="691"/>
      <c r="AC307" s="691"/>
      <c r="AD307" s="691"/>
      <c r="AE307" s="682"/>
      <c r="AF307" s="683"/>
      <c r="AG307" s="112"/>
      <c r="AH307" s="463"/>
      <c r="AI307" s="495"/>
      <c r="AJ307" s="469"/>
      <c r="AK307" s="464"/>
      <c r="AL307" s="465"/>
      <c r="AM307" s="376"/>
      <c r="AN307" s="376"/>
      <c r="AO307" s="465"/>
      <c r="AP307" s="466"/>
      <c r="AQ307" s="113" t="str">
        <f t="shared" si="254"/>
        <v/>
      </c>
      <c r="AR307" s="114">
        <v>1</v>
      </c>
      <c r="AU307" s="115">
        <f t="shared" si="255"/>
        <v>0</v>
      </c>
      <c r="AV307" s="116" t="b">
        <f t="shared" si="232"/>
        <v>1</v>
      </c>
      <c r="AW307" s="73">
        <f t="shared" si="256"/>
        <v>0</v>
      </c>
      <c r="AX307" s="117">
        <f t="shared" si="233"/>
        <v>1</v>
      </c>
      <c r="AY307" s="118">
        <f t="shared" si="257"/>
        <v>0</v>
      </c>
      <c r="BD307" s="120">
        <f>ROUND(Import!F300,2)</f>
        <v>0</v>
      </c>
      <c r="BE307" s="120">
        <f>ROUND(Import!P300,2)</f>
        <v>0</v>
      </c>
      <c r="BG307" s="121">
        <f t="shared" si="258"/>
        <v>0</v>
      </c>
      <c r="BH307" s="122">
        <f t="shared" si="259"/>
        <v>0</v>
      </c>
      <c r="BI307" s="114">
        <f t="shared" si="260"/>
        <v>0</v>
      </c>
      <c r="BJ307" s="121">
        <f t="shared" si="261"/>
        <v>0</v>
      </c>
      <c r="BK307" s="122">
        <f t="shared" si="262"/>
        <v>0</v>
      </c>
      <c r="BL307" s="114">
        <f t="shared" si="263"/>
        <v>0</v>
      </c>
      <c r="BN307" s="123">
        <f t="shared" si="234"/>
        <v>0</v>
      </c>
      <c r="BO307" s="123">
        <f t="shared" si="235"/>
        <v>0</v>
      </c>
      <c r="BP307" s="123">
        <f t="shared" si="236"/>
        <v>0</v>
      </c>
      <c r="BQ307" s="123">
        <f t="shared" si="237"/>
        <v>0</v>
      </c>
      <c r="BR307" s="123">
        <f t="shared" si="238"/>
        <v>0</v>
      </c>
      <c r="BS307" s="123">
        <f t="shared" si="239"/>
        <v>0</v>
      </c>
      <c r="BT307" s="124">
        <f t="shared" si="264"/>
        <v>0</v>
      </c>
      <c r="CA307" s="62"/>
      <c r="CB307" s="126" t="str">
        <f t="shared" si="240"/>
        <v/>
      </c>
      <c r="CC307" s="127" t="str">
        <f t="shared" si="265"/>
        <v/>
      </c>
      <c r="CD307" s="128" t="str">
        <f t="shared" si="266"/>
        <v/>
      </c>
      <c r="CE307" s="146"/>
      <c r="CF307" s="147"/>
      <c r="CG307" s="147"/>
      <c r="CH307" s="147"/>
      <c r="CI307" s="145"/>
      <c r="CJ307" s="62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132" t="b">
        <f t="shared" si="241"/>
        <v>0</v>
      </c>
      <c r="CV307" s="133" t="b">
        <f t="shared" si="242"/>
        <v>1</v>
      </c>
      <c r="CW307" s="116" t="b">
        <f t="shared" si="288"/>
        <v>1</v>
      </c>
      <c r="CX307" s="73">
        <f t="shared" si="267"/>
        <v>0</v>
      </c>
      <c r="CY307" s="62"/>
      <c r="CZ307" s="73">
        <f t="shared" si="268"/>
        <v>0</v>
      </c>
      <c r="DA307" s="134">
        <f t="shared" si="276"/>
        <v>1</v>
      </c>
      <c r="DB307" s="106">
        <f t="shared" si="269"/>
        <v>1</v>
      </c>
      <c r="DC307" s="62"/>
      <c r="DD307" s="134">
        <f t="shared" si="270"/>
        <v>1</v>
      </c>
      <c r="DE307" s="135">
        <f t="shared" si="243"/>
        <v>0</v>
      </c>
      <c r="DF307" s="135">
        <f t="shared" si="244"/>
        <v>0</v>
      </c>
      <c r="DG307" s="136"/>
      <c r="DH307" s="79"/>
      <c r="DI307" s="137"/>
      <c r="DJ307" s="81"/>
      <c r="DK307" s="107">
        <f t="shared" si="245"/>
        <v>0</v>
      </c>
      <c r="DL307" s="138">
        <f t="shared" si="271"/>
        <v>1</v>
      </c>
      <c r="DM307" s="73">
        <f t="shared" si="272"/>
        <v>1</v>
      </c>
      <c r="DN307" s="73">
        <f t="shared" si="273"/>
        <v>1</v>
      </c>
      <c r="DO307" s="73">
        <f t="shared" si="246"/>
        <v>1</v>
      </c>
      <c r="DP307" s="73">
        <f t="shared" si="247"/>
        <v>1</v>
      </c>
      <c r="DQ307" s="73">
        <f t="shared" si="277"/>
        <v>1</v>
      </c>
      <c r="DR307" s="73">
        <f t="shared" si="278"/>
        <v>1</v>
      </c>
      <c r="DS307" s="73">
        <f t="shared" si="279"/>
        <v>1</v>
      </c>
      <c r="DT307" s="73">
        <f t="shared" si="280"/>
        <v>1</v>
      </c>
      <c r="DU307" s="73">
        <f t="shared" si="281"/>
        <v>1</v>
      </c>
      <c r="DV307" s="73">
        <f t="shared" si="282"/>
        <v>1</v>
      </c>
      <c r="DW307" s="73">
        <f t="shared" si="283"/>
        <v>1</v>
      </c>
      <c r="DX307" s="73">
        <f t="shared" si="284"/>
        <v>1</v>
      </c>
      <c r="DY307" s="73">
        <f t="shared" si="285"/>
        <v>1</v>
      </c>
      <c r="DZ307" s="73">
        <f t="shared" si="286"/>
        <v>1</v>
      </c>
      <c r="EA307" s="92">
        <f t="shared" si="248"/>
        <v>1</v>
      </c>
      <c r="EB307" s="92">
        <f t="shared" si="274"/>
        <v>1</v>
      </c>
      <c r="EC307" s="139">
        <f t="shared" si="287"/>
        <v>1</v>
      </c>
      <c r="ED307" s="140">
        <f t="shared" si="249"/>
        <v>0</v>
      </c>
      <c r="EE307" s="141">
        <f t="shared" si="250"/>
        <v>0</v>
      </c>
      <c r="EF307" s="141">
        <f t="shared" si="251"/>
        <v>0</v>
      </c>
      <c r="EG307" s="142">
        <f t="shared" si="275"/>
        <v>0</v>
      </c>
      <c r="EH307" s="141"/>
      <c r="EI307" s="142"/>
      <c r="EJ307" s="82">
        <f t="shared" si="252"/>
        <v>0</v>
      </c>
      <c r="EK307" s="82"/>
      <c r="EL307" s="82"/>
      <c r="EM307" s="82"/>
      <c r="EN307" s="83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</row>
    <row r="308" spans="2:156" ht="27" customHeight="1">
      <c r="B308" s="365" t="str">
        <f t="shared" si="253"/>
        <v/>
      </c>
      <c r="C308" s="649" t="str">
        <f>IF(AU308=1,SUM(AU$10:AU308),"")</f>
        <v/>
      </c>
      <c r="D308" s="526"/>
      <c r="E308" s="524"/>
      <c r="F308" s="648"/>
      <c r="G308" s="464"/>
      <c r="H308" s="110"/>
      <c r="I308" s="648"/>
      <c r="J308" s="464"/>
      <c r="K308" s="110"/>
      <c r="L308" s="109"/>
      <c r="M308" s="517"/>
      <c r="N308" s="520"/>
      <c r="O308" s="520"/>
      <c r="P308" s="514"/>
      <c r="Q308" s="463"/>
      <c r="R308" s="463"/>
      <c r="S308" s="463"/>
      <c r="T308" s="463"/>
      <c r="U308" s="515"/>
      <c r="V308" s="112"/>
      <c r="W308" s="463"/>
      <c r="X308" s="463"/>
      <c r="Y308" s="463"/>
      <c r="Z308" s="463"/>
      <c r="AA308" s="463"/>
      <c r="AB308" s="691"/>
      <c r="AC308" s="691"/>
      <c r="AD308" s="691"/>
      <c r="AE308" s="682"/>
      <c r="AF308" s="683"/>
      <c r="AG308" s="112"/>
      <c r="AH308" s="463"/>
      <c r="AI308" s="495"/>
      <c r="AJ308" s="469"/>
      <c r="AK308" s="464"/>
      <c r="AL308" s="465"/>
      <c r="AM308" s="376"/>
      <c r="AN308" s="376"/>
      <c r="AO308" s="465"/>
      <c r="AP308" s="466"/>
      <c r="AQ308" s="113" t="str">
        <f t="shared" si="254"/>
        <v/>
      </c>
      <c r="AR308" s="114">
        <v>1</v>
      </c>
      <c r="AU308" s="115">
        <f t="shared" si="255"/>
        <v>0</v>
      </c>
      <c r="AV308" s="116" t="b">
        <f t="shared" si="232"/>
        <v>1</v>
      </c>
      <c r="AW308" s="73">
        <f t="shared" si="256"/>
        <v>0</v>
      </c>
      <c r="AX308" s="117">
        <f t="shared" si="233"/>
        <v>1</v>
      </c>
      <c r="AY308" s="118">
        <f t="shared" si="257"/>
        <v>0</v>
      </c>
      <c r="BD308" s="120">
        <f>ROUND(Import!F301,2)</f>
        <v>0</v>
      </c>
      <c r="BE308" s="120">
        <f>ROUND(Import!P301,2)</f>
        <v>0</v>
      </c>
      <c r="BG308" s="121">
        <f t="shared" si="258"/>
        <v>0</v>
      </c>
      <c r="BH308" s="122">
        <f t="shared" si="259"/>
        <v>0</v>
      </c>
      <c r="BI308" s="114">
        <f t="shared" si="260"/>
        <v>0</v>
      </c>
      <c r="BJ308" s="121">
        <f t="shared" si="261"/>
        <v>0</v>
      </c>
      <c r="BK308" s="122">
        <f t="shared" si="262"/>
        <v>0</v>
      </c>
      <c r="BL308" s="114">
        <f t="shared" si="263"/>
        <v>0</v>
      </c>
      <c r="BN308" s="123">
        <f t="shared" si="234"/>
        <v>0</v>
      </c>
      <c r="BO308" s="123">
        <f t="shared" si="235"/>
        <v>0</v>
      </c>
      <c r="BP308" s="123">
        <f t="shared" si="236"/>
        <v>0</v>
      </c>
      <c r="BQ308" s="123">
        <f t="shared" si="237"/>
        <v>0</v>
      </c>
      <c r="BR308" s="123">
        <f t="shared" si="238"/>
        <v>0</v>
      </c>
      <c r="BS308" s="123">
        <f t="shared" si="239"/>
        <v>0</v>
      </c>
      <c r="BT308" s="124">
        <f t="shared" si="264"/>
        <v>0</v>
      </c>
      <c r="CA308" s="62"/>
      <c r="CB308" s="126" t="str">
        <f t="shared" si="240"/>
        <v/>
      </c>
      <c r="CC308" s="127" t="str">
        <f t="shared" si="265"/>
        <v/>
      </c>
      <c r="CD308" s="128" t="str">
        <f t="shared" si="266"/>
        <v/>
      </c>
      <c r="CE308" s="146"/>
      <c r="CF308" s="147"/>
      <c r="CG308" s="147"/>
      <c r="CH308" s="147"/>
      <c r="CI308" s="145"/>
      <c r="CJ308" s="62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132" t="b">
        <f t="shared" si="241"/>
        <v>0</v>
      </c>
      <c r="CV308" s="133" t="b">
        <f t="shared" si="242"/>
        <v>1</v>
      </c>
      <c r="CW308" s="116" t="b">
        <f t="shared" si="288"/>
        <v>1</v>
      </c>
      <c r="CX308" s="73">
        <f t="shared" si="267"/>
        <v>0</v>
      </c>
      <c r="CZ308" s="73">
        <f t="shared" si="268"/>
        <v>0</v>
      </c>
      <c r="DA308" s="134">
        <f t="shared" si="276"/>
        <v>1</v>
      </c>
      <c r="DB308" s="106">
        <f t="shared" si="269"/>
        <v>1</v>
      </c>
      <c r="DC308" s="148"/>
      <c r="DD308" s="134">
        <f t="shared" si="270"/>
        <v>1</v>
      </c>
      <c r="DE308" s="135">
        <f t="shared" si="243"/>
        <v>0</v>
      </c>
      <c r="DF308" s="135">
        <f t="shared" si="244"/>
        <v>0</v>
      </c>
      <c r="DG308" s="136"/>
      <c r="DH308" s="79"/>
      <c r="DI308" s="137"/>
      <c r="DJ308" s="81"/>
      <c r="DK308" s="107">
        <f t="shared" si="245"/>
        <v>0</v>
      </c>
      <c r="DL308" s="138">
        <f t="shared" si="271"/>
        <v>1</v>
      </c>
      <c r="DM308" s="73">
        <f t="shared" si="272"/>
        <v>1</v>
      </c>
      <c r="DN308" s="73">
        <f t="shared" si="273"/>
        <v>1</v>
      </c>
      <c r="DO308" s="73">
        <f t="shared" si="246"/>
        <v>1</v>
      </c>
      <c r="DP308" s="73">
        <f t="shared" si="247"/>
        <v>1</v>
      </c>
      <c r="DQ308" s="73">
        <f t="shared" si="277"/>
        <v>1</v>
      </c>
      <c r="DR308" s="73">
        <f t="shared" si="278"/>
        <v>1</v>
      </c>
      <c r="DS308" s="73">
        <f t="shared" si="279"/>
        <v>1</v>
      </c>
      <c r="DT308" s="73">
        <f t="shared" si="280"/>
        <v>1</v>
      </c>
      <c r="DU308" s="73">
        <f t="shared" si="281"/>
        <v>1</v>
      </c>
      <c r="DV308" s="73">
        <f t="shared" si="282"/>
        <v>1</v>
      </c>
      <c r="DW308" s="73">
        <f t="shared" si="283"/>
        <v>1</v>
      </c>
      <c r="DX308" s="73">
        <f t="shared" si="284"/>
        <v>1</v>
      </c>
      <c r="DY308" s="73">
        <f t="shared" si="285"/>
        <v>1</v>
      </c>
      <c r="DZ308" s="73">
        <f t="shared" si="286"/>
        <v>1</v>
      </c>
      <c r="EA308" s="92">
        <f t="shared" si="248"/>
        <v>1</v>
      </c>
      <c r="EB308" s="92">
        <f t="shared" si="274"/>
        <v>1</v>
      </c>
      <c r="EC308" s="139">
        <f t="shared" si="287"/>
        <v>1</v>
      </c>
      <c r="ED308" s="140">
        <f t="shared" si="249"/>
        <v>0</v>
      </c>
      <c r="EE308" s="141">
        <f t="shared" si="250"/>
        <v>0</v>
      </c>
      <c r="EF308" s="141">
        <f t="shared" si="251"/>
        <v>0</v>
      </c>
      <c r="EG308" s="142">
        <f t="shared" si="275"/>
        <v>0</v>
      </c>
      <c r="EH308" s="141"/>
      <c r="EI308" s="142"/>
      <c r="EJ308" s="82">
        <f t="shared" si="252"/>
        <v>0</v>
      </c>
      <c r="EK308" s="82"/>
      <c r="EL308" s="82"/>
      <c r="EM308" s="82"/>
      <c r="EN308" s="83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</row>
    <row r="309" spans="2:156" ht="27" customHeight="1">
      <c r="B309" s="365" t="str">
        <f t="shared" si="253"/>
        <v/>
      </c>
      <c r="C309" s="649" t="str">
        <f>IF(AU309=1,SUM(AU$10:AU309),"")</f>
        <v/>
      </c>
      <c r="D309" s="526"/>
      <c r="E309" s="524"/>
      <c r="F309" s="648"/>
      <c r="G309" s="464"/>
      <c r="H309" s="110"/>
      <c r="I309" s="648"/>
      <c r="J309" s="464"/>
      <c r="K309" s="110"/>
      <c r="L309" s="109"/>
      <c r="M309" s="517"/>
      <c r="N309" s="520"/>
      <c r="O309" s="520"/>
      <c r="P309" s="514"/>
      <c r="Q309" s="463"/>
      <c r="R309" s="463"/>
      <c r="S309" s="463"/>
      <c r="T309" s="463"/>
      <c r="U309" s="515"/>
      <c r="V309" s="112"/>
      <c r="W309" s="463"/>
      <c r="X309" s="463"/>
      <c r="Y309" s="463"/>
      <c r="Z309" s="463"/>
      <c r="AA309" s="463"/>
      <c r="AB309" s="691"/>
      <c r="AC309" s="691"/>
      <c r="AD309" s="691"/>
      <c r="AE309" s="682"/>
      <c r="AF309" s="683"/>
      <c r="AG309" s="112"/>
      <c r="AH309" s="463"/>
      <c r="AI309" s="495"/>
      <c r="AJ309" s="469"/>
      <c r="AK309" s="464"/>
      <c r="AL309" s="465"/>
      <c r="AM309" s="376"/>
      <c r="AN309" s="376"/>
      <c r="AO309" s="465"/>
      <c r="AP309" s="466"/>
      <c r="AQ309" s="113" t="str">
        <f t="shared" si="254"/>
        <v/>
      </c>
      <c r="AR309" s="114">
        <v>1</v>
      </c>
      <c r="AU309" s="115">
        <f t="shared" si="255"/>
        <v>0</v>
      </c>
      <c r="AV309" s="116" t="b">
        <f t="shared" si="232"/>
        <v>1</v>
      </c>
      <c r="AW309" s="73">
        <f t="shared" si="256"/>
        <v>0</v>
      </c>
      <c r="AX309" s="117">
        <f t="shared" si="233"/>
        <v>1</v>
      </c>
      <c r="AY309" s="118">
        <f t="shared" si="257"/>
        <v>0</v>
      </c>
      <c r="BD309" s="120">
        <f>ROUND(Import!F302,2)</f>
        <v>0</v>
      </c>
      <c r="BE309" s="120">
        <f>ROUND(Import!P302,2)</f>
        <v>0</v>
      </c>
      <c r="BG309" s="121">
        <f t="shared" si="258"/>
        <v>0</v>
      </c>
      <c r="BH309" s="122">
        <f t="shared" si="259"/>
        <v>0</v>
      </c>
      <c r="BI309" s="114">
        <f t="shared" si="260"/>
        <v>0</v>
      </c>
      <c r="BJ309" s="121">
        <f t="shared" si="261"/>
        <v>0</v>
      </c>
      <c r="BK309" s="122">
        <f t="shared" si="262"/>
        <v>0</v>
      </c>
      <c r="BL309" s="114">
        <f t="shared" si="263"/>
        <v>0</v>
      </c>
      <c r="BN309" s="123">
        <f t="shared" si="234"/>
        <v>0</v>
      </c>
      <c r="BO309" s="123">
        <f t="shared" si="235"/>
        <v>0</v>
      </c>
      <c r="BP309" s="123">
        <f t="shared" si="236"/>
        <v>0</v>
      </c>
      <c r="BQ309" s="123">
        <f t="shared" si="237"/>
        <v>0</v>
      </c>
      <c r="BR309" s="123">
        <f t="shared" si="238"/>
        <v>0</v>
      </c>
      <c r="BS309" s="123">
        <f t="shared" si="239"/>
        <v>0</v>
      </c>
      <c r="BT309" s="124">
        <f t="shared" si="264"/>
        <v>0</v>
      </c>
      <c r="CA309" s="62"/>
      <c r="CB309" s="126" t="str">
        <f t="shared" si="240"/>
        <v/>
      </c>
      <c r="CC309" s="127" t="str">
        <f t="shared" si="265"/>
        <v/>
      </c>
      <c r="CD309" s="128" t="str">
        <f t="shared" si="266"/>
        <v/>
      </c>
      <c r="CE309" s="146"/>
      <c r="CF309" s="147"/>
      <c r="CG309" s="147"/>
      <c r="CH309" s="147"/>
      <c r="CI309" s="145"/>
      <c r="CJ309" s="62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132" t="b">
        <f t="shared" si="241"/>
        <v>0</v>
      </c>
      <c r="CV309" s="133" t="b">
        <f t="shared" si="242"/>
        <v>1</v>
      </c>
      <c r="CW309" s="116" t="b">
        <f t="shared" si="288"/>
        <v>1</v>
      </c>
      <c r="CX309" s="73">
        <f t="shared" si="267"/>
        <v>0</v>
      </c>
      <c r="CZ309" s="73">
        <f t="shared" si="268"/>
        <v>0</v>
      </c>
      <c r="DA309" s="134">
        <f t="shared" si="276"/>
        <v>1</v>
      </c>
      <c r="DB309" s="106">
        <f t="shared" si="269"/>
        <v>1</v>
      </c>
      <c r="DC309" s="148"/>
      <c r="DD309" s="134">
        <f t="shared" si="270"/>
        <v>1</v>
      </c>
      <c r="DE309" s="135">
        <f t="shared" si="243"/>
        <v>0</v>
      </c>
      <c r="DF309" s="135">
        <f t="shared" si="244"/>
        <v>0</v>
      </c>
      <c r="DG309" s="136"/>
      <c r="DH309" s="79"/>
      <c r="DI309" s="137"/>
      <c r="DJ309" s="81"/>
      <c r="DK309" s="107">
        <f t="shared" si="245"/>
        <v>0</v>
      </c>
      <c r="DL309" s="138">
        <f t="shared" si="271"/>
        <v>1</v>
      </c>
      <c r="DM309" s="73">
        <f t="shared" si="272"/>
        <v>1</v>
      </c>
      <c r="DN309" s="73">
        <f t="shared" si="273"/>
        <v>1</v>
      </c>
      <c r="DO309" s="73">
        <f t="shared" si="246"/>
        <v>1</v>
      </c>
      <c r="DP309" s="73">
        <f t="shared" si="247"/>
        <v>1</v>
      </c>
      <c r="DQ309" s="73">
        <f t="shared" si="277"/>
        <v>1</v>
      </c>
      <c r="DR309" s="73">
        <f t="shared" si="278"/>
        <v>1</v>
      </c>
      <c r="DS309" s="73">
        <f t="shared" si="279"/>
        <v>1</v>
      </c>
      <c r="DT309" s="73">
        <f t="shared" si="280"/>
        <v>1</v>
      </c>
      <c r="DU309" s="73">
        <f t="shared" si="281"/>
        <v>1</v>
      </c>
      <c r="DV309" s="73">
        <f t="shared" si="282"/>
        <v>1</v>
      </c>
      <c r="DW309" s="73">
        <f t="shared" si="283"/>
        <v>1</v>
      </c>
      <c r="DX309" s="73">
        <f t="shared" si="284"/>
        <v>1</v>
      </c>
      <c r="DY309" s="73">
        <f t="shared" si="285"/>
        <v>1</v>
      </c>
      <c r="DZ309" s="73">
        <f t="shared" si="286"/>
        <v>1</v>
      </c>
      <c r="EA309" s="92">
        <f t="shared" si="248"/>
        <v>1</v>
      </c>
      <c r="EB309" s="92">
        <f t="shared" si="274"/>
        <v>1</v>
      </c>
      <c r="EC309" s="139">
        <f t="shared" si="287"/>
        <v>1</v>
      </c>
      <c r="ED309" s="140">
        <f t="shared" si="249"/>
        <v>0</v>
      </c>
      <c r="EE309" s="141">
        <f t="shared" si="250"/>
        <v>0</v>
      </c>
      <c r="EF309" s="141">
        <f t="shared" si="251"/>
        <v>0</v>
      </c>
      <c r="EG309" s="142">
        <f t="shared" si="275"/>
        <v>0</v>
      </c>
      <c r="EH309" s="141"/>
      <c r="EI309" s="142"/>
      <c r="EJ309" s="82">
        <f t="shared" si="252"/>
        <v>0</v>
      </c>
      <c r="EK309" s="82"/>
      <c r="EL309" s="82"/>
      <c r="EM309" s="82"/>
      <c r="EN309" s="83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</row>
    <row r="310" spans="2:156" ht="27" customHeight="1">
      <c r="B310" s="365" t="str">
        <f t="shared" si="253"/>
        <v/>
      </c>
      <c r="C310" s="649" t="str">
        <f>IF(AU310=1,SUM(AU$10:AU310),"")</f>
        <v/>
      </c>
      <c r="D310" s="526"/>
      <c r="E310" s="524"/>
      <c r="F310" s="648"/>
      <c r="G310" s="464"/>
      <c r="H310" s="110"/>
      <c r="I310" s="648"/>
      <c r="J310" s="464"/>
      <c r="K310" s="110"/>
      <c r="L310" s="109"/>
      <c r="M310" s="517"/>
      <c r="N310" s="520"/>
      <c r="O310" s="520"/>
      <c r="P310" s="514"/>
      <c r="Q310" s="463"/>
      <c r="R310" s="463"/>
      <c r="S310" s="463"/>
      <c r="T310" s="463"/>
      <c r="U310" s="515"/>
      <c r="V310" s="112"/>
      <c r="W310" s="463"/>
      <c r="X310" s="463"/>
      <c r="Y310" s="463"/>
      <c r="Z310" s="463"/>
      <c r="AA310" s="463"/>
      <c r="AB310" s="691"/>
      <c r="AC310" s="691"/>
      <c r="AD310" s="691"/>
      <c r="AE310" s="682"/>
      <c r="AF310" s="683"/>
      <c r="AG310" s="112"/>
      <c r="AH310" s="463"/>
      <c r="AI310" s="495"/>
      <c r="AJ310" s="469"/>
      <c r="AK310" s="464"/>
      <c r="AL310" s="465"/>
      <c r="AM310" s="376"/>
      <c r="AN310" s="376"/>
      <c r="AO310" s="465"/>
      <c r="AP310" s="466"/>
      <c r="AQ310" s="113" t="str">
        <f t="shared" si="254"/>
        <v/>
      </c>
      <c r="AR310" s="114">
        <v>1</v>
      </c>
      <c r="AU310" s="115">
        <f t="shared" si="255"/>
        <v>0</v>
      </c>
      <c r="AV310" s="116" t="b">
        <f t="shared" si="232"/>
        <v>1</v>
      </c>
      <c r="AW310" s="73">
        <f t="shared" si="256"/>
        <v>0</v>
      </c>
      <c r="AX310" s="117">
        <f t="shared" si="233"/>
        <v>1</v>
      </c>
      <c r="AY310" s="118">
        <f t="shared" si="257"/>
        <v>0</v>
      </c>
      <c r="BD310" s="120">
        <f>ROUND(Import!F303,2)</f>
        <v>0</v>
      </c>
      <c r="BE310" s="120">
        <f>ROUND(Import!P303,2)</f>
        <v>0</v>
      </c>
      <c r="BG310" s="121">
        <f t="shared" si="258"/>
        <v>0</v>
      </c>
      <c r="BH310" s="122">
        <f t="shared" si="259"/>
        <v>0</v>
      </c>
      <c r="BI310" s="114">
        <f t="shared" si="260"/>
        <v>0</v>
      </c>
      <c r="BJ310" s="121">
        <f t="shared" si="261"/>
        <v>0</v>
      </c>
      <c r="BK310" s="122">
        <f t="shared" si="262"/>
        <v>0</v>
      </c>
      <c r="BL310" s="114">
        <f t="shared" si="263"/>
        <v>0</v>
      </c>
      <c r="BN310" s="123">
        <f t="shared" si="234"/>
        <v>0</v>
      </c>
      <c r="BO310" s="123">
        <f t="shared" si="235"/>
        <v>0</v>
      </c>
      <c r="BP310" s="123">
        <f t="shared" si="236"/>
        <v>0</v>
      </c>
      <c r="BQ310" s="123">
        <f t="shared" si="237"/>
        <v>0</v>
      </c>
      <c r="BR310" s="123">
        <f t="shared" si="238"/>
        <v>0</v>
      </c>
      <c r="BS310" s="123">
        <f t="shared" si="239"/>
        <v>0</v>
      </c>
      <c r="BT310" s="124">
        <f t="shared" si="264"/>
        <v>0</v>
      </c>
      <c r="CA310" s="62"/>
      <c r="CB310" s="126" t="str">
        <f t="shared" si="240"/>
        <v/>
      </c>
      <c r="CC310" s="127" t="str">
        <f t="shared" si="265"/>
        <v/>
      </c>
      <c r="CD310" s="128" t="str">
        <f t="shared" si="266"/>
        <v/>
      </c>
      <c r="CE310" s="146"/>
      <c r="CF310" s="147"/>
      <c r="CG310" s="147"/>
      <c r="CH310" s="147"/>
      <c r="CI310" s="145"/>
      <c r="CJ310" s="62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132" t="b">
        <f t="shared" si="241"/>
        <v>0</v>
      </c>
      <c r="CV310" s="133" t="b">
        <f t="shared" si="242"/>
        <v>1</v>
      </c>
      <c r="CW310" s="116" t="b">
        <f t="shared" si="288"/>
        <v>1</v>
      </c>
      <c r="CX310" s="73">
        <f t="shared" si="267"/>
        <v>0</v>
      </c>
      <c r="CZ310" s="73">
        <f t="shared" si="268"/>
        <v>0</v>
      </c>
      <c r="DA310" s="134">
        <f t="shared" si="276"/>
        <v>1</v>
      </c>
      <c r="DB310" s="106">
        <f t="shared" si="269"/>
        <v>1</v>
      </c>
      <c r="DC310" s="148"/>
      <c r="DD310" s="134">
        <f t="shared" si="270"/>
        <v>1</v>
      </c>
      <c r="DE310" s="135">
        <f t="shared" si="243"/>
        <v>0</v>
      </c>
      <c r="DF310" s="135">
        <f t="shared" si="244"/>
        <v>0</v>
      </c>
      <c r="DG310" s="136"/>
      <c r="DH310" s="79"/>
      <c r="DI310" s="137"/>
      <c r="DJ310" s="81"/>
      <c r="DK310" s="107">
        <f t="shared" si="245"/>
        <v>0</v>
      </c>
      <c r="DL310" s="138">
        <f t="shared" si="271"/>
        <v>1</v>
      </c>
      <c r="DM310" s="73">
        <f t="shared" si="272"/>
        <v>1</v>
      </c>
      <c r="DN310" s="73">
        <f t="shared" si="273"/>
        <v>1</v>
      </c>
      <c r="DO310" s="73">
        <f t="shared" si="246"/>
        <v>1</v>
      </c>
      <c r="DP310" s="73">
        <f t="shared" si="247"/>
        <v>1</v>
      </c>
      <c r="DQ310" s="73">
        <f t="shared" si="277"/>
        <v>1</v>
      </c>
      <c r="DR310" s="73">
        <f t="shared" si="278"/>
        <v>1</v>
      </c>
      <c r="DS310" s="73">
        <f t="shared" si="279"/>
        <v>1</v>
      </c>
      <c r="DT310" s="73">
        <f t="shared" si="280"/>
        <v>1</v>
      </c>
      <c r="DU310" s="73">
        <f t="shared" si="281"/>
        <v>1</v>
      </c>
      <c r="DV310" s="73">
        <f t="shared" si="282"/>
        <v>1</v>
      </c>
      <c r="DW310" s="73">
        <f t="shared" si="283"/>
        <v>1</v>
      </c>
      <c r="DX310" s="73">
        <f t="shared" si="284"/>
        <v>1</v>
      </c>
      <c r="DY310" s="73">
        <f t="shared" si="285"/>
        <v>1</v>
      </c>
      <c r="DZ310" s="73">
        <f t="shared" si="286"/>
        <v>1</v>
      </c>
      <c r="EA310" s="92">
        <f t="shared" si="248"/>
        <v>1</v>
      </c>
      <c r="EB310" s="92">
        <f t="shared" si="274"/>
        <v>1</v>
      </c>
      <c r="EC310" s="139">
        <f t="shared" si="287"/>
        <v>1</v>
      </c>
      <c r="ED310" s="140">
        <f t="shared" si="249"/>
        <v>0</v>
      </c>
      <c r="EE310" s="141">
        <f t="shared" si="250"/>
        <v>0</v>
      </c>
      <c r="EF310" s="141">
        <f t="shared" si="251"/>
        <v>0</v>
      </c>
      <c r="EG310" s="142">
        <f t="shared" si="275"/>
        <v>0</v>
      </c>
      <c r="EH310" s="141"/>
      <c r="EI310" s="142"/>
      <c r="EJ310" s="82">
        <f t="shared" si="252"/>
        <v>0</v>
      </c>
      <c r="EK310" s="82"/>
      <c r="EL310" s="82"/>
      <c r="EM310" s="82"/>
      <c r="EN310" s="83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</row>
    <row r="311" spans="2:156" ht="27" customHeight="1">
      <c r="B311" s="365" t="str">
        <f t="shared" si="253"/>
        <v/>
      </c>
      <c r="C311" s="649" t="str">
        <f>IF(AU311=1,SUM(AU$10:AU311),"")</f>
        <v/>
      </c>
      <c r="D311" s="526"/>
      <c r="E311" s="524"/>
      <c r="F311" s="648"/>
      <c r="G311" s="464"/>
      <c r="H311" s="110"/>
      <c r="I311" s="648"/>
      <c r="J311" s="464"/>
      <c r="K311" s="110"/>
      <c r="L311" s="109"/>
      <c r="M311" s="517"/>
      <c r="N311" s="520"/>
      <c r="O311" s="520"/>
      <c r="P311" s="514"/>
      <c r="Q311" s="463"/>
      <c r="R311" s="463"/>
      <c r="S311" s="463"/>
      <c r="T311" s="463"/>
      <c r="U311" s="515"/>
      <c r="V311" s="112"/>
      <c r="W311" s="463"/>
      <c r="X311" s="463"/>
      <c r="Y311" s="463"/>
      <c r="Z311" s="463"/>
      <c r="AA311" s="463"/>
      <c r="AB311" s="691"/>
      <c r="AC311" s="691"/>
      <c r="AD311" s="691"/>
      <c r="AE311" s="682"/>
      <c r="AF311" s="683"/>
      <c r="AG311" s="112"/>
      <c r="AH311" s="463"/>
      <c r="AI311" s="495"/>
      <c r="AJ311" s="469"/>
      <c r="AK311" s="464"/>
      <c r="AL311" s="465"/>
      <c r="AM311" s="376"/>
      <c r="AN311" s="376"/>
      <c r="AO311" s="465"/>
      <c r="AP311" s="466"/>
      <c r="AQ311" s="113" t="str">
        <f t="shared" si="254"/>
        <v/>
      </c>
      <c r="AR311" s="114">
        <v>1</v>
      </c>
      <c r="AU311" s="115">
        <f t="shared" si="255"/>
        <v>0</v>
      </c>
      <c r="AV311" s="116" t="b">
        <f t="shared" si="232"/>
        <v>1</v>
      </c>
      <c r="AW311" s="73">
        <f t="shared" si="256"/>
        <v>0</v>
      </c>
      <c r="AX311" s="117">
        <f t="shared" si="233"/>
        <v>1</v>
      </c>
      <c r="AY311" s="118">
        <f t="shared" si="257"/>
        <v>0</v>
      </c>
      <c r="BD311" s="120">
        <f>ROUND(Import!F304,2)</f>
        <v>0</v>
      </c>
      <c r="BE311" s="120">
        <f>ROUND(Import!P304,2)</f>
        <v>0</v>
      </c>
      <c r="BG311" s="121">
        <f t="shared" si="258"/>
        <v>0</v>
      </c>
      <c r="BH311" s="122">
        <f t="shared" si="259"/>
        <v>0</v>
      </c>
      <c r="BI311" s="114">
        <f t="shared" si="260"/>
        <v>0</v>
      </c>
      <c r="BJ311" s="121">
        <f t="shared" si="261"/>
        <v>0</v>
      </c>
      <c r="BK311" s="122">
        <f t="shared" si="262"/>
        <v>0</v>
      </c>
      <c r="BL311" s="114">
        <f t="shared" si="263"/>
        <v>0</v>
      </c>
      <c r="BN311" s="123">
        <f t="shared" si="234"/>
        <v>0</v>
      </c>
      <c r="BO311" s="123">
        <f t="shared" si="235"/>
        <v>0</v>
      </c>
      <c r="BP311" s="123">
        <f t="shared" si="236"/>
        <v>0</v>
      </c>
      <c r="BQ311" s="123">
        <f t="shared" si="237"/>
        <v>0</v>
      </c>
      <c r="BR311" s="123">
        <f t="shared" si="238"/>
        <v>0</v>
      </c>
      <c r="BS311" s="123">
        <f t="shared" si="239"/>
        <v>0</v>
      </c>
      <c r="BT311" s="124">
        <f t="shared" si="264"/>
        <v>0</v>
      </c>
      <c r="CA311" s="62"/>
      <c r="CB311" s="126" t="str">
        <f t="shared" si="240"/>
        <v/>
      </c>
      <c r="CC311" s="127" t="str">
        <f t="shared" si="265"/>
        <v/>
      </c>
      <c r="CD311" s="128" t="str">
        <f t="shared" si="266"/>
        <v/>
      </c>
      <c r="CE311" s="146"/>
      <c r="CF311" s="147"/>
      <c r="CG311" s="147"/>
      <c r="CH311" s="147"/>
      <c r="CI311" s="145"/>
      <c r="CJ311" s="62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132" t="b">
        <f t="shared" si="241"/>
        <v>0</v>
      </c>
      <c r="CV311" s="133" t="b">
        <f t="shared" si="242"/>
        <v>1</v>
      </c>
      <c r="CW311" s="116" t="b">
        <f t="shared" si="288"/>
        <v>1</v>
      </c>
      <c r="CX311" s="73">
        <f t="shared" si="267"/>
        <v>0</v>
      </c>
      <c r="CZ311" s="73">
        <f t="shared" si="268"/>
        <v>0</v>
      </c>
      <c r="DA311" s="134">
        <f t="shared" si="276"/>
        <v>1</v>
      </c>
      <c r="DB311" s="106">
        <f t="shared" si="269"/>
        <v>1</v>
      </c>
      <c r="DC311" s="148"/>
      <c r="DD311" s="134">
        <f t="shared" si="270"/>
        <v>1</v>
      </c>
      <c r="DE311" s="135">
        <f t="shared" si="243"/>
        <v>0</v>
      </c>
      <c r="DF311" s="135">
        <f t="shared" si="244"/>
        <v>0</v>
      </c>
      <c r="DG311" s="136"/>
      <c r="DH311" s="79"/>
      <c r="DI311" s="137"/>
      <c r="DJ311" s="81"/>
      <c r="DK311" s="107">
        <f t="shared" si="245"/>
        <v>0</v>
      </c>
      <c r="DL311" s="138">
        <f t="shared" si="271"/>
        <v>1</v>
      </c>
      <c r="DM311" s="73">
        <f t="shared" si="272"/>
        <v>1</v>
      </c>
      <c r="DN311" s="73">
        <f t="shared" si="273"/>
        <v>1</v>
      </c>
      <c r="DO311" s="73">
        <f t="shared" si="246"/>
        <v>1</v>
      </c>
      <c r="DP311" s="73">
        <f t="shared" si="247"/>
        <v>1</v>
      </c>
      <c r="DQ311" s="73">
        <f t="shared" si="277"/>
        <v>1</v>
      </c>
      <c r="DR311" s="73">
        <f t="shared" si="278"/>
        <v>1</v>
      </c>
      <c r="DS311" s="73">
        <f t="shared" si="279"/>
        <v>1</v>
      </c>
      <c r="DT311" s="73">
        <f t="shared" si="280"/>
        <v>1</v>
      </c>
      <c r="DU311" s="73">
        <f t="shared" si="281"/>
        <v>1</v>
      </c>
      <c r="DV311" s="73">
        <f t="shared" si="282"/>
        <v>1</v>
      </c>
      <c r="DW311" s="73">
        <f t="shared" si="283"/>
        <v>1</v>
      </c>
      <c r="DX311" s="73">
        <f t="shared" si="284"/>
        <v>1</v>
      </c>
      <c r="DY311" s="73">
        <f t="shared" si="285"/>
        <v>1</v>
      </c>
      <c r="DZ311" s="73">
        <f t="shared" si="286"/>
        <v>1</v>
      </c>
      <c r="EA311" s="92">
        <f t="shared" si="248"/>
        <v>1</v>
      </c>
      <c r="EB311" s="92">
        <f t="shared" si="274"/>
        <v>1</v>
      </c>
      <c r="EC311" s="139">
        <f t="shared" si="287"/>
        <v>1</v>
      </c>
      <c r="ED311" s="140">
        <f t="shared" si="249"/>
        <v>0</v>
      </c>
      <c r="EE311" s="141">
        <f t="shared" si="250"/>
        <v>0</v>
      </c>
      <c r="EF311" s="141">
        <f t="shared" si="251"/>
        <v>0</v>
      </c>
      <c r="EG311" s="142">
        <f t="shared" si="275"/>
        <v>0</v>
      </c>
      <c r="EH311" s="141"/>
      <c r="EI311" s="142"/>
      <c r="EJ311" s="82">
        <f t="shared" si="252"/>
        <v>0</v>
      </c>
      <c r="EK311" s="82"/>
      <c r="EL311" s="82"/>
      <c r="EM311" s="82"/>
      <c r="EN311" s="83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</row>
    <row r="312" spans="2:156" ht="27" customHeight="1">
      <c r="B312" s="365" t="str">
        <f t="shared" si="253"/>
        <v/>
      </c>
      <c r="C312" s="649" t="str">
        <f>IF(AU312=1,SUM(AU$10:AU312),"")</f>
        <v/>
      </c>
      <c r="D312" s="526"/>
      <c r="E312" s="524"/>
      <c r="F312" s="648"/>
      <c r="G312" s="464"/>
      <c r="H312" s="110"/>
      <c r="I312" s="648"/>
      <c r="J312" s="464"/>
      <c r="K312" s="110"/>
      <c r="L312" s="109"/>
      <c r="M312" s="517"/>
      <c r="N312" s="520"/>
      <c r="O312" s="520"/>
      <c r="P312" s="514"/>
      <c r="Q312" s="463"/>
      <c r="R312" s="463"/>
      <c r="S312" s="463"/>
      <c r="T312" s="463"/>
      <c r="U312" s="515"/>
      <c r="V312" s="112"/>
      <c r="W312" s="463"/>
      <c r="X312" s="463"/>
      <c r="Y312" s="463"/>
      <c r="Z312" s="463"/>
      <c r="AA312" s="463"/>
      <c r="AB312" s="691"/>
      <c r="AC312" s="691"/>
      <c r="AD312" s="691"/>
      <c r="AE312" s="682"/>
      <c r="AF312" s="683"/>
      <c r="AG312" s="112"/>
      <c r="AH312" s="463"/>
      <c r="AI312" s="495"/>
      <c r="AJ312" s="469"/>
      <c r="AK312" s="464"/>
      <c r="AL312" s="465"/>
      <c r="AM312" s="376"/>
      <c r="AN312" s="376"/>
      <c r="AO312" s="465"/>
      <c r="AP312" s="466"/>
      <c r="AQ312" s="113" t="str">
        <f t="shared" si="254"/>
        <v/>
      </c>
      <c r="AR312" s="114">
        <v>1</v>
      </c>
      <c r="AU312" s="115">
        <f t="shared" si="255"/>
        <v>0</v>
      </c>
      <c r="AV312" s="116" t="b">
        <f t="shared" si="232"/>
        <v>1</v>
      </c>
      <c r="AW312" s="73">
        <f t="shared" si="256"/>
        <v>0</v>
      </c>
      <c r="AX312" s="117">
        <f t="shared" si="233"/>
        <v>1</v>
      </c>
      <c r="AY312" s="118">
        <f t="shared" si="257"/>
        <v>0</v>
      </c>
      <c r="BD312" s="120">
        <f>ROUND(Import!F305,2)</f>
        <v>0</v>
      </c>
      <c r="BE312" s="120">
        <f>ROUND(Import!P305,2)</f>
        <v>0</v>
      </c>
      <c r="BG312" s="121">
        <f t="shared" si="258"/>
        <v>0</v>
      </c>
      <c r="BH312" s="122">
        <f t="shared" si="259"/>
        <v>0</v>
      </c>
      <c r="BI312" s="114">
        <f t="shared" si="260"/>
        <v>0</v>
      </c>
      <c r="BJ312" s="121">
        <f t="shared" si="261"/>
        <v>0</v>
      </c>
      <c r="BK312" s="122">
        <f t="shared" si="262"/>
        <v>0</v>
      </c>
      <c r="BL312" s="114">
        <f t="shared" si="263"/>
        <v>0</v>
      </c>
      <c r="BN312" s="123">
        <f t="shared" si="234"/>
        <v>0</v>
      </c>
      <c r="BO312" s="123">
        <f t="shared" si="235"/>
        <v>0</v>
      </c>
      <c r="BP312" s="123">
        <f t="shared" si="236"/>
        <v>0</v>
      </c>
      <c r="BQ312" s="123">
        <f t="shared" si="237"/>
        <v>0</v>
      </c>
      <c r="BR312" s="123">
        <f t="shared" si="238"/>
        <v>0</v>
      </c>
      <c r="BS312" s="123">
        <f t="shared" si="239"/>
        <v>0</v>
      </c>
      <c r="BT312" s="124">
        <f t="shared" si="264"/>
        <v>0</v>
      </c>
      <c r="CA312" s="62"/>
      <c r="CB312" s="126" t="str">
        <f t="shared" si="240"/>
        <v/>
      </c>
      <c r="CC312" s="127" t="str">
        <f t="shared" si="265"/>
        <v/>
      </c>
      <c r="CD312" s="128" t="str">
        <f t="shared" si="266"/>
        <v/>
      </c>
      <c r="CE312" s="146"/>
      <c r="CF312" s="147"/>
      <c r="CG312" s="147"/>
      <c r="CH312" s="147"/>
      <c r="CI312" s="145"/>
      <c r="CJ312" s="62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132" t="b">
        <f t="shared" si="241"/>
        <v>0</v>
      </c>
      <c r="CV312" s="133" t="b">
        <f t="shared" si="242"/>
        <v>1</v>
      </c>
      <c r="CW312" s="116" t="b">
        <f t="shared" si="288"/>
        <v>1</v>
      </c>
      <c r="CX312" s="73">
        <f t="shared" si="267"/>
        <v>0</v>
      </c>
      <c r="CZ312" s="73">
        <f t="shared" si="268"/>
        <v>0</v>
      </c>
      <c r="DA312" s="134">
        <f t="shared" si="276"/>
        <v>1</v>
      </c>
      <c r="DB312" s="106">
        <f t="shared" si="269"/>
        <v>1</v>
      </c>
      <c r="DC312" s="148"/>
      <c r="DD312" s="134">
        <f t="shared" si="270"/>
        <v>1</v>
      </c>
      <c r="DE312" s="135">
        <f t="shared" si="243"/>
        <v>0</v>
      </c>
      <c r="DF312" s="135">
        <f t="shared" si="244"/>
        <v>0</v>
      </c>
      <c r="DG312" s="136"/>
      <c r="DH312" s="79"/>
      <c r="DI312" s="137"/>
      <c r="DJ312" s="81"/>
      <c r="DK312" s="107">
        <f t="shared" si="245"/>
        <v>0</v>
      </c>
      <c r="DL312" s="138">
        <f t="shared" si="271"/>
        <v>1</v>
      </c>
      <c r="DM312" s="73">
        <f t="shared" si="272"/>
        <v>1</v>
      </c>
      <c r="DN312" s="73">
        <f t="shared" si="273"/>
        <v>1</v>
      </c>
      <c r="DO312" s="73">
        <f t="shared" si="246"/>
        <v>1</v>
      </c>
      <c r="DP312" s="73">
        <f t="shared" si="247"/>
        <v>1</v>
      </c>
      <c r="DQ312" s="73">
        <f t="shared" si="277"/>
        <v>1</v>
      </c>
      <c r="DR312" s="73">
        <f t="shared" si="278"/>
        <v>1</v>
      </c>
      <c r="DS312" s="73">
        <f t="shared" si="279"/>
        <v>1</v>
      </c>
      <c r="DT312" s="73">
        <f t="shared" si="280"/>
        <v>1</v>
      </c>
      <c r="DU312" s="73">
        <f t="shared" si="281"/>
        <v>1</v>
      </c>
      <c r="DV312" s="73">
        <f t="shared" si="282"/>
        <v>1</v>
      </c>
      <c r="DW312" s="73">
        <f t="shared" si="283"/>
        <v>1</v>
      </c>
      <c r="DX312" s="73">
        <f t="shared" si="284"/>
        <v>1</v>
      </c>
      <c r="DY312" s="73">
        <f t="shared" si="285"/>
        <v>1</v>
      </c>
      <c r="DZ312" s="73">
        <f t="shared" si="286"/>
        <v>1</v>
      </c>
      <c r="EA312" s="92">
        <f t="shared" si="248"/>
        <v>1</v>
      </c>
      <c r="EB312" s="92">
        <f t="shared" si="274"/>
        <v>1</v>
      </c>
      <c r="EC312" s="139">
        <f t="shared" si="287"/>
        <v>1</v>
      </c>
      <c r="ED312" s="140">
        <f t="shared" si="249"/>
        <v>0</v>
      </c>
      <c r="EE312" s="141">
        <f t="shared" si="250"/>
        <v>0</v>
      </c>
      <c r="EF312" s="141">
        <f t="shared" si="251"/>
        <v>0</v>
      </c>
      <c r="EG312" s="142">
        <f t="shared" si="275"/>
        <v>0</v>
      </c>
      <c r="EH312" s="141"/>
      <c r="EI312" s="142"/>
      <c r="EJ312" s="82">
        <f t="shared" si="252"/>
        <v>0</v>
      </c>
      <c r="EK312" s="82"/>
      <c r="EL312" s="82"/>
      <c r="EM312" s="82"/>
      <c r="EN312" s="83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</row>
    <row r="313" spans="2:156" ht="27" customHeight="1">
      <c r="B313" s="365" t="str">
        <f t="shared" si="253"/>
        <v/>
      </c>
      <c r="C313" s="649" t="str">
        <f>IF(AU313=1,SUM(AU$10:AU313),"")</f>
        <v/>
      </c>
      <c r="D313" s="526"/>
      <c r="E313" s="524"/>
      <c r="F313" s="648"/>
      <c r="G313" s="464"/>
      <c r="H313" s="110"/>
      <c r="I313" s="648"/>
      <c r="J313" s="464"/>
      <c r="K313" s="110"/>
      <c r="L313" s="109"/>
      <c r="M313" s="517"/>
      <c r="N313" s="520"/>
      <c r="O313" s="520"/>
      <c r="P313" s="514"/>
      <c r="Q313" s="463"/>
      <c r="R313" s="463"/>
      <c r="S313" s="463"/>
      <c r="T313" s="463"/>
      <c r="U313" s="515"/>
      <c r="V313" s="112"/>
      <c r="W313" s="463"/>
      <c r="X313" s="463"/>
      <c r="Y313" s="463"/>
      <c r="Z313" s="463"/>
      <c r="AA313" s="463"/>
      <c r="AB313" s="691"/>
      <c r="AC313" s="691"/>
      <c r="AD313" s="691"/>
      <c r="AE313" s="682"/>
      <c r="AF313" s="683"/>
      <c r="AG313" s="112"/>
      <c r="AH313" s="463"/>
      <c r="AI313" s="495"/>
      <c r="AJ313" s="469"/>
      <c r="AK313" s="464"/>
      <c r="AL313" s="465"/>
      <c r="AM313" s="376"/>
      <c r="AN313" s="376"/>
      <c r="AO313" s="465"/>
      <c r="AP313" s="466"/>
      <c r="AQ313" s="113" t="str">
        <f t="shared" si="254"/>
        <v/>
      </c>
      <c r="AR313" s="114">
        <v>1</v>
      </c>
      <c r="AU313" s="115">
        <f t="shared" si="255"/>
        <v>0</v>
      </c>
      <c r="AV313" s="116" t="b">
        <f t="shared" si="232"/>
        <v>1</v>
      </c>
      <c r="AW313" s="73">
        <f t="shared" si="256"/>
        <v>0</v>
      </c>
      <c r="AX313" s="117">
        <f t="shared" si="233"/>
        <v>1</v>
      </c>
      <c r="AY313" s="118">
        <f t="shared" si="257"/>
        <v>0</v>
      </c>
      <c r="BD313" s="120">
        <f>ROUND(Import!F306,2)</f>
        <v>0</v>
      </c>
      <c r="BE313" s="120">
        <f>ROUND(Import!P306,2)</f>
        <v>0</v>
      </c>
      <c r="BG313" s="121">
        <f t="shared" si="258"/>
        <v>0</v>
      </c>
      <c r="BH313" s="122">
        <f t="shared" si="259"/>
        <v>0</v>
      </c>
      <c r="BI313" s="114">
        <f t="shared" si="260"/>
        <v>0</v>
      </c>
      <c r="BJ313" s="121">
        <f t="shared" si="261"/>
        <v>0</v>
      </c>
      <c r="BK313" s="122">
        <f t="shared" si="262"/>
        <v>0</v>
      </c>
      <c r="BL313" s="114">
        <f t="shared" si="263"/>
        <v>0</v>
      </c>
      <c r="BN313" s="123">
        <f t="shared" si="234"/>
        <v>0</v>
      </c>
      <c r="BO313" s="123">
        <f t="shared" si="235"/>
        <v>0</v>
      </c>
      <c r="BP313" s="123">
        <f t="shared" si="236"/>
        <v>0</v>
      </c>
      <c r="BQ313" s="123">
        <f t="shared" si="237"/>
        <v>0</v>
      </c>
      <c r="BR313" s="123">
        <f t="shared" si="238"/>
        <v>0</v>
      </c>
      <c r="BS313" s="123">
        <f t="shared" si="239"/>
        <v>0</v>
      </c>
      <c r="BT313" s="124">
        <f t="shared" si="264"/>
        <v>0</v>
      </c>
      <c r="CA313" s="62"/>
      <c r="CB313" s="126" t="str">
        <f t="shared" si="240"/>
        <v/>
      </c>
      <c r="CC313" s="127" t="str">
        <f t="shared" si="265"/>
        <v/>
      </c>
      <c r="CD313" s="128" t="str">
        <f t="shared" si="266"/>
        <v/>
      </c>
      <c r="CE313" s="146"/>
      <c r="CF313" s="147"/>
      <c r="CG313" s="147"/>
      <c r="CH313" s="147"/>
      <c r="CI313" s="145"/>
      <c r="CJ313" s="62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132" t="b">
        <f t="shared" si="241"/>
        <v>0</v>
      </c>
      <c r="CV313" s="133" t="b">
        <f t="shared" si="242"/>
        <v>1</v>
      </c>
      <c r="CW313" s="116" t="b">
        <f t="shared" si="288"/>
        <v>1</v>
      </c>
      <c r="CX313" s="73">
        <f t="shared" si="267"/>
        <v>0</v>
      </c>
      <c r="CZ313" s="73">
        <f t="shared" si="268"/>
        <v>0</v>
      </c>
      <c r="DA313" s="134">
        <f t="shared" si="276"/>
        <v>1</v>
      </c>
      <c r="DB313" s="106">
        <f t="shared" si="269"/>
        <v>1</v>
      </c>
      <c r="DC313" s="148"/>
      <c r="DD313" s="134">
        <f t="shared" si="270"/>
        <v>1</v>
      </c>
      <c r="DE313" s="135">
        <f t="shared" si="243"/>
        <v>0</v>
      </c>
      <c r="DF313" s="135">
        <f t="shared" si="244"/>
        <v>0</v>
      </c>
      <c r="DG313" s="136"/>
      <c r="DH313" s="79"/>
      <c r="DI313" s="137"/>
      <c r="DJ313" s="81"/>
      <c r="DK313" s="107">
        <f t="shared" si="245"/>
        <v>0</v>
      </c>
      <c r="DL313" s="138">
        <f t="shared" si="271"/>
        <v>1</v>
      </c>
      <c r="DM313" s="73">
        <f t="shared" si="272"/>
        <v>1</v>
      </c>
      <c r="DN313" s="73">
        <f t="shared" si="273"/>
        <v>1</v>
      </c>
      <c r="DO313" s="73">
        <f t="shared" si="246"/>
        <v>1</v>
      </c>
      <c r="DP313" s="73">
        <f t="shared" si="247"/>
        <v>1</v>
      </c>
      <c r="DQ313" s="73">
        <f t="shared" si="277"/>
        <v>1</v>
      </c>
      <c r="DR313" s="73">
        <f t="shared" si="278"/>
        <v>1</v>
      </c>
      <c r="DS313" s="73">
        <f t="shared" si="279"/>
        <v>1</v>
      </c>
      <c r="DT313" s="73">
        <f t="shared" si="280"/>
        <v>1</v>
      </c>
      <c r="DU313" s="73">
        <f t="shared" si="281"/>
        <v>1</v>
      </c>
      <c r="DV313" s="73">
        <f t="shared" si="282"/>
        <v>1</v>
      </c>
      <c r="DW313" s="73">
        <f t="shared" si="283"/>
        <v>1</v>
      </c>
      <c r="DX313" s="73">
        <f t="shared" si="284"/>
        <v>1</v>
      </c>
      <c r="DY313" s="73">
        <f t="shared" si="285"/>
        <v>1</v>
      </c>
      <c r="DZ313" s="73">
        <f t="shared" si="286"/>
        <v>1</v>
      </c>
      <c r="EA313" s="92">
        <f t="shared" si="248"/>
        <v>1</v>
      </c>
      <c r="EB313" s="92">
        <f t="shared" si="274"/>
        <v>1</v>
      </c>
      <c r="EC313" s="139">
        <f t="shared" si="287"/>
        <v>1</v>
      </c>
      <c r="ED313" s="140">
        <f t="shared" si="249"/>
        <v>0</v>
      </c>
      <c r="EE313" s="141">
        <f t="shared" si="250"/>
        <v>0</v>
      </c>
      <c r="EF313" s="141">
        <f t="shared" si="251"/>
        <v>0</v>
      </c>
      <c r="EG313" s="142">
        <f t="shared" si="275"/>
        <v>0</v>
      </c>
      <c r="EH313" s="141"/>
      <c r="EI313" s="142"/>
      <c r="EJ313" s="82">
        <f t="shared" si="252"/>
        <v>0</v>
      </c>
      <c r="EK313" s="82"/>
      <c r="EL313" s="82"/>
      <c r="EM313" s="82"/>
      <c r="EN313" s="83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</row>
    <row r="314" spans="2:156" ht="27" customHeight="1">
      <c r="B314" s="365" t="str">
        <f t="shared" si="253"/>
        <v/>
      </c>
      <c r="C314" s="649" t="str">
        <f>IF(AU314=1,SUM(AU$10:AU314),"")</f>
        <v/>
      </c>
      <c r="D314" s="526"/>
      <c r="E314" s="524"/>
      <c r="F314" s="648"/>
      <c r="G314" s="464"/>
      <c r="H314" s="110"/>
      <c r="I314" s="648"/>
      <c r="J314" s="464"/>
      <c r="K314" s="110"/>
      <c r="L314" s="109"/>
      <c r="M314" s="517"/>
      <c r="N314" s="520"/>
      <c r="O314" s="520"/>
      <c r="P314" s="514"/>
      <c r="Q314" s="463"/>
      <c r="R314" s="463"/>
      <c r="S314" s="463"/>
      <c r="T314" s="463"/>
      <c r="U314" s="515"/>
      <c r="V314" s="112"/>
      <c r="W314" s="463"/>
      <c r="X314" s="463"/>
      <c r="Y314" s="463"/>
      <c r="Z314" s="463"/>
      <c r="AA314" s="463"/>
      <c r="AB314" s="691"/>
      <c r="AC314" s="691"/>
      <c r="AD314" s="691"/>
      <c r="AE314" s="682"/>
      <c r="AF314" s="683"/>
      <c r="AG314" s="112"/>
      <c r="AH314" s="463"/>
      <c r="AI314" s="495"/>
      <c r="AJ314" s="469"/>
      <c r="AK314" s="464"/>
      <c r="AL314" s="465"/>
      <c r="AM314" s="376"/>
      <c r="AN314" s="376"/>
      <c r="AO314" s="465"/>
      <c r="AP314" s="466"/>
      <c r="AQ314" s="113" t="str">
        <f t="shared" si="254"/>
        <v/>
      </c>
      <c r="AR314" s="114">
        <v>1</v>
      </c>
      <c r="AU314" s="115">
        <f t="shared" si="255"/>
        <v>0</v>
      </c>
      <c r="AV314" s="116" t="b">
        <f t="shared" si="232"/>
        <v>1</v>
      </c>
      <c r="AW314" s="73">
        <f t="shared" si="256"/>
        <v>0</v>
      </c>
      <c r="AX314" s="117">
        <f t="shared" si="233"/>
        <v>1</v>
      </c>
      <c r="AY314" s="118">
        <f t="shared" si="257"/>
        <v>0</v>
      </c>
      <c r="BD314" s="120">
        <f>ROUND(Import!F307,2)</f>
        <v>0</v>
      </c>
      <c r="BE314" s="120">
        <f>ROUND(Import!P307,2)</f>
        <v>0</v>
      </c>
      <c r="BG314" s="121">
        <f t="shared" si="258"/>
        <v>0</v>
      </c>
      <c r="BH314" s="122">
        <f t="shared" si="259"/>
        <v>0</v>
      </c>
      <c r="BI314" s="114">
        <f t="shared" si="260"/>
        <v>0</v>
      </c>
      <c r="BJ314" s="121">
        <f t="shared" si="261"/>
        <v>0</v>
      </c>
      <c r="BK314" s="122">
        <f t="shared" si="262"/>
        <v>0</v>
      </c>
      <c r="BL314" s="114">
        <f t="shared" si="263"/>
        <v>0</v>
      </c>
      <c r="BN314" s="123">
        <f t="shared" si="234"/>
        <v>0</v>
      </c>
      <c r="BO314" s="123">
        <f t="shared" si="235"/>
        <v>0</v>
      </c>
      <c r="BP314" s="123">
        <f t="shared" si="236"/>
        <v>0</v>
      </c>
      <c r="BQ314" s="123">
        <f t="shared" si="237"/>
        <v>0</v>
      </c>
      <c r="BR314" s="123">
        <f t="shared" si="238"/>
        <v>0</v>
      </c>
      <c r="BS314" s="123">
        <f t="shared" si="239"/>
        <v>0</v>
      </c>
      <c r="BT314" s="124">
        <f t="shared" si="264"/>
        <v>0</v>
      </c>
      <c r="CA314" s="62"/>
      <c r="CB314" s="126" t="str">
        <f t="shared" si="240"/>
        <v/>
      </c>
      <c r="CC314" s="127" t="str">
        <f t="shared" si="265"/>
        <v/>
      </c>
      <c r="CD314" s="128" t="str">
        <f t="shared" si="266"/>
        <v/>
      </c>
      <c r="CE314" s="146"/>
      <c r="CF314" s="147"/>
      <c r="CG314" s="147"/>
      <c r="CH314" s="147"/>
      <c r="CI314" s="145"/>
      <c r="CJ314" s="62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132" t="b">
        <f t="shared" si="241"/>
        <v>0</v>
      </c>
      <c r="CV314" s="133" t="b">
        <f t="shared" si="242"/>
        <v>1</v>
      </c>
      <c r="CW314" s="116" t="b">
        <f t="shared" si="288"/>
        <v>1</v>
      </c>
      <c r="CX314" s="73">
        <f t="shared" si="267"/>
        <v>0</v>
      </c>
      <c r="CZ314" s="73">
        <f t="shared" si="268"/>
        <v>0</v>
      </c>
      <c r="DA314" s="134">
        <f t="shared" si="276"/>
        <v>1</v>
      </c>
      <c r="DB314" s="106">
        <f t="shared" si="269"/>
        <v>1</v>
      </c>
      <c r="DC314" s="148"/>
      <c r="DD314" s="134">
        <f t="shared" si="270"/>
        <v>1</v>
      </c>
      <c r="DE314" s="135">
        <f t="shared" si="243"/>
        <v>0</v>
      </c>
      <c r="DF314" s="135">
        <f t="shared" si="244"/>
        <v>0</v>
      </c>
      <c r="DG314" s="136"/>
      <c r="DH314" s="79"/>
      <c r="DI314" s="137"/>
      <c r="DJ314" s="81"/>
      <c r="DK314" s="107">
        <f t="shared" si="245"/>
        <v>0</v>
      </c>
      <c r="DL314" s="138">
        <f t="shared" si="271"/>
        <v>1</v>
      </c>
      <c r="DM314" s="73">
        <f t="shared" si="272"/>
        <v>1</v>
      </c>
      <c r="DN314" s="73">
        <f t="shared" si="273"/>
        <v>1</v>
      </c>
      <c r="DO314" s="73">
        <f t="shared" si="246"/>
        <v>1</v>
      </c>
      <c r="DP314" s="73">
        <f t="shared" si="247"/>
        <v>1</v>
      </c>
      <c r="DQ314" s="73">
        <f t="shared" si="277"/>
        <v>1</v>
      </c>
      <c r="DR314" s="73">
        <f t="shared" si="278"/>
        <v>1</v>
      </c>
      <c r="DS314" s="73">
        <f t="shared" si="279"/>
        <v>1</v>
      </c>
      <c r="DT314" s="73">
        <f t="shared" si="280"/>
        <v>1</v>
      </c>
      <c r="DU314" s="73">
        <f t="shared" si="281"/>
        <v>1</v>
      </c>
      <c r="DV314" s="73">
        <f t="shared" si="282"/>
        <v>1</v>
      </c>
      <c r="DW314" s="73">
        <f t="shared" si="283"/>
        <v>1</v>
      </c>
      <c r="DX314" s="73">
        <f t="shared" si="284"/>
        <v>1</v>
      </c>
      <c r="DY314" s="73">
        <f t="shared" si="285"/>
        <v>1</v>
      </c>
      <c r="DZ314" s="73">
        <f t="shared" si="286"/>
        <v>1</v>
      </c>
      <c r="EA314" s="92">
        <f t="shared" si="248"/>
        <v>1</v>
      </c>
      <c r="EB314" s="92">
        <f t="shared" si="274"/>
        <v>1</v>
      </c>
      <c r="EC314" s="139">
        <f t="shared" si="287"/>
        <v>1</v>
      </c>
      <c r="ED314" s="140">
        <f t="shared" si="249"/>
        <v>0</v>
      </c>
      <c r="EE314" s="141">
        <f t="shared" si="250"/>
        <v>0</v>
      </c>
      <c r="EF314" s="141">
        <f t="shared" si="251"/>
        <v>0</v>
      </c>
      <c r="EG314" s="142">
        <f t="shared" si="275"/>
        <v>0</v>
      </c>
      <c r="EH314" s="141"/>
      <c r="EI314" s="142"/>
      <c r="EJ314" s="82">
        <f t="shared" si="252"/>
        <v>0</v>
      </c>
      <c r="EK314" s="82"/>
      <c r="EL314" s="82"/>
      <c r="EM314" s="82"/>
      <c r="EN314" s="83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</row>
    <row r="315" spans="2:156" ht="27" customHeight="1">
      <c r="B315" s="365" t="str">
        <f t="shared" si="253"/>
        <v/>
      </c>
      <c r="C315" s="649" t="str">
        <f>IF(AU315=1,SUM(AU$10:AU315),"")</f>
        <v/>
      </c>
      <c r="D315" s="526"/>
      <c r="E315" s="524"/>
      <c r="F315" s="648"/>
      <c r="G315" s="464"/>
      <c r="H315" s="110"/>
      <c r="I315" s="648"/>
      <c r="J315" s="464"/>
      <c r="K315" s="110"/>
      <c r="L315" s="109"/>
      <c r="M315" s="517"/>
      <c r="N315" s="520"/>
      <c r="O315" s="520"/>
      <c r="P315" s="514"/>
      <c r="Q315" s="463"/>
      <c r="R315" s="463"/>
      <c r="S315" s="463"/>
      <c r="T315" s="463"/>
      <c r="U315" s="515"/>
      <c r="V315" s="112"/>
      <c r="W315" s="463"/>
      <c r="X315" s="463"/>
      <c r="Y315" s="463"/>
      <c r="Z315" s="463"/>
      <c r="AA315" s="463"/>
      <c r="AB315" s="691"/>
      <c r="AC315" s="691"/>
      <c r="AD315" s="691"/>
      <c r="AE315" s="682"/>
      <c r="AF315" s="683"/>
      <c r="AG315" s="112"/>
      <c r="AH315" s="463"/>
      <c r="AI315" s="495"/>
      <c r="AJ315" s="469"/>
      <c r="AK315" s="464"/>
      <c r="AL315" s="465"/>
      <c r="AM315" s="376"/>
      <c r="AN315" s="376"/>
      <c r="AO315" s="465"/>
      <c r="AP315" s="466"/>
      <c r="AQ315" s="113" t="str">
        <f t="shared" si="254"/>
        <v/>
      </c>
      <c r="AR315" s="114">
        <v>1</v>
      </c>
      <c r="AU315" s="115">
        <f t="shared" si="255"/>
        <v>0</v>
      </c>
      <c r="AV315" s="116" t="b">
        <f t="shared" si="232"/>
        <v>1</v>
      </c>
      <c r="AW315" s="73">
        <f t="shared" si="256"/>
        <v>0</v>
      </c>
      <c r="AX315" s="117">
        <f t="shared" si="233"/>
        <v>1</v>
      </c>
      <c r="AY315" s="118">
        <f t="shared" si="257"/>
        <v>0</v>
      </c>
      <c r="BD315" s="120">
        <f>ROUND(Import!F308,2)</f>
        <v>0</v>
      </c>
      <c r="BE315" s="120">
        <f>ROUND(Import!P308,2)</f>
        <v>0</v>
      </c>
      <c r="BG315" s="121">
        <f t="shared" si="258"/>
        <v>0</v>
      </c>
      <c r="BH315" s="122">
        <f t="shared" si="259"/>
        <v>0</v>
      </c>
      <c r="BI315" s="114">
        <f t="shared" si="260"/>
        <v>0</v>
      </c>
      <c r="BJ315" s="121">
        <f t="shared" si="261"/>
        <v>0</v>
      </c>
      <c r="BK315" s="122">
        <f t="shared" si="262"/>
        <v>0</v>
      </c>
      <c r="BL315" s="114">
        <f t="shared" si="263"/>
        <v>0</v>
      </c>
      <c r="BN315" s="123">
        <f t="shared" si="234"/>
        <v>0</v>
      </c>
      <c r="BO315" s="123">
        <f t="shared" si="235"/>
        <v>0</v>
      </c>
      <c r="BP315" s="123">
        <f t="shared" si="236"/>
        <v>0</v>
      </c>
      <c r="BQ315" s="123">
        <f t="shared" si="237"/>
        <v>0</v>
      </c>
      <c r="BR315" s="123">
        <f t="shared" si="238"/>
        <v>0</v>
      </c>
      <c r="BS315" s="123">
        <f t="shared" si="239"/>
        <v>0</v>
      </c>
      <c r="BT315" s="124">
        <f t="shared" si="264"/>
        <v>0</v>
      </c>
      <c r="CA315" s="62"/>
      <c r="CB315" s="126" t="str">
        <f t="shared" si="240"/>
        <v/>
      </c>
      <c r="CC315" s="127" t="str">
        <f t="shared" si="265"/>
        <v/>
      </c>
      <c r="CD315" s="128" t="str">
        <f t="shared" si="266"/>
        <v/>
      </c>
      <c r="CE315" s="146"/>
      <c r="CF315" s="147"/>
      <c r="CG315" s="147"/>
      <c r="CH315" s="147"/>
      <c r="CI315" s="145"/>
      <c r="CJ315" s="62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132" t="b">
        <f t="shared" si="241"/>
        <v>0</v>
      </c>
      <c r="CV315" s="133" t="b">
        <f t="shared" si="242"/>
        <v>1</v>
      </c>
      <c r="CW315" s="116" t="b">
        <f t="shared" si="288"/>
        <v>1</v>
      </c>
      <c r="CX315" s="73">
        <f t="shared" si="267"/>
        <v>0</v>
      </c>
      <c r="CZ315" s="73">
        <f t="shared" si="268"/>
        <v>0</v>
      </c>
      <c r="DA315" s="134">
        <f t="shared" si="276"/>
        <v>1</v>
      </c>
      <c r="DB315" s="106">
        <f t="shared" si="269"/>
        <v>1</v>
      </c>
      <c r="DC315" s="148"/>
      <c r="DD315" s="134">
        <f t="shared" si="270"/>
        <v>1</v>
      </c>
      <c r="DE315" s="135">
        <f t="shared" si="243"/>
        <v>0</v>
      </c>
      <c r="DF315" s="135">
        <f t="shared" si="244"/>
        <v>0</v>
      </c>
      <c r="DG315" s="136"/>
      <c r="DH315" s="79"/>
      <c r="DI315" s="137"/>
      <c r="DJ315" s="81"/>
      <c r="DK315" s="107">
        <f t="shared" si="245"/>
        <v>0</v>
      </c>
      <c r="DL315" s="138">
        <f t="shared" si="271"/>
        <v>1</v>
      </c>
      <c r="DM315" s="73">
        <f t="shared" si="272"/>
        <v>1</v>
      </c>
      <c r="DN315" s="73">
        <f t="shared" si="273"/>
        <v>1</v>
      </c>
      <c r="DO315" s="73">
        <f t="shared" si="246"/>
        <v>1</v>
      </c>
      <c r="DP315" s="73">
        <f t="shared" si="247"/>
        <v>1</v>
      </c>
      <c r="DQ315" s="73">
        <f t="shared" si="277"/>
        <v>1</v>
      </c>
      <c r="DR315" s="73">
        <f t="shared" si="278"/>
        <v>1</v>
      </c>
      <c r="DS315" s="73">
        <f t="shared" si="279"/>
        <v>1</v>
      </c>
      <c r="DT315" s="73">
        <f t="shared" si="280"/>
        <v>1</v>
      </c>
      <c r="DU315" s="73">
        <f t="shared" si="281"/>
        <v>1</v>
      </c>
      <c r="DV315" s="73">
        <f t="shared" si="282"/>
        <v>1</v>
      </c>
      <c r="DW315" s="73">
        <f t="shared" si="283"/>
        <v>1</v>
      </c>
      <c r="DX315" s="73">
        <f t="shared" si="284"/>
        <v>1</v>
      </c>
      <c r="DY315" s="73">
        <f t="shared" si="285"/>
        <v>1</v>
      </c>
      <c r="DZ315" s="73">
        <f t="shared" si="286"/>
        <v>1</v>
      </c>
      <c r="EA315" s="92">
        <f t="shared" si="248"/>
        <v>1</v>
      </c>
      <c r="EB315" s="92">
        <f t="shared" si="274"/>
        <v>1</v>
      </c>
      <c r="EC315" s="139">
        <f t="shared" si="287"/>
        <v>1</v>
      </c>
      <c r="ED315" s="140">
        <f t="shared" si="249"/>
        <v>0</v>
      </c>
      <c r="EE315" s="141">
        <f t="shared" si="250"/>
        <v>0</v>
      </c>
      <c r="EF315" s="141">
        <f t="shared" si="251"/>
        <v>0</v>
      </c>
      <c r="EG315" s="142">
        <f t="shared" si="275"/>
        <v>0</v>
      </c>
      <c r="EH315" s="141"/>
      <c r="EI315" s="142"/>
      <c r="EJ315" s="82">
        <f t="shared" si="252"/>
        <v>0</v>
      </c>
      <c r="EK315" s="82"/>
      <c r="EL315" s="82"/>
      <c r="EM315" s="82"/>
      <c r="EN315" s="83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</row>
    <row r="316" spans="2:156" ht="27" customHeight="1">
      <c r="B316" s="365" t="str">
        <f t="shared" si="253"/>
        <v/>
      </c>
      <c r="C316" s="649" t="str">
        <f>IF(AU316=1,SUM(AU$10:AU316),"")</f>
        <v/>
      </c>
      <c r="D316" s="526"/>
      <c r="E316" s="524"/>
      <c r="F316" s="648"/>
      <c r="G316" s="464"/>
      <c r="H316" s="110"/>
      <c r="I316" s="648"/>
      <c r="J316" s="464"/>
      <c r="K316" s="110"/>
      <c r="L316" s="109"/>
      <c r="M316" s="517"/>
      <c r="N316" s="520"/>
      <c r="O316" s="520"/>
      <c r="P316" s="514"/>
      <c r="Q316" s="463"/>
      <c r="R316" s="463"/>
      <c r="S316" s="463"/>
      <c r="T316" s="463"/>
      <c r="U316" s="515"/>
      <c r="V316" s="112"/>
      <c r="W316" s="463"/>
      <c r="X316" s="463"/>
      <c r="Y316" s="463"/>
      <c r="Z316" s="463"/>
      <c r="AA316" s="463"/>
      <c r="AB316" s="691"/>
      <c r="AC316" s="691"/>
      <c r="AD316" s="691"/>
      <c r="AE316" s="682"/>
      <c r="AF316" s="683"/>
      <c r="AG316" s="112"/>
      <c r="AH316" s="463"/>
      <c r="AI316" s="495"/>
      <c r="AJ316" s="469"/>
      <c r="AK316" s="464"/>
      <c r="AL316" s="465"/>
      <c r="AM316" s="376"/>
      <c r="AN316" s="376"/>
      <c r="AO316" s="465"/>
      <c r="AP316" s="466"/>
      <c r="AQ316" s="113" t="str">
        <f t="shared" si="254"/>
        <v/>
      </c>
      <c r="AR316" s="114">
        <v>1</v>
      </c>
      <c r="AU316" s="115">
        <f t="shared" si="255"/>
        <v>0</v>
      </c>
      <c r="AV316" s="116" t="b">
        <f t="shared" si="232"/>
        <v>1</v>
      </c>
      <c r="AW316" s="73">
        <f t="shared" si="256"/>
        <v>0</v>
      </c>
      <c r="AX316" s="117">
        <f t="shared" si="233"/>
        <v>1</v>
      </c>
      <c r="AY316" s="118">
        <f t="shared" si="257"/>
        <v>0</v>
      </c>
      <c r="BD316" s="120">
        <f>ROUND(Import!F309,2)</f>
        <v>0</v>
      </c>
      <c r="BE316" s="120">
        <f>ROUND(Import!P309,2)</f>
        <v>0</v>
      </c>
      <c r="BG316" s="121">
        <f t="shared" si="258"/>
        <v>0</v>
      </c>
      <c r="BH316" s="122">
        <f t="shared" si="259"/>
        <v>0</v>
      </c>
      <c r="BI316" s="114">
        <f t="shared" si="260"/>
        <v>0</v>
      </c>
      <c r="BJ316" s="121">
        <f t="shared" si="261"/>
        <v>0</v>
      </c>
      <c r="BK316" s="122">
        <f t="shared" si="262"/>
        <v>0</v>
      </c>
      <c r="BL316" s="114">
        <f t="shared" si="263"/>
        <v>0</v>
      </c>
      <c r="BN316" s="123">
        <f t="shared" si="234"/>
        <v>0</v>
      </c>
      <c r="BO316" s="123">
        <f t="shared" si="235"/>
        <v>0</v>
      </c>
      <c r="BP316" s="123">
        <f t="shared" si="236"/>
        <v>0</v>
      </c>
      <c r="BQ316" s="123">
        <f t="shared" si="237"/>
        <v>0</v>
      </c>
      <c r="BR316" s="123">
        <f t="shared" si="238"/>
        <v>0</v>
      </c>
      <c r="BS316" s="123">
        <f t="shared" si="239"/>
        <v>0</v>
      </c>
      <c r="BT316" s="124">
        <f t="shared" si="264"/>
        <v>0</v>
      </c>
      <c r="CA316" s="62"/>
      <c r="CB316" s="126" t="str">
        <f t="shared" si="240"/>
        <v/>
      </c>
      <c r="CC316" s="127" t="str">
        <f t="shared" si="265"/>
        <v/>
      </c>
      <c r="CD316" s="128" t="str">
        <f t="shared" si="266"/>
        <v/>
      </c>
      <c r="CE316" s="146"/>
      <c r="CF316" s="147"/>
      <c r="CG316" s="147"/>
      <c r="CH316" s="147"/>
      <c r="CI316" s="145"/>
      <c r="CJ316" s="62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132" t="b">
        <f t="shared" si="241"/>
        <v>0</v>
      </c>
      <c r="CV316" s="133" t="b">
        <f t="shared" si="242"/>
        <v>1</v>
      </c>
      <c r="CW316" s="116" t="b">
        <f t="shared" si="288"/>
        <v>1</v>
      </c>
      <c r="CX316" s="73">
        <f t="shared" si="267"/>
        <v>0</v>
      </c>
      <c r="CZ316" s="73">
        <f t="shared" si="268"/>
        <v>0</v>
      </c>
      <c r="DA316" s="134">
        <f t="shared" si="276"/>
        <v>1</v>
      </c>
      <c r="DB316" s="106">
        <f t="shared" si="269"/>
        <v>1</v>
      </c>
      <c r="DC316" s="148"/>
      <c r="DD316" s="134">
        <f t="shared" si="270"/>
        <v>1</v>
      </c>
      <c r="DE316" s="135">
        <f t="shared" si="243"/>
        <v>0</v>
      </c>
      <c r="DF316" s="135">
        <f t="shared" si="244"/>
        <v>0</v>
      </c>
      <c r="DG316" s="136"/>
      <c r="DH316" s="79"/>
      <c r="DI316" s="137"/>
      <c r="DJ316" s="81"/>
      <c r="DK316" s="107">
        <f t="shared" si="245"/>
        <v>0</v>
      </c>
      <c r="DL316" s="138">
        <f t="shared" si="271"/>
        <v>1</v>
      </c>
      <c r="DM316" s="73">
        <f t="shared" si="272"/>
        <v>1</v>
      </c>
      <c r="DN316" s="73">
        <f t="shared" si="273"/>
        <v>1</v>
      </c>
      <c r="DO316" s="73">
        <f t="shared" si="246"/>
        <v>1</v>
      </c>
      <c r="DP316" s="73">
        <f t="shared" si="247"/>
        <v>1</v>
      </c>
      <c r="DQ316" s="73">
        <f t="shared" si="277"/>
        <v>1</v>
      </c>
      <c r="DR316" s="73">
        <f t="shared" si="278"/>
        <v>1</v>
      </c>
      <c r="DS316" s="73">
        <f t="shared" si="279"/>
        <v>1</v>
      </c>
      <c r="DT316" s="73">
        <f t="shared" si="280"/>
        <v>1</v>
      </c>
      <c r="DU316" s="73">
        <f t="shared" si="281"/>
        <v>1</v>
      </c>
      <c r="DV316" s="73">
        <f t="shared" si="282"/>
        <v>1</v>
      </c>
      <c r="DW316" s="73">
        <f t="shared" si="283"/>
        <v>1</v>
      </c>
      <c r="DX316" s="73">
        <f t="shared" si="284"/>
        <v>1</v>
      </c>
      <c r="DY316" s="73">
        <f t="shared" si="285"/>
        <v>1</v>
      </c>
      <c r="DZ316" s="73">
        <f t="shared" si="286"/>
        <v>1</v>
      </c>
      <c r="EA316" s="92">
        <f t="shared" si="248"/>
        <v>1</v>
      </c>
      <c r="EB316" s="92">
        <f t="shared" si="274"/>
        <v>1</v>
      </c>
      <c r="EC316" s="139">
        <f t="shared" si="287"/>
        <v>1</v>
      </c>
      <c r="ED316" s="140">
        <f t="shared" si="249"/>
        <v>0</v>
      </c>
      <c r="EE316" s="141">
        <f t="shared" si="250"/>
        <v>0</v>
      </c>
      <c r="EF316" s="141">
        <f t="shared" si="251"/>
        <v>0</v>
      </c>
      <c r="EG316" s="142">
        <f t="shared" si="275"/>
        <v>0</v>
      </c>
      <c r="EH316" s="141"/>
      <c r="EI316" s="142"/>
      <c r="EJ316" s="82">
        <f t="shared" si="252"/>
        <v>0</v>
      </c>
      <c r="EK316" s="82"/>
      <c r="EL316" s="82"/>
      <c r="EM316" s="82"/>
      <c r="EN316" s="83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</row>
    <row r="317" spans="2:156" ht="27" customHeight="1">
      <c r="B317" s="365" t="str">
        <f t="shared" si="253"/>
        <v/>
      </c>
      <c r="C317" s="649" t="str">
        <f>IF(AU317=1,SUM(AU$10:AU317),"")</f>
        <v/>
      </c>
      <c r="D317" s="526"/>
      <c r="E317" s="524"/>
      <c r="F317" s="648"/>
      <c r="G317" s="464"/>
      <c r="H317" s="110"/>
      <c r="I317" s="648"/>
      <c r="J317" s="464"/>
      <c r="K317" s="110"/>
      <c r="L317" s="109"/>
      <c r="M317" s="517"/>
      <c r="N317" s="520"/>
      <c r="O317" s="520"/>
      <c r="P317" s="514"/>
      <c r="Q317" s="463"/>
      <c r="R317" s="463"/>
      <c r="S317" s="463"/>
      <c r="T317" s="463"/>
      <c r="U317" s="515"/>
      <c r="V317" s="112"/>
      <c r="W317" s="463"/>
      <c r="X317" s="463"/>
      <c r="Y317" s="463"/>
      <c r="Z317" s="463"/>
      <c r="AA317" s="463"/>
      <c r="AB317" s="691"/>
      <c r="AC317" s="691"/>
      <c r="AD317" s="691"/>
      <c r="AE317" s="682"/>
      <c r="AF317" s="683"/>
      <c r="AG317" s="112"/>
      <c r="AH317" s="463"/>
      <c r="AI317" s="495"/>
      <c r="AJ317" s="469"/>
      <c r="AK317" s="464"/>
      <c r="AL317" s="465"/>
      <c r="AM317" s="376"/>
      <c r="AN317" s="376"/>
      <c r="AO317" s="465"/>
      <c r="AP317" s="466"/>
      <c r="AQ317" s="113" t="str">
        <f t="shared" si="254"/>
        <v/>
      </c>
      <c r="AR317" s="114">
        <v>1</v>
      </c>
      <c r="AU317" s="115">
        <f t="shared" si="255"/>
        <v>0</v>
      </c>
      <c r="AV317" s="116" t="b">
        <f t="shared" si="232"/>
        <v>1</v>
      </c>
      <c r="AW317" s="73">
        <f t="shared" si="256"/>
        <v>0</v>
      </c>
      <c r="AX317" s="117">
        <f t="shared" si="233"/>
        <v>1</v>
      </c>
      <c r="AY317" s="118">
        <f t="shared" si="257"/>
        <v>0</v>
      </c>
      <c r="BD317" s="120">
        <f>ROUND(Import!F310,2)</f>
        <v>0</v>
      </c>
      <c r="BE317" s="120">
        <f>ROUND(Import!P310,2)</f>
        <v>0</v>
      </c>
      <c r="BG317" s="121">
        <f t="shared" si="258"/>
        <v>0</v>
      </c>
      <c r="BH317" s="122">
        <f t="shared" si="259"/>
        <v>0</v>
      </c>
      <c r="BI317" s="114">
        <f t="shared" si="260"/>
        <v>0</v>
      </c>
      <c r="BJ317" s="121">
        <f t="shared" si="261"/>
        <v>0</v>
      </c>
      <c r="BK317" s="122">
        <f t="shared" si="262"/>
        <v>0</v>
      </c>
      <c r="BL317" s="114">
        <f t="shared" si="263"/>
        <v>0</v>
      </c>
      <c r="BN317" s="123">
        <f t="shared" si="234"/>
        <v>0</v>
      </c>
      <c r="BO317" s="123">
        <f t="shared" si="235"/>
        <v>0</v>
      </c>
      <c r="BP317" s="123">
        <f t="shared" si="236"/>
        <v>0</v>
      </c>
      <c r="BQ317" s="123">
        <f t="shared" si="237"/>
        <v>0</v>
      </c>
      <c r="BR317" s="123">
        <f t="shared" si="238"/>
        <v>0</v>
      </c>
      <c r="BS317" s="123">
        <f t="shared" si="239"/>
        <v>0</v>
      </c>
      <c r="BT317" s="124">
        <f t="shared" si="264"/>
        <v>0</v>
      </c>
      <c r="CA317" s="62"/>
      <c r="CB317" s="126" t="str">
        <f t="shared" si="240"/>
        <v/>
      </c>
      <c r="CC317" s="127" t="str">
        <f t="shared" si="265"/>
        <v/>
      </c>
      <c r="CD317" s="128" t="str">
        <f t="shared" si="266"/>
        <v/>
      </c>
      <c r="CE317" s="146"/>
      <c r="CF317" s="147"/>
      <c r="CG317" s="147"/>
      <c r="CH317" s="147"/>
      <c r="CI317" s="145"/>
      <c r="CJ317" s="62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132" t="b">
        <f t="shared" si="241"/>
        <v>0</v>
      </c>
      <c r="CV317" s="133" t="b">
        <f t="shared" si="242"/>
        <v>1</v>
      </c>
      <c r="CW317" s="116" t="b">
        <f t="shared" si="288"/>
        <v>1</v>
      </c>
      <c r="CX317" s="73">
        <f t="shared" si="267"/>
        <v>0</v>
      </c>
      <c r="CZ317" s="73">
        <f t="shared" si="268"/>
        <v>0</v>
      </c>
      <c r="DA317" s="134">
        <f t="shared" si="276"/>
        <v>1</v>
      </c>
      <c r="DB317" s="106">
        <f t="shared" si="269"/>
        <v>1</v>
      </c>
      <c r="DC317" s="148"/>
      <c r="DD317" s="134">
        <f t="shared" si="270"/>
        <v>1</v>
      </c>
      <c r="DE317" s="135">
        <f t="shared" si="243"/>
        <v>0</v>
      </c>
      <c r="DF317" s="135">
        <f t="shared" si="244"/>
        <v>0</v>
      </c>
      <c r="DG317" s="136"/>
      <c r="DH317" s="79"/>
      <c r="DI317" s="137"/>
      <c r="DJ317" s="81"/>
      <c r="DK317" s="107">
        <f t="shared" si="245"/>
        <v>0</v>
      </c>
      <c r="DL317" s="138">
        <f t="shared" si="271"/>
        <v>1</v>
      </c>
      <c r="DM317" s="73">
        <f t="shared" si="272"/>
        <v>1</v>
      </c>
      <c r="DN317" s="73">
        <f t="shared" si="273"/>
        <v>1</v>
      </c>
      <c r="DO317" s="73">
        <f t="shared" si="246"/>
        <v>1</v>
      </c>
      <c r="DP317" s="73">
        <f t="shared" si="247"/>
        <v>1</v>
      </c>
      <c r="DQ317" s="73">
        <f t="shared" si="277"/>
        <v>1</v>
      </c>
      <c r="DR317" s="73">
        <f t="shared" si="278"/>
        <v>1</v>
      </c>
      <c r="DS317" s="73">
        <f t="shared" si="279"/>
        <v>1</v>
      </c>
      <c r="DT317" s="73">
        <f t="shared" si="280"/>
        <v>1</v>
      </c>
      <c r="DU317" s="73">
        <f t="shared" si="281"/>
        <v>1</v>
      </c>
      <c r="DV317" s="73">
        <f t="shared" si="282"/>
        <v>1</v>
      </c>
      <c r="DW317" s="73">
        <f t="shared" si="283"/>
        <v>1</v>
      </c>
      <c r="DX317" s="73">
        <f t="shared" si="284"/>
        <v>1</v>
      </c>
      <c r="DY317" s="73">
        <f t="shared" si="285"/>
        <v>1</v>
      </c>
      <c r="DZ317" s="73">
        <f t="shared" si="286"/>
        <v>1</v>
      </c>
      <c r="EA317" s="92">
        <f t="shared" si="248"/>
        <v>1</v>
      </c>
      <c r="EB317" s="92">
        <f t="shared" si="274"/>
        <v>1</v>
      </c>
      <c r="EC317" s="139">
        <f t="shared" si="287"/>
        <v>1</v>
      </c>
      <c r="ED317" s="140">
        <f t="shared" si="249"/>
        <v>0</v>
      </c>
      <c r="EE317" s="141">
        <f t="shared" si="250"/>
        <v>0</v>
      </c>
      <c r="EF317" s="141">
        <f t="shared" si="251"/>
        <v>0</v>
      </c>
      <c r="EG317" s="142">
        <f t="shared" si="275"/>
        <v>0</v>
      </c>
      <c r="EH317" s="141"/>
      <c r="EI317" s="142"/>
      <c r="EJ317" s="82">
        <f t="shared" si="252"/>
        <v>0</v>
      </c>
      <c r="EK317" s="82"/>
      <c r="EL317" s="82"/>
      <c r="EM317" s="82"/>
      <c r="EN317" s="83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</row>
    <row r="318" spans="2:156" ht="27" customHeight="1">
      <c r="B318" s="365" t="str">
        <f t="shared" si="253"/>
        <v/>
      </c>
      <c r="C318" s="649" t="str">
        <f>IF(AU318=1,SUM(AU$10:AU318),"")</f>
        <v/>
      </c>
      <c r="D318" s="526"/>
      <c r="E318" s="524"/>
      <c r="F318" s="648"/>
      <c r="G318" s="464"/>
      <c r="H318" s="110"/>
      <c r="I318" s="648"/>
      <c r="J318" s="464"/>
      <c r="K318" s="110"/>
      <c r="L318" s="109"/>
      <c r="M318" s="517"/>
      <c r="N318" s="520"/>
      <c r="O318" s="520"/>
      <c r="P318" s="514"/>
      <c r="Q318" s="463"/>
      <c r="R318" s="463"/>
      <c r="S318" s="463"/>
      <c r="T318" s="463"/>
      <c r="U318" s="515"/>
      <c r="V318" s="112"/>
      <c r="W318" s="463"/>
      <c r="X318" s="463"/>
      <c r="Y318" s="463"/>
      <c r="Z318" s="463"/>
      <c r="AA318" s="463"/>
      <c r="AB318" s="691"/>
      <c r="AC318" s="691"/>
      <c r="AD318" s="691"/>
      <c r="AE318" s="682"/>
      <c r="AF318" s="683"/>
      <c r="AG318" s="112"/>
      <c r="AH318" s="463"/>
      <c r="AI318" s="495"/>
      <c r="AJ318" s="469"/>
      <c r="AK318" s="464"/>
      <c r="AL318" s="465"/>
      <c r="AM318" s="376"/>
      <c r="AN318" s="376"/>
      <c r="AO318" s="465"/>
      <c r="AP318" s="466"/>
      <c r="AQ318" s="113" t="str">
        <f t="shared" si="254"/>
        <v/>
      </c>
      <c r="AR318" s="114">
        <v>1</v>
      </c>
      <c r="AU318" s="115">
        <f t="shared" si="255"/>
        <v>0</v>
      </c>
      <c r="AV318" s="116" t="b">
        <f t="shared" si="232"/>
        <v>1</v>
      </c>
      <c r="AW318" s="73">
        <f t="shared" si="256"/>
        <v>0</v>
      </c>
      <c r="AX318" s="117">
        <f t="shared" si="233"/>
        <v>1</v>
      </c>
      <c r="AY318" s="118">
        <f t="shared" si="257"/>
        <v>0</v>
      </c>
      <c r="BD318" s="120">
        <f>ROUND(Import!F311,2)</f>
        <v>0</v>
      </c>
      <c r="BE318" s="120">
        <f>ROUND(Import!P311,2)</f>
        <v>0</v>
      </c>
      <c r="BG318" s="121">
        <f t="shared" si="258"/>
        <v>0</v>
      </c>
      <c r="BH318" s="122">
        <f t="shared" si="259"/>
        <v>0</v>
      </c>
      <c r="BI318" s="114">
        <f t="shared" si="260"/>
        <v>0</v>
      </c>
      <c r="BJ318" s="121">
        <f t="shared" si="261"/>
        <v>0</v>
      </c>
      <c r="BK318" s="122">
        <f t="shared" si="262"/>
        <v>0</v>
      </c>
      <c r="BL318" s="114">
        <f t="shared" si="263"/>
        <v>0</v>
      </c>
      <c r="BN318" s="123">
        <f t="shared" si="234"/>
        <v>0</v>
      </c>
      <c r="BO318" s="123">
        <f t="shared" si="235"/>
        <v>0</v>
      </c>
      <c r="BP318" s="123">
        <f t="shared" si="236"/>
        <v>0</v>
      </c>
      <c r="BQ318" s="123">
        <f t="shared" si="237"/>
        <v>0</v>
      </c>
      <c r="BR318" s="123">
        <f t="shared" si="238"/>
        <v>0</v>
      </c>
      <c r="BS318" s="123">
        <f t="shared" si="239"/>
        <v>0</v>
      </c>
      <c r="BT318" s="124">
        <f t="shared" si="264"/>
        <v>0</v>
      </c>
      <c r="CA318" s="62"/>
      <c r="CB318" s="126" t="str">
        <f t="shared" si="240"/>
        <v/>
      </c>
      <c r="CC318" s="127" t="str">
        <f t="shared" si="265"/>
        <v/>
      </c>
      <c r="CD318" s="128" t="str">
        <f t="shared" si="266"/>
        <v/>
      </c>
      <c r="CE318" s="146"/>
      <c r="CF318" s="147"/>
      <c r="CG318" s="147"/>
      <c r="CH318" s="147"/>
      <c r="CI318" s="145"/>
      <c r="CJ318" s="62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132" t="b">
        <f t="shared" si="241"/>
        <v>0</v>
      </c>
      <c r="CV318" s="133" t="b">
        <f t="shared" si="242"/>
        <v>1</v>
      </c>
      <c r="CW318" s="116" t="b">
        <f t="shared" si="288"/>
        <v>1</v>
      </c>
      <c r="CX318" s="73">
        <f t="shared" si="267"/>
        <v>0</v>
      </c>
      <c r="CZ318" s="73">
        <f t="shared" si="268"/>
        <v>0</v>
      </c>
      <c r="DA318" s="134">
        <f t="shared" si="276"/>
        <v>1</v>
      </c>
      <c r="DB318" s="106">
        <f t="shared" si="269"/>
        <v>1</v>
      </c>
      <c r="DC318" s="148"/>
      <c r="DD318" s="134">
        <f t="shared" si="270"/>
        <v>1</v>
      </c>
      <c r="DE318" s="135">
        <f t="shared" si="243"/>
        <v>0</v>
      </c>
      <c r="DF318" s="135">
        <f t="shared" si="244"/>
        <v>0</v>
      </c>
      <c r="DG318" s="136"/>
      <c r="DH318" s="79"/>
      <c r="DI318" s="137"/>
      <c r="DJ318" s="81"/>
      <c r="DK318" s="107">
        <f t="shared" si="245"/>
        <v>0</v>
      </c>
      <c r="DL318" s="138">
        <f t="shared" si="271"/>
        <v>1</v>
      </c>
      <c r="DM318" s="73">
        <f t="shared" si="272"/>
        <v>1</v>
      </c>
      <c r="DN318" s="73">
        <f t="shared" si="273"/>
        <v>1</v>
      </c>
      <c r="DO318" s="73">
        <f t="shared" si="246"/>
        <v>1</v>
      </c>
      <c r="DP318" s="73">
        <f t="shared" si="247"/>
        <v>1</v>
      </c>
      <c r="DQ318" s="73">
        <f t="shared" si="277"/>
        <v>1</v>
      </c>
      <c r="DR318" s="73">
        <f t="shared" si="278"/>
        <v>1</v>
      </c>
      <c r="DS318" s="73">
        <f t="shared" si="279"/>
        <v>1</v>
      </c>
      <c r="DT318" s="73">
        <f t="shared" si="280"/>
        <v>1</v>
      </c>
      <c r="DU318" s="73">
        <f t="shared" si="281"/>
        <v>1</v>
      </c>
      <c r="DV318" s="73">
        <f t="shared" si="282"/>
        <v>1</v>
      </c>
      <c r="DW318" s="73">
        <f t="shared" si="283"/>
        <v>1</v>
      </c>
      <c r="DX318" s="73">
        <f t="shared" si="284"/>
        <v>1</v>
      </c>
      <c r="DY318" s="73">
        <f t="shared" si="285"/>
        <v>1</v>
      </c>
      <c r="DZ318" s="73">
        <f t="shared" si="286"/>
        <v>1</v>
      </c>
      <c r="EA318" s="92">
        <f t="shared" si="248"/>
        <v>1</v>
      </c>
      <c r="EB318" s="92">
        <f t="shared" si="274"/>
        <v>1</v>
      </c>
      <c r="EC318" s="139">
        <f t="shared" si="287"/>
        <v>1</v>
      </c>
      <c r="ED318" s="140">
        <f t="shared" si="249"/>
        <v>0</v>
      </c>
      <c r="EE318" s="141">
        <f t="shared" si="250"/>
        <v>0</v>
      </c>
      <c r="EF318" s="141">
        <f t="shared" si="251"/>
        <v>0</v>
      </c>
      <c r="EG318" s="142">
        <f t="shared" si="275"/>
        <v>0</v>
      </c>
      <c r="EH318" s="141"/>
      <c r="EI318" s="142"/>
      <c r="EJ318" s="82">
        <f t="shared" si="252"/>
        <v>0</v>
      </c>
      <c r="EK318" s="82"/>
      <c r="EL318" s="82"/>
      <c r="EM318" s="82"/>
      <c r="EN318" s="83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</row>
    <row r="319" spans="2:156" ht="27" customHeight="1">
      <c r="B319" s="365" t="str">
        <f t="shared" si="253"/>
        <v/>
      </c>
      <c r="C319" s="649" t="str">
        <f>IF(AU319=1,SUM(AU$10:AU319),"")</f>
        <v/>
      </c>
      <c r="D319" s="526"/>
      <c r="E319" s="524"/>
      <c r="F319" s="648"/>
      <c r="G319" s="464"/>
      <c r="H319" s="110"/>
      <c r="I319" s="648"/>
      <c r="J319" s="464"/>
      <c r="K319" s="110"/>
      <c r="L319" s="109"/>
      <c r="M319" s="517"/>
      <c r="N319" s="520"/>
      <c r="O319" s="520"/>
      <c r="P319" s="514"/>
      <c r="Q319" s="463"/>
      <c r="R319" s="463"/>
      <c r="S319" s="463"/>
      <c r="T319" s="463"/>
      <c r="U319" s="515"/>
      <c r="V319" s="112"/>
      <c r="W319" s="463"/>
      <c r="X319" s="463"/>
      <c r="Y319" s="463"/>
      <c r="Z319" s="463"/>
      <c r="AA319" s="463"/>
      <c r="AB319" s="691"/>
      <c r="AC319" s="691"/>
      <c r="AD319" s="691"/>
      <c r="AE319" s="682"/>
      <c r="AF319" s="683"/>
      <c r="AG319" s="112"/>
      <c r="AH319" s="463"/>
      <c r="AI319" s="495"/>
      <c r="AJ319" s="469"/>
      <c r="AK319" s="464"/>
      <c r="AL319" s="465"/>
      <c r="AM319" s="376"/>
      <c r="AN319" s="376"/>
      <c r="AO319" s="465"/>
      <c r="AP319" s="466"/>
      <c r="AQ319" s="113" t="str">
        <f t="shared" si="254"/>
        <v/>
      </c>
      <c r="AR319" s="114">
        <v>1</v>
      </c>
      <c r="AU319" s="115">
        <f t="shared" si="255"/>
        <v>0</v>
      </c>
      <c r="AV319" s="116" t="b">
        <f t="shared" si="232"/>
        <v>1</v>
      </c>
      <c r="AW319" s="73">
        <f t="shared" si="256"/>
        <v>0</v>
      </c>
      <c r="AX319" s="117">
        <f t="shared" si="233"/>
        <v>1</v>
      </c>
      <c r="AY319" s="118">
        <f t="shared" si="257"/>
        <v>0</v>
      </c>
      <c r="BD319" s="120">
        <f>ROUND(Import!F312,2)</f>
        <v>0</v>
      </c>
      <c r="BE319" s="120">
        <f>ROUND(Import!P312,2)</f>
        <v>0</v>
      </c>
      <c r="BG319" s="121">
        <f t="shared" si="258"/>
        <v>0</v>
      </c>
      <c r="BH319" s="122">
        <f t="shared" si="259"/>
        <v>0</v>
      </c>
      <c r="BI319" s="114">
        <f t="shared" si="260"/>
        <v>0</v>
      </c>
      <c r="BJ319" s="121">
        <f t="shared" si="261"/>
        <v>0</v>
      </c>
      <c r="BK319" s="122">
        <f t="shared" si="262"/>
        <v>0</v>
      </c>
      <c r="BL319" s="114">
        <f t="shared" si="263"/>
        <v>0</v>
      </c>
      <c r="BN319" s="123">
        <f t="shared" si="234"/>
        <v>0</v>
      </c>
      <c r="BO319" s="123">
        <f t="shared" si="235"/>
        <v>0</v>
      </c>
      <c r="BP319" s="123">
        <f t="shared" si="236"/>
        <v>0</v>
      </c>
      <c r="BQ319" s="123">
        <f t="shared" si="237"/>
        <v>0</v>
      </c>
      <c r="BR319" s="123">
        <f t="shared" si="238"/>
        <v>0</v>
      </c>
      <c r="BS319" s="123">
        <f t="shared" si="239"/>
        <v>0</v>
      </c>
      <c r="BT319" s="124">
        <f t="shared" si="264"/>
        <v>0</v>
      </c>
      <c r="CA319" s="62"/>
      <c r="CB319" s="126" t="str">
        <f t="shared" si="240"/>
        <v/>
      </c>
      <c r="CC319" s="127" t="str">
        <f t="shared" si="265"/>
        <v/>
      </c>
      <c r="CD319" s="128" t="str">
        <f t="shared" si="266"/>
        <v/>
      </c>
      <c r="CE319" s="146"/>
      <c r="CF319" s="147"/>
      <c r="CG319" s="147"/>
      <c r="CH319" s="147"/>
      <c r="CI319" s="145"/>
      <c r="CJ319" s="62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132" t="b">
        <f t="shared" si="241"/>
        <v>0</v>
      </c>
      <c r="CV319" s="133" t="b">
        <f t="shared" si="242"/>
        <v>1</v>
      </c>
      <c r="CW319" s="116" t="b">
        <f t="shared" si="288"/>
        <v>1</v>
      </c>
      <c r="CX319" s="73">
        <f t="shared" si="267"/>
        <v>0</v>
      </c>
      <c r="CZ319" s="73">
        <f t="shared" si="268"/>
        <v>0</v>
      </c>
      <c r="DA319" s="134">
        <f t="shared" si="276"/>
        <v>1</v>
      </c>
      <c r="DB319" s="106">
        <f t="shared" si="269"/>
        <v>1</v>
      </c>
      <c r="DC319" s="148"/>
      <c r="DD319" s="134">
        <f t="shared" si="270"/>
        <v>1</v>
      </c>
      <c r="DE319" s="135">
        <f t="shared" si="243"/>
        <v>0</v>
      </c>
      <c r="DF319" s="135">
        <f t="shared" si="244"/>
        <v>0</v>
      </c>
      <c r="DG319" s="136"/>
      <c r="DH319" s="79"/>
      <c r="DI319" s="137"/>
      <c r="DJ319" s="81"/>
      <c r="DK319" s="107">
        <f t="shared" si="245"/>
        <v>0</v>
      </c>
      <c r="DL319" s="138">
        <f t="shared" si="271"/>
        <v>1</v>
      </c>
      <c r="DM319" s="73">
        <f t="shared" si="272"/>
        <v>1</v>
      </c>
      <c r="DN319" s="73">
        <f t="shared" si="273"/>
        <v>1</v>
      </c>
      <c r="DO319" s="73">
        <f t="shared" si="246"/>
        <v>1</v>
      </c>
      <c r="DP319" s="73">
        <f t="shared" si="247"/>
        <v>1</v>
      </c>
      <c r="DQ319" s="73">
        <f t="shared" si="277"/>
        <v>1</v>
      </c>
      <c r="DR319" s="73">
        <f t="shared" si="278"/>
        <v>1</v>
      </c>
      <c r="DS319" s="73">
        <f t="shared" si="279"/>
        <v>1</v>
      </c>
      <c r="DT319" s="73">
        <f t="shared" si="280"/>
        <v>1</v>
      </c>
      <c r="DU319" s="73">
        <f t="shared" si="281"/>
        <v>1</v>
      </c>
      <c r="DV319" s="73">
        <f t="shared" si="282"/>
        <v>1</v>
      </c>
      <c r="DW319" s="73">
        <f t="shared" si="283"/>
        <v>1</v>
      </c>
      <c r="DX319" s="73">
        <f t="shared" si="284"/>
        <v>1</v>
      </c>
      <c r="DY319" s="73">
        <f t="shared" si="285"/>
        <v>1</v>
      </c>
      <c r="DZ319" s="73">
        <f t="shared" si="286"/>
        <v>1</v>
      </c>
      <c r="EA319" s="92">
        <f t="shared" si="248"/>
        <v>1</v>
      </c>
      <c r="EB319" s="92">
        <f t="shared" si="274"/>
        <v>1</v>
      </c>
      <c r="EC319" s="139">
        <f t="shared" si="287"/>
        <v>1</v>
      </c>
      <c r="ED319" s="140">
        <f t="shared" si="249"/>
        <v>0</v>
      </c>
      <c r="EE319" s="141">
        <f t="shared" si="250"/>
        <v>0</v>
      </c>
      <c r="EF319" s="141">
        <f t="shared" si="251"/>
        <v>0</v>
      </c>
      <c r="EG319" s="142">
        <f t="shared" si="275"/>
        <v>0</v>
      </c>
      <c r="EH319" s="141"/>
      <c r="EI319" s="142"/>
      <c r="EJ319" s="82">
        <f t="shared" si="252"/>
        <v>0</v>
      </c>
      <c r="EK319" s="82"/>
      <c r="EL319" s="82"/>
      <c r="EM319" s="82"/>
      <c r="EN319" s="83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</row>
    <row r="320" spans="2:156" ht="27" customHeight="1">
      <c r="B320" s="365" t="str">
        <f t="shared" si="253"/>
        <v/>
      </c>
      <c r="C320" s="649" t="str">
        <f>IF(AU320=1,SUM(AU$10:AU320),"")</f>
        <v/>
      </c>
      <c r="D320" s="526"/>
      <c r="E320" s="524"/>
      <c r="F320" s="648"/>
      <c r="G320" s="464"/>
      <c r="H320" s="110"/>
      <c r="I320" s="648"/>
      <c r="J320" s="464"/>
      <c r="K320" s="110"/>
      <c r="L320" s="109"/>
      <c r="M320" s="517"/>
      <c r="N320" s="520"/>
      <c r="O320" s="520"/>
      <c r="P320" s="514"/>
      <c r="Q320" s="463"/>
      <c r="R320" s="463"/>
      <c r="S320" s="463"/>
      <c r="T320" s="463"/>
      <c r="U320" s="515"/>
      <c r="V320" s="112"/>
      <c r="W320" s="463"/>
      <c r="X320" s="463"/>
      <c r="Y320" s="463"/>
      <c r="Z320" s="463"/>
      <c r="AA320" s="463"/>
      <c r="AB320" s="691"/>
      <c r="AC320" s="691"/>
      <c r="AD320" s="691"/>
      <c r="AE320" s="682"/>
      <c r="AF320" s="683"/>
      <c r="AG320" s="112"/>
      <c r="AH320" s="463"/>
      <c r="AI320" s="495"/>
      <c r="AJ320" s="469"/>
      <c r="AK320" s="464"/>
      <c r="AL320" s="465"/>
      <c r="AM320" s="376"/>
      <c r="AN320" s="376"/>
      <c r="AO320" s="465"/>
      <c r="AP320" s="466"/>
      <c r="AQ320" s="113" t="str">
        <f t="shared" si="254"/>
        <v/>
      </c>
      <c r="AR320" s="114">
        <v>1</v>
      </c>
      <c r="AU320" s="115">
        <f t="shared" si="255"/>
        <v>0</v>
      </c>
      <c r="AV320" s="116" t="b">
        <f t="shared" si="232"/>
        <v>1</v>
      </c>
      <c r="AW320" s="73">
        <f t="shared" si="256"/>
        <v>0</v>
      </c>
      <c r="AX320" s="117">
        <f t="shared" si="233"/>
        <v>1</v>
      </c>
      <c r="AY320" s="118">
        <f t="shared" si="257"/>
        <v>0</v>
      </c>
      <c r="BD320" s="120">
        <f>ROUND(Import!F313,2)</f>
        <v>0</v>
      </c>
      <c r="BE320" s="120">
        <f>ROUND(Import!P313,2)</f>
        <v>0</v>
      </c>
      <c r="BG320" s="121">
        <f t="shared" si="258"/>
        <v>0</v>
      </c>
      <c r="BH320" s="122">
        <f t="shared" si="259"/>
        <v>0</v>
      </c>
      <c r="BI320" s="114">
        <f t="shared" si="260"/>
        <v>0</v>
      </c>
      <c r="BJ320" s="121">
        <f t="shared" si="261"/>
        <v>0</v>
      </c>
      <c r="BK320" s="122">
        <f t="shared" si="262"/>
        <v>0</v>
      </c>
      <c r="BL320" s="114">
        <f t="shared" si="263"/>
        <v>0</v>
      </c>
      <c r="BN320" s="123">
        <f t="shared" si="234"/>
        <v>0</v>
      </c>
      <c r="BO320" s="123">
        <f t="shared" si="235"/>
        <v>0</v>
      </c>
      <c r="BP320" s="123">
        <f t="shared" si="236"/>
        <v>0</v>
      </c>
      <c r="BQ320" s="123">
        <f t="shared" si="237"/>
        <v>0</v>
      </c>
      <c r="BR320" s="123">
        <f t="shared" si="238"/>
        <v>0</v>
      </c>
      <c r="BS320" s="123">
        <f t="shared" si="239"/>
        <v>0</v>
      </c>
      <c r="BT320" s="124">
        <f t="shared" si="264"/>
        <v>0</v>
      </c>
      <c r="CA320" s="62"/>
      <c r="CB320" s="126" t="str">
        <f t="shared" si="240"/>
        <v/>
      </c>
      <c r="CC320" s="127" t="str">
        <f t="shared" si="265"/>
        <v/>
      </c>
      <c r="CD320" s="128" t="str">
        <f t="shared" si="266"/>
        <v/>
      </c>
      <c r="CE320" s="146"/>
      <c r="CF320" s="147"/>
      <c r="CG320" s="147"/>
      <c r="CH320" s="147"/>
      <c r="CI320" s="145"/>
      <c r="CJ320" s="62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132" t="b">
        <f t="shared" si="241"/>
        <v>0</v>
      </c>
      <c r="CV320" s="133" t="b">
        <f t="shared" si="242"/>
        <v>1</v>
      </c>
      <c r="CW320" s="116" t="b">
        <f t="shared" si="288"/>
        <v>1</v>
      </c>
      <c r="CX320" s="73">
        <f t="shared" si="267"/>
        <v>0</v>
      </c>
      <c r="CZ320" s="73">
        <f t="shared" si="268"/>
        <v>0</v>
      </c>
      <c r="DA320" s="134">
        <f t="shared" si="276"/>
        <v>1</v>
      </c>
      <c r="DB320" s="106">
        <f t="shared" si="269"/>
        <v>1</v>
      </c>
      <c r="DC320" s="148"/>
      <c r="DD320" s="134">
        <f t="shared" si="270"/>
        <v>1</v>
      </c>
      <c r="DE320" s="135">
        <f t="shared" si="243"/>
        <v>0</v>
      </c>
      <c r="DF320" s="135">
        <f t="shared" si="244"/>
        <v>0</v>
      </c>
      <c r="DG320" s="136"/>
      <c r="DH320" s="79"/>
      <c r="DI320" s="137"/>
      <c r="DJ320" s="81"/>
      <c r="DK320" s="107">
        <f t="shared" si="245"/>
        <v>0</v>
      </c>
      <c r="DL320" s="138">
        <f t="shared" si="271"/>
        <v>1</v>
      </c>
      <c r="DM320" s="73">
        <f t="shared" si="272"/>
        <v>1</v>
      </c>
      <c r="DN320" s="73">
        <f t="shared" si="273"/>
        <v>1</v>
      </c>
      <c r="DO320" s="73">
        <f t="shared" si="246"/>
        <v>1</v>
      </c>
      <c r="DP320" s="73">
        <f t="shared" si="247"/>
        <v>1</v>
      </c>
      <c r="DQ320" s="73">
        <f t="shared" si="277"/>
        <v>1</v>
      </c>
      <c r="DR320" s="73">
        <f t="shared" si="278"/>
        <v>1</v>
      </c>
      <c r="DS320" s="73">
        <f t="shared" si="279"/>
        <v>1</v>
      </c>
      <c r="DT320" s="73">
        <f t="shared" si="280"/>
        <v>1</v>
      </c>
      <c r="DU320" s="73">
        <f t="shared" si="281"/>
        <v>1</v>
      </c>
      <c r="DV320" s="73">
        <f t="shared" si="282"/>
        <v>1</v>
      </c>
      <c r="DW320" s="73">
        <f t="shared" si="283"/>
        <v>1</v>
      </c>
      <c r="DX320" s="73">
        <f t="shared" si="284"/>
        <v>1</v>
      </c>
      <c r="DY320" s="73">
        <f t="shared" si="285"/>
        <v>1</v>
      </c>
      <c r="DZ320" s="73">
        <f t="shared" si="286"/>
        <v>1</v>
      </c>
      <c r="EA320" s="92">
        <f t="shared" si="248"/>
        <v>1</v>
      </c>
      <c r="EB320" s="92">
        <f t="shared" si="274"/>
        <v>1</v>
      </c>
      <c r="EC320" s="139">
        <f t="shared" si="287"/>
        <v>1</v>
      </c>
      <c r="ED320" s="140">
        <f t="shared" si="249"/>
        <v>0</v>
      </c>
      <c r="EE320" s="141">
        <f t="shared" si="250"/>
        <v>0</v>
      </c>
      <c r="EF320" s="141">
        <f t="shared" si="251"/>
        <v>0</v>
      </c>
      <c r="EG320" s="142">
        <f t="shared" si="275"/>
        <v>0</v>
      </c>
      <c r="EH320" s="141"/>
      <c r="EI320" s="142"/>
      <c r="EJ320" s="82">
        <f t="shared" si="252"/>
        <v>0</v>
      </c>
      <c r="EK320" s="82"/>
      <c r="EL320" s="82"/>
      <c r="EM320" s="82"/>
      <c r="EN320" s="83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</row>
    <row r="321" spans="2:156" ht="27" customHeight="1">
      <c r="B321" s="365" t="str">
        <f t="shared" si="253"/>
        <v/>
      </c>
      <c r="C321" s="649" t="str">
        <f>IF(AU321=1,SUM(AU$10:AU321),"")</f>
        <v/>
      </c>
      <c r="D321" s="526"/>
      <c r="E321" s="524"/>
      <c r="F321" s="648"/>
      <c r="G321" s="464"/>
      <c r="H321" s="110"/>
      <c r="I321" s="648"/>
      <c r="J321" s="464"/>
      <c r="K321" s="110"/>
      <c r="L321" s="109"/>
      <c r="M321" s="517"/>
      <c r="N321" s="520"/>
      <c r="O321" s="520"/>
      <c r="P321" s="514"/>
      <c r="Q321" s="463"/>
      <c r="R321" s="463"/>
      <c r="S321" s="463"/>
      <c r="T321" s="463"/>
      <c r="U321" s="515"/>
      <c r="V321" s="112"/>
      <c r="W321" s="463"/>
      <c r="X321" s="463"/>
      <c r="Y321" s="463"/>
      <c r="Z321" s="463"/>
      <c r="AA321" s="463"/>
      <c r="AB321" s="691"/>
      <c r="AC321" s="691"/>
      <c r="AD321" s="691"/>
      <c r="AE321" s="682"/>
      <c r="AF321" s="683"/>
      <c r="AG321" s="112"/>
      <c r="AH321" s="463"/>
      <c r="AI321" s="495"/>
      <c r="AJ321" s="469"/>
      <c r="AK321" s="464"/>
      <c r="AL321" s="465"/>
      <c r="AM321" s="376"/>
      <c r="AN321" s="376"/>
      <c r="AO321" s="465"/>
      <c r="AP321" s="466"/>
      <c r="AQ321" s="113" t="str">
        <f t="shared" si="254"/>
        <v/>
      </c>
      <c r="AR321" s="114">
        <v>1</v>
      </c>
      <c r="AU321" s="115">
        <f t="shared" si="255"/>
        <v>0</v>
      </c>
      <c r="AV321" s="116" t="b">
        <f t="shared" si="232"/>
        <v>1</v>
      </c>
      <c r="AW321" s="73">
        <f t="shared" si="256"/>
        <v>0</v>
      </c>
      <c r="AX321" s="117">
        <f t="shared" si="233"/>
        <v>1</v>
      </c>
      <c r="AY321" s="118">
        <f t="shared" si="257"/>
        <v>0</v>
      </c>
      <c r="BD321" s="120">
        <f>ROUND(Import!F314,2)</f>
        <v>0</v>
      </c>
      <c r="BE321" s="120">
        <f>ROUND(Import!P314,2)</f>
        <v>0</v>
      </c>
      <c r="BG321" s="121">
        <f t="shared" si="258"/>
        <v>0</v>
      </c>
      <c r="BH321" s="122">
        <f t="shared" si="259"/>
        <v>0</v>
      </c>
      <c r="BI321" s="114">
        <f t="shared" si="260"/>
        <v>0</v>
      </c>
      <c r="BJ321" s="121">
        <f t="shared" si="261"/>
        <v>0</v>
      </c>
      <c r="BK321" s="122">
        <f t="shared" si="262"/>
        <v>0</v>
      </c>
      <c r="BL321" s="114">
        <f t="shared" si="263"/>
        <v>0</v>
      </c>
      <c r="BN321" s="123">
        <f t="shared" si="234"/>
        <v>0</v>
      </c>
      <c r="BO321" s="123">
        <f t="shared" si="235"/>
        <v>0</v>
      </c>
      <c r="BP321" s="123">
        <f t="shared" si="236"/>
        <v>0</v>
      </c>
      <c r="BQ321" s="123">
        <f t="shared" si="237"/>
        <v>0</v>
      </c>
      <c r="BR321" s="123">
        <f t="shared" si="238"/>
        <v>0</v>
      </c>
      <c r="BS321" s="123">
        <f t="shared" si="239"/>
        <v>0</v>
      </c>
      <c r="BT321" s="124">
        <f t="shared" si="264"/>
        <v>0</v>
      </c>
      <c r="CA321" s="62"/>
      <c r="CB321" s="126" t="str">
        <f t="shared" si="240"/>
        <v/>
      </c>
      <c r="CC321" s="127" t="str">
        <f t="shared" si="265"/>
        <v/>
      </c>
      <c r="CD321" s="128" t="str">
        <f t="shared" si="266"/>
        <v/>
      </c>
      <c r="CE321" s="146"/>
      <c r="CF321" s="147"/>
      <c r="CG321" s="147"/>
      <c r="CH321" s="147"/>
      <c r="CI321" s="145"/>
      <c r="CJ321" s="62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132" t="b">
        <f t="shared" si="241"/>
        <v>0</v>
      </c>
      <c r="CV321" s="133" t="b">
        <f t="shared" si="242"/>
        <v>1</v>
      </c>
      <c r="CW321" s="116" t="b">
        <f t="shared" si="288"/>
        <v>1</v>
      </c>
      <c r="CX321" s="73">
        <f t="shared" si="267"/>
        <v>0</v>
      </c>
      <c r="CZ321" s="73">
        <f t="shared" si="268"/>
        <v>0</v>
      </c>
      <c r="DA321" s="134">
        <f t="shared" si="276"/>
        <v>1</v>
      </c>
      <c r="DB321" s="106">
        <f t="shared" si="269"/>
        <v>1</v>
      </c>
      <c r="DC321" s="148"/>
      <c r="DD321" s="134">
        <f t="shared" si="270"/>
        <v>1</v>
      </c>
      <c r="DE321" s="135">
        <f t="shared" si="243"/>
        <v>0</v>
      </c>
      <c r="DF321" s="135">
        <f t="shared" si="244"/>
        <v>0</v>
      </c>
      <c r="DG321" s="136"/>
      <c r="DH321" s="79"/>
      <c r="DI321" s="137"/>
      <c r="DJ321" s="81"/>
      <c r="DK321" s="107">
        <f t="shared" si="245"/>
        <v>0</v>
      </c>
      <c r="DL321" s="138">
        <f t="shared" si="271"/>
        <v>1</v>
      </c>
      <c r="DM321" s="73">
        <f t="shared" si="272"/>
        <v>1</v>
      </c>
      <c r="DN321" s="73">
        <f t="shared" si="273"/>
        <v>1</v>
      </c>
      <c r="DO321" s="73">
        <f t="shared" si="246"/>
        <v>1</v>
      </c>
      <c r="DP321" s="73">
        <f t="shared" si="247"/>
        <v>1</v>
      </c>
      <c r="DQ321" s="73">
        <f t="shared" si="277"/>
        <v>1</v>
      </c>
      <c r="DR321" s="73">
        <f t="shared" si="278"/>
        <v>1</v>
      </c>
      <c r="DS321" s="73">
        <f t="shared" si="279"/>
        <v>1</v>
      </c>
      <c r="DT321" s="73">
        <f t="shared" si="280"/>
        <v>1</v>
      </c>
      <c r="DU321" s="73">
        <f t="shared" si="281"/>
        <v>1</v>
      </c>
      <c r="DV321" s="73">
        <f t="shared" si="282"/>
        <v>1</v>
      </c>
      <c r="DW321" s="73">
        <f t="shared" si="283"/>
        <v>1</v>
      </c>
      <c r="DX321" s="73">
        <f t="shared" si="284"/>
        <v>1</v>
      </c>
      <c r="DY321" s="73">
        <f t="shared" si="285"/>
        <v>1</v>
      </c>
      <c r="DZ321" s="73">
        <f t="shared" si="286"/>
        <v>1</v>
      </c>
      <c r="EA321" s="92">
        <f t="shared" si="248"/>
        <v>1</v>
      </c>
      <c r="EB321" s="92">
        <f t="shared" si="274"/>
        <v>1</v>
      </c>
      <c r="EC321" s="139">
        <f t="shared" si="287"/>
        <v>1</v>
      </c>
      <c r="ED321" s="140">
        <f t="shared" si="249"/>
        <v>0</v>
      </c>
      <c r="EE321" s="141">
        <f t="shared" si="250"/>
        <v>0</v>
      </c>
      <c r="EF321" s="141">
        <f t="shared" si="251"/>
        <v>0</v>
      </c>
      <c r="EG321" s="142">
        <f t="shared" si="275"/>
        <v>0</v>
      </c>
      <c r="EH321" s="141"/>
      <c r="EI321" s="142"/>
      <c r="EJ321" s="82">
        <f t="shared" si="252"/>
        <v>0</v>
      </c>
      <c r="EK321" s="82"/>
      <c r="EL321" s="82"/>
      <c r="EM321" s="82"/>
      <c r="EN321" s="83"/>
      <c r="EO321" s="61"/>
      <c r="EP321" s="61"/>
      <c r="EQ321" s="61"/>
      <c r="ER321" s="61"/>
      <c r="ES321" s="61"/>
      <c r="ET321" s="61"/>
      <c r="EU321" s="61"/>
      <c r="EV321" s="61"/>
      <c r="EW321" s="61"/>
      <c r="EX321" s="61"/>
      <c r="EY321" s="61"/>
      <c r="EZ321" s="61"/>
    </row>
    <row r="322" spans="2:156" ht="27" customHeight="1">
      <c r="B322" s="365" t="str">
        <f t="shared" si="253"/>
        <v/>
      </c>
      <c r="C322" s="649" t="str">
        <f>IF(AU322=1,SUM(AU$10:AU322),"")</f>
        <v/>
      </c>
      <c r="D322" s="526"/>
      <c r="E322" s="524"/>
      <c r="F322" s="648"/>
      <c r="G322" s="464"/>
      <c r="H322" s="110"/>
      <c r="I322" s="648"/>
      <c r="J322" s="464"/>
      <c r="K322" s="110"/>
      <c r="L322" s="109"/>
      <c r="M322" s="517"/>
      <c r="N322" s="520"/>
      <c r="O322" s="520"/>
      <c r="P322" s="514"/>
      <c r="Q322" s="463"/>
      <c r="R322" s="463"/>
      <c r="S322" s="463"/>
      <c r="T322" s="463"/>
      <c r="U322" s="515"/>
      <c r="V322" s="112"/>
      <c r="W322" s="463"/>
      <c r="X322" s="463"/>
      <c r="Y322" s="463"/>
      <c r="Z322" s="463"/>
      <c r="AA322" s="463"/>
      <c r="AB322" s="691"/>
      <c r="AC322" s="691"/>
      <c r="AD322" s="691"/>
      <c r="AE322" s="682"/>
      <c r="AF322" s="683"/>
      <c r="AG322" s="112"/>
      <c r="AH322" s="463"/>
      <c r="AI322" s="495"/>
      <c r="AJ322" s="469"/>
      <c r="AK322" s="464"/>
      <c r="AL322" s="465"/>
      <c r="AM322" s="376"/>
      <c r="AN322" s="376"/>
      <c r="AO322" s="465"/>
      <c r="AP322" s="466"/>
      <c r="AQ322" s="113" t="str">
        <f t="shared" si="254"/>
        <v/>
      </c>
      <c r="AR322" s="114">
        <v>1</v>
      </c>
      <c r="AU322" s="115">
        <f t="shared" si="255"/>
        <v>0</v>
      </c>
      <c r="AV322" s="116" t="b">
        <f t="shared" si="232"/>
        <v>1</v>
      </c>
      <c r="AW322" s="73">
        <f t="shared" si="256"/>
        <v>0</v>
      </c>
      <c r="AX322" s="117">
        <f t="shared" si="233"/>
        <v>1</v>
      </c>
      <c r="AY322" s="118">
        <f t="shared" si="257"/>
        <v>0</v>
      </c>
      <c r="BD322" s="120">
        <f>ROUND(Import!F315,2)</f>
        <v>0</v>
      </c>
      <c r="BE322" s="120">
        <f>ROUND(Import!P315,2)</f>
        <v>0</v>
      </c>
      <c r="BG322" s="121">
        <f t="shared" si="258"/>
        <v>0</v>
      </c>
      <c r="BH322" s="122">
        <f t="shared" si="259"/>
        <v>0</v>
      </c>
      <c r="BI322" s="114">
        <f t="shared" si="260"/>
        <v>0</v>
      </c>
      <c r="BJ322" s="121">
        <f t="shared" si="261"/>
        <v>0</v>
      </c>
      <c r="BK322" s="122">
        <f t="shared" si="262"/>
        <v>0</v>
      </c>
      <c r="BL322" s="114">
        <f t="shared" si="263"/>
        <v>0</v>
      </c>
      <c r="BN322" s="123">
        <f t="shared" si="234"/>
        <v>0</v>
      </c>
      <c r="BO322" s="123">
        <f t="shared" si="235"/>
        <v>0</v>
      </c>
      <c r="BP322" s="123">
        <f t="shared" si="236"/>
        <v>0</v>
      </c>
      <c r="BQ322" s="123">
        <f t="shared" si="237"/>
        <v>0</v>
      </c>
      <c r="BR322" s="123">
        <f t="shared" si="238"/>
        <v>0</v>
      </c>
      <c r="BS322" s="123">
        <f t="shared" si="239"/>
        <v>0</v>
      </c>
      <c r="BT322" s="124">
        <f t="shared" si="264"/>
        <v>0</v>
      </c>
      <c r="CA322" s="62"/>
      <c r="CB322" s="126" t="str">
        <f t="shared" si="240"/>
        <v/>
      </c>
      <c r="CC322" s="127" t="str">
        <f t="shared" si="265"/>
        <v/>
      </c>
      <c r="CD322" s="128" t="str">
        <f t="shared" si="266"/>
        <v/>
      </c>
      <c r="CE322" s="146"/>
      <c r="CF322" s="147"/>
      <c r="CG322" s="147"/>
      <c r="CH322" s="147"/>
      <c r="CI322" s="145"/>
      <c r="CJ322" s="62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132" t="b">
        <f t="shared" si="241"/>
        <v>0</v>
      </c>
      <c r="CV322" s="133" t="b">
        <f t="shared" si="242"/>
        <v>1</v>
      </c>
      <c r="CW322" s="116" t="b">
        <f t="shared" si="288"/>
        <v>1</v>
      </c>
      <c r="CX322" s="73">
        <f t="shared" si="267"/>
        <v>0</v>
      </c>
      <c r="CZ322" s="73">
        <f t="shared" si="268"/>
        <v>0</v>
      </c>
      <c r="DA322" s="134">
        <f t="shared" si="276"/>
        <v>1</v>
      </c>
      <c r="DB322" s="106">
        <f t="shared" si="269"/>
        <v>1</v>
      </c>
      <c r="DC322" s="148"/>
      <c r="DD322" s="134">
        <f t="shared" si="270"/>
        <v>1</v>
      </c>
      <c r="DE322" s="135">
        <f t="shared" si="243"/>
        <v>0</v>
      </c>
      <c r="DF322" s="135">
        <f t="shared" si="244"/>
        <v>0</v>
      </c>
      <c r="DG322" s="136"/>
      <c r="DH322" s="79"/>
      <c r="DI322" s="137"/>
      <c r="DJ322" s="81"/>
      <c r="DK322" s="107">
        <f t="shared" si="245"/>
        <v>0</v>
      </c>
      <c r="DL322" s="138">
        <f t="shared" si="271"/>
        <v>1</v>
      </c>
      <c r="DM322" s="73">
        <f t="shared" si="272"/>
        <v>1</v>
      </c>
      <c r="DN322" s="73">
        <f t="shared" si="273"/>
        <v>1</v>
      </c>
      <c r="DO322" s="73">
        <f t="shared" si="246"/>
        <v>1</v>
      </c>
      <c r="DP322" s="73">
        <f t="shared" si="247"/>
        <v>1</v>
      </c>
      <c r="DQ322" s="73">
        <f t="shared" si="277"/>
        <v>1</v>
      </c>
      <c r="DR322" s="73">
        <f t="shared" si="278"/>
        <v>1</v>
      </c>
      <c r="DS322" s="73">
        <f t="shared" si="279"/>
        <v>1</v>
      </c>
      <c r="DT322" s="73">
        <f t="shared" si="280"/>
        <v>1</v>
      </c>
      <c r="DU322" s="73">
        <f t="shared" si="281"/>
        <v>1</v>
      </c>
      <c r="DV322" s="73">
        <f t="shared" si="282"/>
        <v>1</v>
      </c>
      <c r="DW322" s="73">
        <f t="shared" si="283"/>
        <v>1</v>
      </c>
      <c r="DX322" s="73">
        <f t="shared" si="284"/>
        <v>1</v>
      </c>
      <c r="DY322" s="73">
        <f t="shared" si="285"/>
        <v>1</v>
      </c>
      <c r="DZ322" s="73">
        <f t="shared" si="286"/>
        <v>1</v>
      </c>
      <c r="EA322" s="92">
        <f t="shared" si="248"/>
        <v>1</v>
      </c>
      <c r="EB322" s="92">
        <f t="shared" si="274"/>
        <v>1</v>
      </c>
      <c r="EC322" s="139">
        <f t="shared" si="287"/>
        <v>1</v>
      </c>
      <c r="ED322" s="140">
        <f t="shared" si="249"/>
        <v>0</v>
      </c>
      <c r="EE322" s="141">
        <f t="shared" si="250"/>
        <v>0</v>
      </c>
      <c r="EF322" s="141">
        <f t="shared" si="251"/>
        <v>0</v>
      </c>
      <c r="EG322" s="142">
        <f t="shared" si="275"/>
        <v>0</v>
      </c>
      <c r="EH322" s="141"/>
      <c r="EI322" s="142"/>
      <c r="EJ322" s="82">
        <f t="shared" si="252"/>
        <v>0</v>
      </c>
      <c r="EK322" s="82"/>
      <c r="EL322" s="82"/>
      <c r="EM322" s="82"/>
      <c r="EN322" s="83"/>
      <c r="EO322" s="61"/>
      <c r="EP322" s="61"/>
      <c r="EQ322" s="61"/>
      <c r="ER322" s="61"/>
      <c r="ES322" s="61"/>
      <c r="ET322" s="61"/>
      <c r="EU322" s="61"/>
      <c r="EV322" s="61"/>
      <c r="EW322" s="61"/>
      <c r="EX322" s="61"/>
      <c r="EY322" s="61"/>
      <c r="EZ322" s="61"/>
    </row>
    <row r="323" spans="2:156" ht="27" customHeight="1">
      <c r="B323" s="365" t="str">
        <f t="shared" si="253"/>
        <v/>
      </c>
      <c r="C323" s="649" t="str">
        <f>IF(AU323=1,SUM(AU$10:AU323),"")</f>
        <v/>
      </c>
      <c r="D323" s="526"/>
      <c r="E323" s="524"/>
      <c r="F323" s="648"/>
      <c r="G323" s="464"/>
      <c r="H323" s="110"/>
      <c r="I323" s="648"/>
      <c r="J323" s="464"/>
      <c r="K323" s="110"/>
      <c r="L323" s="109"/>
      <c r="M323" s="517"/>
      <c r="N323" s="520"/>
      <c r="O323" s="520"/>
      <c r="P323" s="514"/>
      <c r="Q323" s="463"/>
      <c r="R323" s="463"/>
      <c r="S323" s="463"/>
      <c r="T323" s="463"/>
      <c r="U323" s="515"/>
      <c r="V323" s="112"/>
      <c r="W323" s="463"/>
      <c r="X323" s="463"/>
      <c r="Y323" s="463"/>
      <c r="Z323" s="463"/>
      <c r="AA323" s="463"/>
      <c r="AB323" s="691"/>
      <c r="AC323" s="691"/>
      <c r="AD323" s="691"/>
      <c r="AE323" s="682"/>
      <c r="AF323" s="683"/>
      <c r="AG323" s="112"/>
      <c r="AH323" s="463"/>
      <c r="AI323" s="495"/>
      <c r="AJ323" s="469"/>
      <c r="AK323" s="464"/>
      <c r="AL323" s="465"/>
      <c r="AM323" s="376"/>
      <c r="AN323" s="376"/>
      <c r="AO323" s="465"/>
      <c r="AP323" s="466"/>
      <c r="AQ323" s="113" t="str">
        <f t="shared" si="254"/>
        <v/>
      </c>
      <c r="AR323" s="114">
        <v>1</v>
      </c>
      <c r="AU323" s="115">
        <f t="shared" si="255"/>
        <v>0</v>
      </c>
      <c r="AV323" s="116" t="b">
        <f t="shared" si="232"/>
        <v>1</v>
      </c>
      <c r="AW323" s="73">
        <f t="shared" si="256"/>
        <v>0</v>
      </c>
      <c r="AX323" s="117">
        <f t="shared" si="233"/>
        <v>1</v>
      </c>
      <c r="AY323" s="118">
        <f t="shared" si="257"/>
        <v>0</v>
      </c>
      <c r="BD323" s="120">
        <f>ROUND(Import!F316,2)</f>
        <v>0</v>
      </c>
      <c r="BE323" s="120">
        <f>ROUND(Import!P316,2)</f>
        <v>0</v>
      </c>
      <c r="BG323" s="121">
        <f t="shared" si="258"/>
        <v>0</v>
      </c>
      <c r="BH323" s="122">
        <f t="shared" si="259"/>
        <v>0</v>
      </c>
      <c r="BI323" s="114">
        <f t="shared" si="260"/>
        <v>0</v>
      </c>
      <c r="BJ323" s="121">
        <f t="shared" si="261"/>
        <v>0</v>
      </c>
      <c r="BK323" s="122">
        <f t="shared" si="262"/>
        <v>0</v>
      </c>
      <c r="BL323" s="114">
        <f t="shared" si="263"/>
        <v>0</v>
      </c>
      <c r="BN323" s="123">
        <f t="shared" si="234"/>
        <v>0</v>
      </c>
      <c r="BO323" s="123">
        <f t="shared" si="235"/>
        <v>0</v>
      </c>
      <c r="BP323" s="123">
        <f t="shared" si="236"/>
        <v>0</v>
      </c>
      <c r="BQ323" s="123">
        <f t="shared" si="237"/>
        <v>0</v>
      </c>
      <c r="BR323" s="123">
        <f t="shared" si="238"/>
        <v>0</v>
      </c>
      <c r="BS323" s="123">
        <f t="shared" si="239"/>
        <v>0</v>
      </c>
      <c r="BT323" s="124">
        <f t="shared" si="264"/>
        <v>0</v>
      </c>
      <c r="CA323" s="62"/>
      <c r="CB323" s="126" t="str">
        <f t="shared" si="240"/>
        <v/>
      </c>
      <c r="CC323" s="127" t="str">
        <f t="shared" si="265"/>
        <v/>
      </c>
      <c r="CD323" s="128" t="str">
        <f t="shared" si="266"/>
        <v/>
      </c>
      <c r="CE323" s="146"/>
      <c r="CF323" s="147"/>
      <c r="CG323" s="147"/>
      <c r="CH323" s="147"/>
      <c r="CI323" s="145"/>
      <c r="CJ323" s="62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132" t="b">
        <f t="shared" si="241"/>
        <v>0</v>
      </c>
      <c r="CV323" s="133" t="b">
        <f t="shared" si="242"/>
        <v>1</v>
      </c>
      <c r="CW323" s="116" t="b">
        <f t="shared" si="288"/>
        <v>1</v>
      </c>
      <c r="CX323" s="73">
        <f t="shared" si="267"/>
        <v>0</v>
      </c>
      <c r="CZ323" s="73">
        <f t="shared" si="268"/>
        <v>0</v>
      </c>
      <c r="DA323" s="134">
        <f t="shared" si="276"/>
        <v>1</v>
      </c>
      <c r="DB323" s="106">
        <f t="shared" si="269"/>
        <v>1</v>
      </c>
      <c r="DC323" s="148"/>
      <c r="DD323" s="134">
        <f t="shared" si="270"/>
        <v>1</v>
      </c>
      <c r="DE323" s="135">
        <f t="shared" si="243"/>
        <v>0</v>
      </c>
      <c r="DF323" s="135">
        <f t="shared" si="244"/>
        <v>0</v>
      </c>
      <c r="DG323" s="136"/>
      <c r="DH323" s="79"/>
      <c r="DI323" s="137"/>
      <c r="DJ323" s="81"/>
      <c r="DK323" s="107">
        <f t="shared" si="245"/>
        <v>0</v>
      </c>
      <c r="DL323" s="138">
        <f t="shared" si="271"/>
        <v>1</v>
      </c>
      <c r="DM323" s="73">
        <f t="shared" si="272"/>
        <v>1</v>
      </c>
      <c r="DN323" s="73">
        <f t="shared" si="273"/>
        <v>1</v>
      </c>
      <c r="DO323" s="73">
        <f t="shared" si="246"/>
        <v>1</v>
      </c>
      <c r="DP323" s="73">
        <f t="shared" si="247"/>
        <v>1</v>
      </c>
      <c r="DQ323" s="73">
        <f t="shared" si="277"/>
        <v>1</v>
      </c>
      <c r="DR323" s="73">
        <f t="shared" si="278"/>
        <v>1</v>
      </c>
      <c r="DS323" s="73">
        <f t="shared" si="279"/>
        <v>1</v>
      </c>
      <c r="DT323" s="73">
        <f t="shared" si="280"/>
        <v>1</v>
      </c>
      <c r="DU323" s="73">
        <f t="shared" si="281"/>
        <v>1</v>
      </c>
      <c r="DV323" s="73">
        <f t="shared" si="282"/>
        <v>1</v>
      </c>
      <c r="DW323" s="73">
        <f t="shared" si="283"/>
        <v>1</v>
      </c>
      <c r="DX323" s="73">
        <f t="shared" si="284"/>
        <v>1</v>
      </c>
      <c r="DY323" s="73">
        <f t="shared" si="285"/>
        <v>1</v>
      </c>
      <c r="DZ323" s="73">
        <f t="shared" si="286"/>
        <v>1</v>
      </c>
      <c r="EA323" s="92">
        <f t="shared" si="248"/>
        <v>1</v>
      </c>
      <c r="EB323" s="92">
        <f t="shared" si="274"/>
        <v>1</v>
      </c>
      <c r="EC323" s="139">
        <f t="shared" si="287"/>
        <v>1</v>
      </c>
      <c r="ED323" s="140">
        <f t="shared" si="249"/>
        <v>0</v>
      </c>
      <c r="EE323" s="141">
        <f t="shared" si="250"/>
        <v>0</v>
      </c>
      <c r="EF323" s="141">
        <f t="shared" si="251"/>
        <v>0</v>
      </c>
      <c r="EG323" s="142">
        <f t="shared" si="275"/>
        <v>0</v>
      </c>
      <c r="EH323" s="141"/>
      <c r="EI323" s="142"/>
      <c r="EJ323" s="82">
        <f t="shared" si="252"/>
        <v>0</v>
      </c>
      <c r="EK323" s="82"/>
      <c r="EL323" s="82"/>
      <c r="EM323" s="82"/>
      <c r="EN323" s="83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</row>
    <row r="324" spans="2:156" ht="27" customHeight="1">
      <c r="B324" s="365" t="str">
        <f t="shared" si="253"/>
        <v/>
      </c>
      <c r="C324" s="649" t="str">
        <f>IF(AU324=1,SUM(AU$10:AU324),"")</f>
        <v/>
      </c>
      <c r="D324" s="526"/>
      <c r="E324" s="524"/>
      <c r="F324" s="648"/>
      <c r="G324" s="464"/>
      <c r="H324" s="110"/>
      <c r="I324" s="648"/>
      <c r="J324" s="464"/>
      <c r="K324" s="110"/>
      <c r="L324" s="109"/>
      <c r="M324" s="517"/>
      <c r="N324" s="520"/>
      <c r="O324" s="520"/>
      <c r="P324" s="514"/>
      <c r="Q324" s="463"/>
      <c r="R324" s="463"/>
      <c r="S324" s="463"/>
      <c r="T324" s="463"/>
      <c r="U324" s="515"/>
      <c r="V324" s="112"/>
      <c r="W324" s="463"/>
      <c r="X324" s="463"/>
      <c r="Y324" s="463"/>
      <c r="Z324" s="463"/>
      <c r="AA324" s="463"/>
      <c r="AB324" s="691"/>
      <c r="AC324" s="691"/>
      <c r="AD324" s="691"/>
      <c r="AE324" s="682"/>
      <c r="AF324" s="683"/>
      <c r="AG324" s="112"/>
      <c r="AH324" s="463"/>
      <c r="AI324" s="495"/>
      <c r="AJ324" s="469"/>
      <c r="AK324" s="464"/>
      <c r="AL324" s="465"/>
      <c r="AM324" s="376"/>
      <c r="AN324" s="376"/>
      <c r="AO324" s="465"/>
      <c r="AP324" s="466"/>
      <c r="AQ324" s="113" t="str">
        <f t="shared" si="254"/>
        <v/>
      </c>
      <c r="AR324" s="114">
        <v>1</v>
      </c>
      <c r="AU324" s="115">
        <f t="shared" si="255"/>
        <v>0</v>
      </c>
      <c r="AV324" s="116" t="b">
        <f t="shared" si="232"/>
        <v>1</v>
      </c>
      <c r="AW324" s="73">
        <f t="shared" si="256"/>
        <v>0</v>
      </c>
      <c r="AX324" s="117">
        <f t="shared" si="233"/>
        <v>1</v>
      </c>
      <c r="AY324" s="118">
        <f t="shared" si="257"/>
        <v>0</v>
      </c>
      <c r="BD324" s="120">
        <f>ROUND(Import!F317,2)</f>
        <v>0</v>
      </c>
      <c r="BE324" s="120">
        <f>ROUND(Import!P317,2)</f>
        <v>0</v>
      </c>
      <c r="BG324" s="121">
        <f t="shared" si="258"/>
        <v>0</v>
      </c>
      <c r="BH324" s="122">
        <f t="shared" si="259"/>
        <v>0</v>
      </c>
      <c r="BI324" s="114">
        <f t="shared" si="260"/>
        <v>0</v>
      </c>
      <c r="BJ324" s="121">
        <f t="shared" si="261"/>
        <v>0</v>
      </c>
      <c r="BK324" s="122">
        <f t="shared" si="262"/>
        <v>0</v>
      </c>
      <c r="BL324" s="114">
        <f t="shared" si="263"/>
        <v>0</v>
      </c>
      <c r="BN324" s="123">
        <f t="shared" si="234"/>
        <v>0</v>
      </c>
      <c r="BO324" s="123">
        <f t="shared" si="235"/>
        <v>0</v>
      </c>
      <c r="BP324" s="123">
        <f t="shared" si="236"/>
        <v>0</v>
      </c>
      <c r="BQ324" s="123">
        <f t="shared" si="237"/>
        <v>0</v>
      </c>
      <c r="BR324" s="123">
        <f t="shared" si="238"/>
        <v>0</v>
      </c>
      <c r="BS324" s="123">
        <f t="shared" si="239"/>
        <v>0</v>
      </c>
      <c r="BT324" s="124">
        <f t="shared" si="264"/>
        <v>0</v>
      </c>
      <c r="CA324" s="62"/>
      <c r="CB324" s="126" t="str">
        <f t="shared" si="240"/>
        <v/>
      </c>
      <c r="CC324" s="127" t="str">
        <f t="shared" si="265"/>
        <v/>
      </c>
      <c r="CD324" s="128" t="str">
        <f t="shared" si="266"/>
        <v/>
      </c>
      <c r="CE324" s="146"/>
      <c r="CF324" s="147"/>
      <c r="CG324" s="147"/>
      <c r="CH324" s="147"/>
      <c r="CI324" s="145"/>
      <c r="CJ324" s="62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132" t="b">
        <f t="shared" si="241"/>
        <v>0</v>
      </c>
      <c r="CV324" s="133" t="b">
        <f t="shared" si="242"/>
        <v>1</v>
      </c>
      <c r="CW324" s="116" t="b">
        <f t="shared" si="288"/>
        <v>1</v>
      </c>
      <c r="CX324" s="73">
        <f t="shared" si="267"/>
        <v>0</v>
      </c>
      <c r="CZ324" s="73">
        <f t="shared" si="268"/>
        <v>0</v>
      </c>
      <c r="DA324" s="134">
        <f t="shared" si="276"/>
        <v>1</v>
      </c>
      <c r="DB324" s="106">
        <f t="shared" si="269"/>
        <v>1</v>
      </c>
      <c r="DC324" s="148"/>
      <c r="DD324" s="134">
        <f t="shared" si="270"/>
        <v>1</v>
      </c>
      <c r="DE324" s="135">
        <f t="shared" si="243"/>
        <v>0</v>
      </c>
      <c r="DF324" s="135">
        <f t="shared" si="244"/>
        <v>0</v>
      </c>
      <c r="DG324" s="136"/>
      <c r="DH324" s="79"/>
      <c r="DI324" s="137"/>
      <c r="DJ324" s="81"/>
      <c r="DK324" s="107">
        <f t="shared" si="245"/>
        <v>0</v>
      </c>
      <c r="DL324" s="138">
        <f t="shared" si="271"/>
        <v>1</v>
      </c>
      <c r="DM324" s="73">
        <f t="shared" si="272"/>
        <v>1</v>
      </c>
      <c r="DN324" s="73">
        <f t="shared" si="273"/>
        <v>1</v>
      </c>
      <c r="DO324" s="73">
        <f t="shared" si="246"/>
        <v>1</v>
      </c>
      <c r="DP324" s="73">
        <f t="shared" si="247"/>
        <v>1</v>
      </c>
      <c r="DQ324" s="73">
        <f t="shared" si="277"/>
        <v>1</v>
      </c>
      <c r="DR324" s="73">
        <f t="shared" si="278"/>
        <v>1</v>
      </c>
      <c r="DS324" s="73">
        <f t="shared" si="279"/>
        <v>1</v>
      </c>
      <c r="DT324" s="73">
        <f t="shared" si="280"/>
        <v>1</v>
      </c>
      <c r="DU324" s="73">
        <f t="shared" si="281"/>
        <v>1</v>
      </c>
      <c r="DV324" s="73">
        <f t="shared" si="282"/>
        <v>1</v>
      </c>
      <c r="DW324" s="73">
        <f t="shared" si="283"/>
        <v>1</v>
      </c>
      <c r="DX324" s="73">
        <f t="shared" si="284"/>
        <v>1</v>
      </c>
      <c r="DY324" s="73">
        <f t="shared" si="285"/>
        <v>1</v>
      </c>
      <c r="DZ324" s="73">
        <f t="shared" si="286"/>
        <v>1</v>
      </c>
      <c r="EA324" s="92">
        <f t="shared" si="248"/>
        <v>1</v>
      </c>
      <c r="EB324" s="92">
        <f t="shared" si="274"/>
        <v>1</v>
      </c>
      <c r="EC324" s="139">
        <f t="shared" si="287"/>
        <v>1</v>
      </c>
      <c r="ED324" s="140">
        <f t="shared" si="249"/>
        <v>0</v>
      </c>
      <c r="EE324" s="141">
        <f t="shared" si="250"/>
        <v>0</v>
      </c>
      <c r="EF324" s="141">
        <f t="shared" si="251"/>
        <v>0</v>
      </c>
      <c r="EG324" s="142">
        <f t="shared" si="275"/>
        <v>0</v>
      </c>
      <c r="EH324" s="141"/>
      <c r="EI324" s="142"/>
      <c r="EJ324" s="82">
        <f t="shared" si="252"/>
        <v>0</v>
      </c>
      <c r="EK324" s="82"/>
      <c r="EL324" s="82"/>
      <c r="EM324" s="82"/>
      <c r="EN324" s="83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</row>
    <row r="325" spans="2:156" ht="27" customHeight="1">
      <c r="B325" s="365" t="str">
        <f t="shared" si="253"/>
        <v/>
      </c>
      <c r="C325" s="649" t="str">
        <f>IF(AU325=1,SUM(AU$10:AU325),"")</f>
        <v/>
      </c>
      <c r="D325" s="526"/>
      <c r="E325" s="524"/>
      <c r="F325" s="648"/>
      <c r="G325" s="464"/>
      <c r="H325" s="110"/>
      <c r="I325" s="648"/>
      <c r="J325" s="464"/>
      <c r="K325" s="110"/>
      <c r="L325" s="109"/>
      <c r="M325" s="517"/>
      <c r="N325" s="520"/>
      <c r="O325" s="520"/>
      <c r="P325" s="514"/>
      <c r="Q325" s="463"/>
      <c r="R325" s="463"/>
      <c r="S325" s="463"/>
      <c r="T325" s="463"/>
      <c r="U325" s="515"/>
      <c r="V325" s="112"/>
      <c r="W325" s="463"/>
      <c r="X325" s="463"/>
      <c r="Y325" s="463"/>
      <c r="Z325" s="463"/>
      <c r="AA325" s="463"/>
      <c r="AB325" s="691"/>
      <c r="AC325" s="691"/>
      <c r="AD325" s="691"/>
      <c r="AE325" s="682"/>
      <c r="AF325" s="683"/>
      <c r="AG325" s="112"/>
      <c r="AH325" s="463"/>
      <c r="AI325" s="495"/>
      <c r="AJ325" s="469"/>
      <c r="AK325" s="464"/>
      <c r="AL325" s="465"/>
      <c r="AM325" s="376"/>
      <c r="AN325" s="376"/>
      <c r="AO325" s="465"/>
      <c r="AP325" s="466"/>
      <c r="AQ325" s="113" t="str">
        <f t="shared" si="254"/>
        <v/>
      </c>
      <c r="AR325" s="114">
        <v>1</v>
      </c>
      <c r="AU325" s="115">
        <f t="shared" si="255"/>
        <v>0</v>
      </c>
      <c r="AV325" s="116" t="b">
        <f t="shared" si="232"/>
        <v>1</v>
      </c>
      <c r="AW325" s="73">
        <f t="shared" si="256"/>
        <v>0</v>
      </c>
      <c r="AX325" s="117">
        <f t="shared" si="233"/>
        <v>1</v>
      </c>
      <c r="AY325" s="118">
        <f t="shared" si="257"/>
        <v>0</v>
      </c>
      <c r="BD325" s="120">
        <f>ROUND(Import!F318,2)</f>
        <v>0</v>
      </c>
      <c r="BE325" s="120">
        <f>ROUND(Import!P318,2)</f>
        <v>0</v>
      </c>
      <c r="BG325" s="121">
        <f t="shared" si="258"/>
        <v>0</v>
      </c>
      <c r="BH325" s="122">
        <f t="shared" si="259"/>
        <v>0</v>
      </c>
      <c r="BI325" s="114">
        <f t="shared" si="260"/>
        <v>0</v>
      </c>
      <c r="BJ325" s="121">
        <f t="shared" si="261"/>
        <v>0</v>
      </c>
      <c r="BK325" s="122">
        <f t="shared" si="262"/>
        <v>0</v>
      </c>
      <c r="BL325" s="114">
        <f t="shared" si="263"/>
        <v>0</v>
      </c>
      <c r="BN325" s="123">
        <f t="shared" si="234"/>
        <v>0</v>
      </c>
      <c r="BO325" s="123">
        <f t="shared" si="235"/>
        <v>0</v>
      </c>
      <c r="BP325" s="123">
        <f t="shared" si="236"/>
        <v>0</v>
      </c>
      <c r="BQ325" s="123">
        <f t="shared" si="237"/>
        <v>0</v>
      </c>
      <c r="BR325" s="123">
        <f t="shared" si="238"/>
        <v>0</v>
      </c>
      <c r="BS325" s="123">
        <f t="shared" si="239"/>
        <v>0</v>
      </c>
      <c r="BT325" s="124">
        <f t="shared" si="264"/>
        <v>0</v>
      </c>
      <c r="CA325" s="62"/>
      <c r="CB325" s="126" t="str">
        <f t="shared" si="240"/>
        <v/>
      </c>
      <c r="CC325" s="127" t="str">
        <f t="shared" si="265"/>
        <v/>
      </c>
      <c r="CD325" s="128" t="str">
        <f t="shared" si="266"/>
        <v/>
      </c>
      <c r="CE325" s="146"/>
      <c r="CF325" s="147"/>
      <c r="CG325" s="147"/>
      <c r="CH325" s="147"/>
      <c r="CI325" s="145"/>
      <c r="CJ325" s="62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132" t="b">
        <f t="shared" si="241"/>
        <v>0</v>
      </c>
      <c r="CV325" s="133" t="b">
        <f t="shared" si="242"/>
        <v>1</v>
      </c>
      <c r="CW325" s="116" t="b">
        <f t="shared" si="288"/>
        <v>1</v>
      </c>
      <c r="CX325" s="73">
        <f t="shared" si="267"/>
        <v>0</v>
      </c>
      <c r="CZ325" s="73">
        <f t="shared" si="268"/>
        <v>0</v>
      </c>
      <c r="DA325" s="134">
        <f t="shared" si="276"/>
        <v>1</v>
      </c>
      <c r="DB325" s="106">
        <f t="shared" si="269"/>
        <v>1</v>
      </c>
      <c r="DC325" s="148"/>
      <c r="DD325" s="134">
        <f t="shared" si="270"/>
        <v>1</v>
      </c>
      <c r="DE325" s="135">
        <f t="shared" si="243"/>
        <v>0</v>
      </c>
      <c r="DF325" s="135">
        <f t="shared" si="244"/>
        <v>0</v>
      </c>
      <c r="DG325" s="136"/>
      <c r="DH325" s="79"/>
      <c r="DI325" s="137"/>
      <c r="DJ325" s="81"/>
      <c r="DK325" s="107">
        <f t="shared" si="245"/>
        <v>0</v>
      </c>
      <c r="DL325" s="138">
        <f t="shared" si="271"/>
        <v>1</v>
      </c>
      <c r="DM325" s="73">
        <f t="shared" si="272"/>
        <v>1</v>
      </c>
      <c r="DN325" s="73">
        <f t="shared" si="273"/>
        <v>1</v>
      </c>
      <c r="DO325" s="73">
        <f t="shared" si="246"/>
        <v>1</v>
      </c>
      <c r="DP325" s="73">
        <f t="shared" si="247"/>
        <v>1</v>
      </c>
      <c r="DQ325" s="73">
        <f t="shared" si="277"/>
        <v>1</v>
      </c>
      <c r="DR325" s="73">
        <f t="shared" si="278"/>
        <v>1</v>
      </c>
      <c r="DS325" s="73">
        <f t="shared" si="279"/>
        <v>1</v>
      </c>
      <c r="DT325" s="73">
        <f t="shared" si="280"/>
        <v>1</v>
      </c>
      <c r="DU325" s="73">
        <f t="shared" si="281"/>
        <v>1</v>
      </c>
      <c r="DV325" s="73">
        <f t="shared" si="282"/>
        <v>1</v>
      </c>
      <c r="DW325" s="73">
        <f t="shared" si="283"/>
        <v>1</v>
      </c>
      <c r="DX325" s="73">
        <f t="shared" si="284"/>
        <v>1</v>
      </c>
      <c r="DY325" s="73">
        <f t="shared" si="285"/>
        <v>1</v>
      </c>
      <c r="DZ325" s="73">
        <f t="shared" si="286"/>
        <v>1</v>
      </c>
      <c r="EA325" s="92">
        <f t="shared" si="248"/>
        <v>1</v>
      </c>
      <c r="EB325" s="92">
        <f t="shared" si="274"/>
        <v>1</v>
      </c>
      <c r="EC325" s="139">
        <f t="shared" si="287"/>
        <v>1</v>
      </c>
      <c r="ED325" s="140">
        <f t="shared" si="249"/>
        <v>0</v>
      </c>
      <c r="EE325" s="141">
        <f t="shared" si="250"/>
        <v>0</v>
      </c>
      <c r="EF325" s="141">
        <f t="shared" si="251"/>
        <v>0</v>
      </c>
      <c r="EG325" s="142">
        <f t="shared" si="275"/>
        <v>0</v>
      </c>
      <c r="EH325" s="141"/>
      <c r="EI325" s="142"/>
      <c r="EJ325" s="82">
        <f t="shared" si="252"/>
        <v>0</v>
      </c>
      <c r="EK325" s="82"/>
      <c r="EL325" s="82"/>
      <c r="EM325" s="82"/>
      <c r="EN325" s="83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</row>
    <row r="326" spans="2:156" ht="27" customHeight="1">
      <c r="B326" s="365" t="str">
        <f t="shared" si="253"/>
        <v/>
      </c>
      <c r="C326" s="649" t="str">
        <f>IF(AU326=1,SUM(AU$10:AU326),"")</f>
        <v/>
      </c>
      <c r="D326" s="526"/>
      <c r="E326" s="524"/>
      <c r="F326" s="648"/>
      <c r="G326" s="464"/>
      <c r="H326" s="110"/>
      <c r="I326" s="648"/>
      <c r="J326" s="464"/>
      <c r="K326" s="110"/>
      <c r="L326" s="109"/>
      <c r="M326" s="517"/>
      <c r="N326" s="520"/>
      <c r="O326" s="520"/>
      <c r="P326" s="514"/>
      <c r="Q326" s="463"/>
      <c r="R326" s="463"/>
      <c r="S326" s="463"/>
      <c r="T326" s="463"/>
      <c r="U326" s="515"/>
      <c r="V326" s="112"/>
      <c r="W326" s="463"/>
      <c r="X326" s="463"/>
      <c r="Y326" s="463"/>
      <c r="Z326" s="463"/>
      <c r="AA326" s="463"/>
      <c r="AB326" s="691"/>
      <c r="AC326" s="691"/>
      <c r="AD326" s="691"/>
      <c r="AE326" s="682"/>
      <c r="AF326" s="683"/>
      <c r="AG326" s="112"/>
      <c r="AH326" s="463"/>
      <c r="AI326" s="495"/>
      <c r="AJ326" s="469"/>
      <c r="AK326" s="464"/>
      <c r="AL326" s="465"/>
      <c r="AM326" s="376"/>
      <c r="AN326" s="376"/>
      <c r="AO326" s="465"/>
      <c r="AP326" s="466"/>
      <c r="AQ326" s="113" t="str">
        <f t="shared" si="254"/>
        <v/>
      </c>
      <c r="AR326" s="114">
        <v>1</v>
      </c>
      <c r="AU326" s="115">
        <f t="shared" si="255"/>
        <v>0</v>
      </c>
      <c r="AV326" s="116" t="b">
        <f t="shared" si="232"/>
        <v>1</v>
      </c>
      <c r="AW326" s="73">
        <f t="shared" si="256"/>
        <v>0</v>
      </c>
      <c r="AX326" s="117">
        <f t="shared" si="233"/>
        <v>1</v>
      </c>
      <c r="AY326" s="118">
        <f t="shared" si="257"/>
        <v>0</v>
      </c>
      <c r="BD326" s="120">
        <f>ROUND(Import!F319,2)</f>
        <v>0</v>
      </c>
      <c r="BE326" s="120">
        <f>ROUND(Import!P319,2)</f>
        <v>0</v>
      </c>
      <c r="BG326" s="121">
        <f t="shared" si="258"/>
        <v>0</v>
      </c>
      <c r="BH326" s="122">
        <f t="shared" si="259"/>
        <v>0</v>
      </c>
      <c r="BI326" s="114">
        <f t="shared" si="260"/>
        <v>0</v>
      </c>
      <c r="BJ326" s="121">
        <f t="shared" si="261"/>
        <v>0</v>
      </c>
      <c r="BK326" s="122">
        <f t="shared" si="262"/>
        <v>0</v>
      </c>
      <c r="BL326" s="114">
        <f t="shared" si="263"/>
        <v>0</v>
      </c>
      <c r="BN326" s="123">
        <f t="shared" si="234"/>
        <v>0</v>
      </c>
      <c r="BO326" s="123">
        <f t="shared" si="235"/>
        <v>0</v>
      </c>
      <c r="BP326" s="123">
        <f t="shared" si="236"/>
        <v>0</v>
      </c>
      <c r="BQ326" s="123">
        <f t="shared" si="237"/>
        <v>0</v>
      </c>
      <c r="BR326" s="123">
        <f t="shared" si="238"/>
        <v>0</v>
      </c>
      <c r="BS326" s="123">
        <f t="shared" si="239"/>
        <v>0</v>
      </c>
      <c r="BT326" s="124">
        <f t="shared" si="264"/>
        <v>0</v>
      </c>
      <c r="CA326" s="62"/>
      <c r="CB326" s="126" t="str">
        <f t="shared" si="240"/>
        <v/>
      </c>
      <c r="CC326" s="127" t="str">
        <f t="shared" si="265"/>
        <v/>
      </c>
      <c r="CD326" s="128" t="str">
        <f t="shared" si="266"/>
        <v/>
      </c>
      <c r="CE326" s="146"/>
      <c r="CF326" s="147"/>
      <c r="CG326" s="147"/>
      <c r="CH326" s="147"/>
      <c r="CI326" s="145"/>
      <c r="CJ326" s="62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132" t="b">
        <f t="shared" si="241"/>
        <v>0</v>
      </c>
      <c r="CV326" s="133" t="b">
        <f t="shared" si="242"/>
        <v>1</v>
      </c>
      <c r="CW326" s="116" t="b">
        <f t="shared" si="288"/>
        <v>1</v>
      </c>
      <c r="CX326" s="73">
        <f t="shared" si="267"/>
        <v>0</v>
      </c>
      <c r="CZ326" s="73">
        <f t="shared" si="268"/>
        <v>0</v>
      </c>
      <c r="DA326" s="134">
        <f t="shared" si="276"/>
        <v>1</v>
      </c>
      <c r="DB326" s="106">
        <f t="shared" si="269"/>
        <v>1</v>
      </c>
      <c r="DC326" s="148"/>
      <c r="DD326" s="134">
        <f t="shared" si="270"/>
        <v>1</v>
      </c>
      <c r="DE326" s="135">
        <f t="shared" si="243"/>
        <v>0</v>
      </c>
      <c r="DF326" s="135">
        <f t="shared" si="244"/>
        <v>0</v>
      </c>
      <c r="DG326" s="136"/>
      <c r="DH326" s="79"/>
      <c r="DI326" s="137"/>
      <c r="DJ326" s="81"/>
      <c r="DK326" s="107">
        <f t="shared" si="245"/>
        <v>0</v>
      </c>
      <c r="DL326" s="138">
        <f t="shared" si="271"/>
        <v>1</v>
      </c>
      <c r="DM326" s="73">
        <f t="shared" si="272"/>
        <v>1</v>
      </c>
      <c r="DN326" s="73">
        <f t="shared" si="273"/>
        <v>1</v>
      </c>
      <c r="DO326" s="73">
        <f t="shared" si="246"/>
        <v>1</v>
      </c>
      <c r="DP326" s="73">
        <f t="shared" si="247"/>
        <v>1</v>
      </c>
      <c r="DQ326" s="73">
        <f t="shared" si="277"/>
        <v>1</v>
      </c>
      <c r="DR326" s="73">
        <f t="shared" si="278"/>
        <v>1</v>
      </c>
      <c r="DS326" s="73">
        <f t="shared" si="279"/>
        <v>1</v>
      </c>
      <c r="DT326" s="73">
        <f t="shared" si="280"/>
        <v>1</v>
      </c>
      <c r="DU326" s="73">
        <f t="shared" si="281"/>
        <v>1</v>
      </c>
      <c r="DV326" s="73">
        <f t="shared" si="282"/>
        <v>1</v>
      </c>
      <c r="DW326" s="73">
        <f t="shared" si="283"/>
        <v>1</v>
      </c>
      <c r="DX326" s="73">
        <f t="shared" si="284"/>
        <v>1</v>
      </c>
      <c r="DY326" s="73">
        <f t="shared" si="285"/>
        <v>1</v>
      </c>
      <c r="DZ326" s="73">
        <f t="shared" si="286"/>
        <v>1</v>
      </c>
      <c r="EA326" s="92">
        <f t="shared" si="248"/>
        <v>1</v>
      </c>
      <c r="EB326" s="92">
        <f t="shared" si="274"/>
        <v>1</v>
      </c>
      <c r="EC326" s="139">
        <f t="shared" si="287"/>
        <v>1</v>
      </c>
      <c r="ED326" s="140">
        <f t="shared" si="249"/>
        <v>0</v>
      </c>
      <c r="EE326" s="141">
        <f t="shared" si="250"/>
        <v>0</v>
      </c>
      <c r="EF326" s="141">
        <f t="shared" si="251"/>
        <v>0</v>
      </c>
      <c r="EG326" s="142">
        <f t="shared" si="275"/>
        <v>0</v>
      </c>
      <c r="EH326" s="141"/>
      <c r="EI326" s="142"/>
      <c r="EJ326" s="82">
        <f t="shared" si="252"/>
        <v>0</v>
      </c>
      <c r="EK326" s="82"/>
      <c r="EL326" s="82"/>
      <c r="EM326" s="82"/>
      <c r="EN326" s="83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</row>
    <row r="327" spans="2:156" ht="27" customHeight="1">
      <c r="B327" s="365" t="str">
        <f t="shared" si="253"/>
        <v/>
      </c>
      <c r="C327" s="649" t="str">
        <f>IF(AU327=1,SUM(AU$10:AU327),"")</f>
        <v/>
      </c>
      <c r="D327" s="526"/>
      <c r="E327" s="524"/>
      <c r="F327" s="648"/>
      <c r="G327" s="464"/>
      <c r="H327" s="110"/>
      <c r="I327" s="648"/>
      <c r="J327" s="464"/>
      <c r="K327" s="110"/>
      <c r="L327" s="109"/>
      <c r="M327" s="517"/>
      <c r="N327" s="520"/>
      <c r="O327" s="520"/>
      <c r="P327" s="514"/>
      <c r="Q327" s="463"/>
      <c r="R327" s="463"/>
      <c r="S327" s="463"/>
      <c r="T327" s="463"/>
      <c r="U327" s="515"/>
      <c r="V327" s="112"/>
      <c r="W327" s="463"/>
      <c r="X327" s="463"/>
      <c r="Y327" s="463"/>
      <c r="Z327" s="463"/>
      <c r="AA327" s="463"/>
      <c r="AB327" s="691"/>
      <c r="AC327" s="691"/>
      <c r="AD327" s="691"/>
      <c r="AE327" s="682"/>
      <c r="AF327" s="683"/>
      <c r="AG327" s="112"/>
      <c r="AH327" s="463"/>
      <c r="AI327" s="495"/>
      <c r="AJ327" s="469"/>
      <c r="AK327" s="464"/>
      <c r="AL327" s="465"/>
      <c r="AM327" s="376"/>
      <c r="AN327" s="376"/>
      <c r="AO327" s="465"/>
      <c r="AP327" s="466"/>
      <c r="AQ327" s="113" t="str">
        <f t="shared" si="254"/>
        <v/>
      </c>
      <c r="AR327" s="114">
        <v>1</v>
      </c>
      <c r="AU327" s="115">
        <f t="shared" si="255"/>
        <v>0</v>
      </c>
      <c r="AV327" s="116" t="b">
        <f t="shared" si="232"/>
        <v>1</v>
      </c>
      <c r="AW327" s="73">
        <f t="shared" si="256"/>
        <v>0</v>
      </c>
      <c r="AX327" s="117">
        <f t="shared" si="233"/>
        <v>1</v>
      </c>
      <c r="AY327" s="118">
        <f t="shared" si="257"/>
        <v>0</v>
      </c>
      <c r="BD327" s="120">
        <f>ROUND(Import!F320,2)</f>
        <v>0</v>
      </c>
      <c r="BE327" s="120">
        <f>ROUND(Import!P320,2)</f>
        <v>0</v>
      </c>
      <c r="BG327" s="121">
        <f t="shared" si="258"/>
        <v>0</v>
      </c>
      <c r="BH327" s="122">
        <f t="shared" si="259"/>
        <v>0</v>
      </c>
      <c r="BI327" s="114">
        <f t="shared" si="260"/>
        <v>0</v>
      </c>
      <c r="BJ327" s="121">
        <f t="shared" si="261"/>
        <v>0</v>
      </c>
      <c r="BK327" s="122">
        <f t="shared" si="262"/>
        <v>0</v>
      </c>
      <c r="BL327" s="114">
        <f t="shared" si="263"/>
        <v>0</v>
      </c>
      <c r="BN327" s="123">
        <f t="shared" si="234"/>
        <v>0</v>
      </c>
      <c r="BO327" s="123">
        <f t="shared" si="235"/>
        <v>0</v>
      </c>
      <c r="BP327" s="123">
        <f t="shared" si="236"/>
        <v>0</v>
      </c>
      <c r="BQ327" s="123">
        <f t="shared" si="237"/>
        <v>0</v>
      </c>
      <c r="BR327" s="123">
        <f t="shared" si="238"/>
        <v>0</v>
      </c>
      <c r="BS327" s="123">
        <f t="shared" si="239"/>
        <v>0</v>
      </c>
      <c r="BT327" s="124">
        <f t="shared" si="264"/>
        <v>0</v>
      </c>
      <c r="CA327" s="62"/>
      <c r="CB327" s="126" t="str">
        <f t="shared" si="240"/>
        <v/>
      </c>
      <c r="CC327" s="127" t="str">
        <f t="shared" si="265"/>
        <v/>
      </c>
      <c r="CD327" s="128" t="str">
        <f t="shared" si="266"/>
        <v/>
      </c>
      <c r="CE327" s="146"/>
      <c r="CF327" s="147"/>
      <c r="CG327" s="147"/>
      <c r="CH327" s="147"/>
      <c r="CI327" s="145"/>
      <c r="CJ327" s="62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132" t="b">
        <f t="shared" si="241"/>
        <v>0</v>
      </c>
      <c r="CV327" s="133" t="b">
        <f t="shared" si="242"/>
        <v>1</v>
      </c>
      <c r="CW327" s="116" t="b">
        <f t="shared" si="288"/>
        <v>1</v>
      </c>
      <c r="CX327" s="73">
        <f t="shared" si="267"/>
        <v>0</v>
      </c>
      <c r="CZ327" s="73">
        <f t="shared" si="268"/>
        <v>0</v>
      </c>
      <c r="DA327" s="134">
        <f t="shared" si="276"/>
        <v>1</v>
      </c>
      <c r="DB327" s="106">
        <f t="shared" si="269"/>
        <v>1</v>
      </c>
      <c r="DC327" s="148"/>
      <c r="DD327" s="134">
        <f t="shared" si="270"/>
        <v>1</v>
      </c>
      <c r="DE327" s="135">
        <f t="shared" si="243"/>
        <v>0</v>
      </c>
      <c r="DF327" s="135">
        <f t="shared" si="244"/>
        <v>0</v>
      </c>
      <c r="DG327" s="136"/>
      <c r="DH327" s="79"/>
      <c r="DI327" s="137"/>
      <c r="DJ327" s="81"/>
      <c r="DK327" s="107">
        <f t="shared" si="245"/>
        <v>0</v>
      </c>
      <c r="DL327" s="138">
        <f t="shared" si="271"/>
        <v>1</v>
      </c>
      <c r="DM327" s="73">
        <f t="shared" si="272"/>
        <v>1</v>
      </c>
      <c r="DN327" s="73">
        <f t="shared" si="273"/>
        <v>1</v>
      </c>
      <c r="DO327" s="73">
        <f t="shared" si="246"/>
        <v>1</v>
      </c>
      <c r="DP327" s="73">
        <f t="shared" si="247"/>
        <v>1</v>
      </c>
      <c r="DQ327" s="73">
        <f t="shared" si="277"/>
        <v>1</v>
      </c>
      <c r="DR327" s="73">
        <f t="shared" si="278"/>
        <v>1</v>
      </c>
      <c r="DS327" s="73">
        <f t="shared" si="279"/>
        <v>1</v>
      </c>
      <c r="DT327" s="73">
        <f t="shared" si="280"/>
        <v>1</v>
      </c>
      <c r="DU327" s="73">
        <f t="shared" si="281"/>
        <v>1</v>
      </c>
      <c r="DV327" s="73">
        <f t="shared" si="282"/>
        <v>1</v>
      </c>
      <c r="DW327" s="73">
        <f t="shared" si="283"/>
        <v>1</v>
      </c>
      <c r="DX327" s="73">
        <f t="shared" si="284"/>
        <v>1</v>
      </c>
      <c r="DY327" s="73">
        <f t="shared" si="285"/>
        <v>1</v>
      </c>
      <c r="DZ327" s="73">
        <f t="shared" si="286"/>
        <v>1</v>
      </c>
      <c r="EA327" s="92">
        <f t="shared" si="248"/>
        <v>1</v>
      </c>
      <c r="EB327" s="92">
        <f t="shared" si="274"/>
        <v>1</v>
      </c>
      <c r="EC327" s="139">
        <f t="shared" si="287"/>
        <v>1</v>
      </c>
      <c r="ED327" s="140">
        <f t="shared" si="249"/>
        <v>0</v>
      </c>
      <c r="EE327" s="141">
        <f t="shared" si="250"/>
        <v>0</v>
      </c>
      <c r="EF327" s="141">
        <f t="shared" si="251"/>
        <v>0</v>
      </c>
      <c r="EG327" s="142">
        <f t="shared" si="275"/>
        <v>0</v>
      </c>
      <c r="EH327" s="141"/>
      <c r="EI327" s="142"/>
      <c r="EJ327" s="82">
        <f t="shared" si="252"/>
        <v>0</v>
      </c>
      <c r="EK327" s="82"/>
      <c r="EL327" s="82"/>
      <c r="EM327" s="82"/>
      <c r="EN327" s="83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</row>
    <row r="328" spans="2:156" ht="27" customHeight="1">
      <c r="B328" s="365" t="str">
        <f t="shared" si="253"/>
        <v/>
      </c>
      <c r="C328" s="649" t="str">
        <f>IF(AU328=1,SUM(AU$10:AU328),"")</f>
        <v/>
      </c>
      <c r="D328" s="526"/>
      <c r="E328" s="524"/>
      <c r="F328" s="648"/>
      <c r="G328" s="464"/>
      <c r="H328" s="110"/>
      <c r="I328" s="648"/>
      <c r="J328" s="464"/>
      <c r="K328" s="110"/>
      <c r="L328" s="109"/>
      <c r="M328" s="517"/>
      <c r="N328" s="520"/>
      <c r="O328" s="520"/>
      <c r="P328" s="514"/>
      <c r="Q328" s="463"/>
      <c r="R328" s="463"/>
      <c r="S328" s="463"/>
      <c r="T328" s="463"/>
      <c r="U328" s="515"/>
      <c r="V328" s="112"/>
      <c r="W328" s="463"/>
      <c r="X328" s="463"/>
      <c r="Y328" s="463"/>
      <c r="Z328" s="463"/>
      <c r="AA328" s="463"/>
      <c r="AB328" s="691"/>
      <c r="AC328" s="691"/>
      <c r="AD328" s="691"/>
      <c r="AE328" s="682"/>
      <c r="AF328" s="683"/>
      <c r="AG328" s="112"/>
      <c r="AH328" s="463"/>
      <c r="AI328" s="495"/>
      <c r="AJ328" s="469"/>
      <c r="AK328" s="464"/>
      <c r="AL328" s="465"/>
      <c r="AM328" s="376"/>
      <c r="AN328" s="376"/>
      <c r="AO328" s="465"/>
      <c r="AP328" s="466"/>
      <c r="AQ328" s="113" t="str">
        <f t="shared" si="254"/>
        <v/>
      </c>
      <c r="AR328" s="114">
        <v>1</v>
      </c>
      <c r="AU328" s="115">
        <f t="shared" si="255"/>
        <v>0</v>
      </c>
      <c r="AV328" s="116" t="b">
        <f t="shared" si="232"/>
        <v>1</v>
      </c>
      <c r="AW328" s="73">
        <f t="shared" si="256"/>
        <v>0</v>
      </c>
      <c r="AX328" s="117">
        <f t="shared" si="233"/>
        <v>1</v>
      </c>
      <c r="AY328" s="118">
        <f t="shared" si="257"/>
        <v>0</v>
      </c>
      <c r="BD328" s="120">
        <f>ROUND(Import!F321,2)</f>
        <v>0</v>
      </c>
      <c r="BE328" s="120">
        <f>ROUND(Import!P321,2)</f>
        <v>0</v>
      </c>
      <c r="BG328" s="121">
        <f t="shared" si="258"/>
        <v>0</v>
      </c>
      <c r="BH328" s="122">
        <f t="shared" si="259"/>
        <v>0</v>
      </c>
      <c r="BI328" s="114">
        <f t="shared" si="260"/>
        <v>0</v>
      </c>
      <c r="BJ328" s="121">
        <f t="shared" si="261"/>
        <v>0</v>
      </c>
      <c r="BK328" s="122">
        <f t="shared" si="262"/>
        <v>0</v>
      </c>
      <c r="BL328" s="114">
        <f t="shared" si="263"/>
        <v>0</v>
      </c>
      <c r="BN328" s="123">
        <f t="shared" si="234"/>
        <v>0</v>
      </c>
      <c r="BO328" s="123">
        <f t="shared" si="235"/>
        <v>0</v>
      </c>
      <c r="BP328" s="123">
        <f t="shared" si="236"/>
        <v>0</v>
      </c>
      <c r="BQ328" s="123">
        <f t="shared" si="237"/>
        <v>0</v>
      </c>
      <c r="BR328" s="123">
        <f t="shared" si="238"/>
        <v>0</v>
      </c>
      <c r="BS328" s="123">
        <f t="shared" si="239"/>
        <v>0</v>
      </c>
      <c r="BT328" s="124">
        <f t="shared" si="264"/>
        <v>0</v>
      </c>
      <c r="CA328" s="62"/>
      <c r="CB328" s="126" t="str">
        <f t="shared" si="240"/>
        <v/>
      </c>
      <c r="CC328" s="127" t="str">
        <f t="shared" si="265"/>
        <v/>
      </c>
      <c r="CD328" s="128" t="str">
        <f t="shared" si="266"/>
        <v/>
      </c>
      <c r="CE328" s="146"/>
      <c r="CF328" s="147"/>
      <c r="CG328" s="147"/>
      <c r="CH328" s="147"/>
      <c r="CI328" s="145"/>
      <c r="CJ328" s="62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132" t="b">
        <f t="shared" si="241"/>
        <v>0</v>
      </c>
      <c r="CV328" s="133" t="b">
        <f t="shared" si="242"/>
        <v>1</v>
      </c>
      <c r="CW328" s="116" t="b">
        <f t="shared" si="288"/>
        <v>1</v>
      </c>
      <c r="CX328" s="73">
        <f t="shared" si="267"/>
        <v>0</v>
      </c>
      <c r="CZ328" s="73">
        <f t="shared" si="268"/>
        <v>0</v>
      </c>
      <c r="DA328" s="134">
        <f t="shared" si="276"/>
        <v>1</v>
      </c>
      <c r="DB328" s="106">
        <f t="shared" si="269"/>
        <v>1</v>
      </c>
      <c r="DC328" s="148"/>
      <c r="DD328" s="134">
        <f t="shared" si="270"/>
        <v>1</v>
      </c>
      <c r="DE328" s="135">
        <f t="shared" si="243"/>
        <v>0</v>
      </c>
      <c r="DF328" s="135">
        <f t="shared" si="244"/>
        <v>0</v>
      </c>
      <c r="DG328" s="136"/>
      <c r="DH328" s="79"/>
      <c r="DI328" s="137"/>
      <c r="DJ328" s="81"/>
      <c r="DK328" s="107">
        <f t="shared" si="245"/>
        <v>0</v>
      </c>
      <c r="DL328" s="138">
        <f t="shared" si="271"/>
        <v>1</v>
      </c>
      <c r="DM328" s="73">
        <f t="shared" si="272"/>
        <v>1</v>
      </c>
      <c r="DN328" s="73">
        <f t="shared" si="273"/>
        <v>1</v>
      </c>
      <c r="DO328" s="73">
        <f t="shared" si="246"/>
        <v>1</v>
      </c>
      <c r="DP328" s="73">
        <f t="shared" si="247"/>
        <v>1</v>
      </c>
      <c r="DQ328" s="73">
        <f t="shared" si="277"/>
        <v>1</v>
      </c>
      <c r="DR328" s="73">
        <f t="shared" si="278"/>
        <v>1</v>
      </c>
      <c r="DS328" s="73">
        <f t="shared" si="279"/>
        <v>1</v>
      </c>
      <c r="DT328" s="73">
        <f t="shared" si="280"/>
        <v>1</v>
      </c>
      <c r="DU328" s="73">
        <f t="shared" si="281"/>
        <v>1</v>
      </c>
      <c r="DV328" s="73">
        <f t="shared" si="282"/>
        <v>1</v>
      </c>
      <c r="DW328" s="73">
        <f t="shared" si="283"/>
        <v>1</v>
      </c>
      <c r="DX328" s="73">
        <f t="shared" si="284"/>
        <v>1</v>
      </c>
      <c r="DY328" s="73">
        <f t="shared" si="285"/>
        <v>1</v>
      </c>
      <c r="DZ328" s="73">
        <f t="shared" si="286"/>
        <v>1</v>
      </c>
      <c r="EA328" s="92">
        <f t="shared" si="248"/>
        <v>1</v>
      </c>
      <c r="EB328" s="92">
        <f t="shared" si="274"/>
        <v>1</v>
      </c>
      <c r="EC328" s="139">
        <f t="shared" si="287"/>
        <v>1</v>
      </c>
      <c r="ED328" s="140">
        <f t="shared" si="249"/>
        <v>0</v>
      </c>
      <c r="EE328" s="141">
        <f t="shared" si="250"/>
        <v>0</v>
      </c>
      <c r="EF328" s="141">
        <f t="shared" si="251"/>
        <v>0</v>
      </c>
      <c r="EG328" s="142">
        <f t="shared" si="275"/>
        <v>0</v>
      </c>
      <c r="EH328" s="141"/>
      <c r="EI328" s="142"/>
      <c r="EJ328" s="82">
        <f t="shared" si="252"/>
        <v>0</v>
      </c>
      <c r="EK328" s="82"/>
      <c r="EL328" s="82"/>
      <c r="EM328" s="82"/>
      <c r="EN328" s="83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</row>
    <row r="329" spans="2:156" ht="27" customHeight="1">
      <c r="B329" s="365" t="str">
        <f t="shared" si="253"/>
        <v/>
      </c>
      <c r="C329" s="649" t="str">
        <f>IF(AU329=1,SUM(AU$10:AU329),"")</f>
        <v/>
      </c>
      <c r="D329" s="526"/>
      <c r="E329" s="524"/>
      <c r="F329" s="648"/>
      <c r="G329" s="464"/>
      <c r="H329" s="110"/>
      <c r="I329" s="648"/>
      <c r="J329" s="464"/>
      <c r="K329" s="110"/>
      <c r="L329" s="109"/>
      <c r="M329" s="517"/>
      <c r="N329" s="520"/>
      <c r="O329" s="520"/>
      <c r="P329" s="514"/>
      <c r="Q329" s="463"/>
      <c r="R329" s="463"/>
      <c r="S329" s="463"/>
      <c r="T329" s="463"/>
      <c r="U329" s="515"/>
      <c r="V329" s="112"/>
      <c r="W329" s="463"/>
      <c r="X329" s="463"/>
      <c r="Y329" s="463"/>
      <c r="Z329" s="463"/>
      <c r="AA329" s="463"/>
      <c r="AB329" s="691"/>
      <c r="AC329" s="691"/>
      <c r="AD329" s="691"/>
      <c r="AE329" s="682"/>
      <c r="AF329" s="683"/>
      <c r="AG329" s="112"/>
      <c r="AH329" s="463"/>
      <c r="AI329" s="495"/>
      <c r="AJ329" s="469"/>
      <c r="AK329" s="464"/>
      <c r="AL329" s="465"/>
      <c r="AM329" s="376"/>
      <c r="AN329" s="376"/>
      <c r="AO329" s="465"/>
      <c r="AP329" s="466"/>
      <c r="AQ329" s="113" t="str">
        <f t="shared" si="254"/>
        <v/>
      </c>
      <c r="AR329" s="114">
        <v>1</v>
      </c>
      <c r="AU329" s="115">
        <f t="shared" si="255"/>
        <v>0</v>
      </c>
      <c r="AV329" s="116" t="b">
        <f t="shared" si="232"/>
        <v>1</v>
      </c>
      <c r="AW329" s="73">
        <f t="shared" si="256"/>
        <v>0</v>
      </c>
      <c r="AX329" s="117">
        <f t="shared" si="233"/>
        <v>1</v>
      </c>
      <c r="AY329" s="118">
        <f t="shared" si="257"/>
        <v>0</v>
      </c>
      <c r="BD329" s="120">
        <f>ROUND(Import!F322,2)</f>
        <v>0</v>
      </c>
      <c r="BE329" s="120">
        <f>ROUND(Import!P322,2)</f>
        <v>0</v>
      </c>
      <c r="BG329" s="121">
        <f t="shared" si="258"/>
        <v>0</v>
      </c>
      <c r="BH329" s="122">
        <f t="shared" si="259"/>
        <v>0</v>
      </c>
      <c r="BI329" s="114">
        <f t="shared" si="260"/>
        <v>0</v>
      </c>
      <c r="BJ329" s="121">
        <f t="shared" si="261"/>
        <v>0</v>
      </c>
      <c r="BK329" s="122">
        <f t="shared" si="262"/>
        <v>0</v>
      </c>
      <c r="BL329" s="114">
        <f t="shared" si="263"/>
        <v>0</v>
      </c>
      <c r="BN329" s="123">
        <f t="shared" si="234"/>
        <v>0</v>
      </c>
      <c r="BO329" s="123">
        <f t="shared" si="235"/>
        <v>0</v>
      </c>
      <c r="BP329" s="123">
        <f t="shared" si="236"/>
        <v>0</v>
      </c>
      <c r="BQ329" s="123">
        <f t="shared" si="237"/>
        <v>0</v>
      </c>
      <c r="BR329" s="123">
        <f t="shared" si="238"/>
        <v>0</v>
      </c>
      <c r="BS329" s="123">
        <f t="shared" si="239"/>
        <v>0</v>
      </c>
      <c r="BT329" s="124">
        <f t="shared" si="264"/>
        <v>0</v>
      </c>
      <c r="CA329" s="62"/>
      <c r="CB329" s="126" t="str">
        <f t="shared" si="240"/>
        <v/>
      </c>
      <c r="CC329" s="127" t="str">
        <f t="shared" si="265"/>
        <v/>
      </c>
      <c r="CD329" s="128" t="str">
        <f t="shared" si="266"/>
        <v/>
      </c>
      <c r="CE329" s="146"/>
      <c r="CF329" s="147"/>
      <c r="CG329" s="147"/>
      <c r="CH329" s="147"/>
      <c r="CI329" s="145"/>
      <c r="CJ329" s="62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132" t="b">
        <f t="shared" si="241"/>
        <v>0</v>
      </c>
      <c r="CV329" s="133" t="b">
        <f t="shared" si="242"/>
        <v>1</v>
      </c>
      <c r="CW329" s="116" t="b">
        <f t="shared" si="288"/>
        <v>1</v>
      </c>
      <c r="CX329" s="73">
        <f t="shared" si="267"/>
        <v>0</v>
      </c>
      <c r="CZ329" s="73">
        <f t="shared" si="268"/>
        <v>0</v>
      </c>
      <c r="DA329" s="134">
        <f t="shared" si="276"/>
        <v>1</v>
      </c>
      <c r="DB329" s="106">
        <f t="shared" si="269"/>
        <v>1</v>
      </c>
      <c r="DC329" s="148"/>
      <c r="DD329" s="134">
        <f t="shared" si="270"/>
        <v>1</v>
      </c>
      <c r="DE329" s="135">
        <f t="shared" si="243"/>
        <v>0</v>
      </c>
      <c r="DF329" s="135">
        <f t="shared" si="244"/>
        <v>0</v>
      </c>
      <c r="DG329" s="136"/>
      <c r="DH329" s="79"/>
      <c r="DI329" s="137"/>
      <c r="DJ329" s="81"/>
      <c r="DK329" s="107">
        <f t="shared" si="245"/>
        <v>0</v>
      </c>
      <c r="DL329" s="138">
        <f t="shared" si="271"/>
        <v>1</v>
      </c>
      <c r="DM329" s="73">
        <f t="shared" si="272"/>
        <v>1</v>
      </c>
      <c r="DN329" s="73">
        <f t="shared" si="273"/>
        <v>1</v>
      </c>
      <c r="DO329" s="73">
        <f t="shared" si="246"/>
        <v>1</v>
      </c>
      <c r="DP329" s="73">
        <f t="shared" si="247"/>
        <v>1</v>
      </c>
      <c r="DQ329" s="73">
        <f t="shared" si="277"/>
        <v>1</v>
      </c>
      <c r="DR329" s="73">
        <f t="shared" si="278"/>
        <v>1</v>
      </c>
      <c r="DS329" s="73">
        <f t="shared" si="279"/>
        <v>1</v>
      </c>
      <c r="DT329" s="73">
        <f t="shared" si="280"/>
        <v>1</v>
      </c>
      <c r="DU329" s="73">
        <f t="shared" si="281"/>
        <v>1</v>
      </c>
      <c r="DV329" s="73">
        <f t="shared" si="282"/>
        <v>1</v>
      </c>
      <c r="DW329" s="73">
        <f t="shared" si="283"/>
        <v>1</v>
      </c>
      <c r="DX329" s="73">
        <f t="shared" si="284"/>
        <v>1</v>
      </c>
      <c r="DY329" s="73">
        <f t="shared" si="285"/>
        <v>1</v>
      </c>
      <c r="DZ329" s="73">
        <f t="shared" si="286"/>
        <v>1</v>
      </c>
      <c r="EA329" s="92">
        <f t="shared" si="248"/>
        <v>1</v>
      </c>
      <c r="EB329" s="92">
        <f t="shared" si="274"/>
        <v>1</v>
      </c>
      <c r="EC329" s="139">
        <f t="shared" si="287"/>
        <v>1</v>
      </c>
      <c r="ED329" s="140">
        <f t="shared" si="249"/>
        <v>0</v>
      </c>
      <c r="EE329" s="141">
        <f t="shared" si="250"/>
        <v>0</v>
      </c>
      <c r="EF329" s="141">
        <f t="shared" si="251"/>
        <v>0</v>
      </c>
      <c r="EG329" s="142">
        <f t="shared" si="275"/>
        <v>0</v>
      </c>
      <c r="EH329" s="141"/>
      <c r="EI329" s="142"/>
      <c r="EJ329" s="82">
        <f t="shared" si="252"/>
        <v>0</v>
      </c>
      <c r="EK329" s="82"/>
      <c r="EL329" s="82"/>
      <c r="EM329" s="82"/>
      <c r="EN329" s="83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</row>
    <row r="330" spans="2:156" ht="27" customHeight="1">
      <c r="B330" s="365" t="str">
        <f t="shared" si="253"/>
        <v/>
      </c>
      <c r="C330" s="649" t="str">
        <f>IF(AU330=1,SUM(AU$10:AU330),"")</f>
        <v/>
      </c>
      <c r="D330" s="526"/>
      <c r="E330" s="524"/>
      <c r="F330" s="648"/>
      <c r="G330" s="464"/>
      <c r="H330" s="110"/>
      <c r="I330" s="648"/>
      <c r="J330" s="464"/>
      <c r="K330" s="110"/>
      <c r="L330" s="109"/>
      <c r="M330" s="517"/>
      <c r="N330" s="520"/>
      <c r="O330" s="520"/>
      <c r="P330" s="514"/>
      <c r="Q330" s="463"/>
      <c r="R330" s="463"/>
      <c r="S330" s="463"/>
      <c r="T330" s="463"/>
      <c r="U330" s="515"/>
      <c r="V330" s="112"/>
      <c r="W330" s="463"/>
      <c r="X330" s="463"/>
      <c r="Y330" s="463"/>
      <c r="Z330" s="463"/>
      <c r="AA330" s="463"/>
      <c r="AB330" s="691"/>
      <c r="AC330" s="691"/>
      <c r="AD330" s="691"/>
      <c r="AE330" s="682"/>
      <c r="AF330" s="683"/>
      <c r="AG330" s="112"/>
      <c r="AH330" s="463"/>
      <c r="AI330" s="495"/>
      <c r="AJ330" s="469"/>
      <c r="AK330" s="464"/>
      <c r="AL330" s="465"/>
      <c r="AM330" s="376"/>
      <c r="AN330" s="376"/>
      <c r="AO330" s="465"/>
      <c r="AP330" s="466"/>
      <c r="AQ330" s="113" t="str">
        <f t="shared" si="254"/>
        <v/>
      </c>
      <c r="AR330" s="114">
        <v>1</v>
      </c>
      <c r="AU330" s="115">
        <f t="shared" si="255"/>
        <v>0</v>
      </c>
      <c r="AV330" s="116" t="b">
        <f t="shared" si="232"/>
        <v>1</v>
      </c>
      <c r="AW330" s="73">
        <f t="shared" si="256"/>
        <v>0</v>
      </c>
      <c r="AX330" s="117">
        <f t="shared" si="233"/>
        <v>1</v>
      </c>
      <c r="AY330" s="118">
        <f t="shared" si="257"/>
        <v>0</v>
      </c>
      <c r="BD330" s="120">
        <f>ROUND(Import!F323,2)</f>
        <v>0</v>
      </c>
      <c r="BE330" s="120">
        <f>ROUND(Import!P323,2)</f>
        <v>0</v>
      </c>
      <c r="BG330" s="121">
        <f t="shared" si="258"/>
        <v>0</v>
      </c>
      <c r="BH330" s="122">
        <f t="shared" si="259"/>
        <v>0</v>
      </c>
      <c r="BI330" s="114">
        <f t="shared" si="260"/>
        <v>0</v>
      </c>
      <c r="BJ330" s="121">
        <f t="shared" si="261"/>
        <v>0</v>
      </c>
      <c r="BK330" s="122">
        <f t="shared" si="262"/>
        <v>0</v>
      </c>
      <c r="BL330" s="114">
        <f t="shared" si="263"/>
        <v>0</v>
      </c>
      <c r="BN330" s="123">
        <f t="shared" si="234"/>
        <v>0</v>
      </c>
      <c r="BO330" s="123">
        <f t="shared" si="235"/>
        <v>0</v>
      </c>
      <c r="BP330" s="123">
        <f t="shared" si="236"/>
        <v>0</v>
      </c>
      <c r="BQ330" s="123">
        <f t="shared" si="237"/>
        <v>0</v>
      </c>
      <c r="BR330" s="123">
        <f t="shared" si="238"/>
        <v>0</v>
      </c>
      <c r="BS330" s="123">
        <f t="shared" si="239"/>
        <v>0</v>
      </c>
      <c r="BT330" s="124">
        <f t="shared" si="264"/>
        <v>0</v>
      </c>
      <c r="CA330" s="62"/>
      <c r="CB330" s="126" t="str">
        <f t="shared" si="240"/>
        <v/>
      </c>
      <c r="CC330" s="127" t="str">
        <f t="shared" si="265"/>
        <v/>
      </c>
      <c r="CD330" s="128" t="str">
        <f t="shared" si="266"/>
        <v/>
      </c>
      <c r="CE330" s="146"/>
      <c r="CF330" s="147"/>
      <c r="CG330" s="147"/>
      <c r="CH330" s="147"/>
      <c r="CI330" s="145"/>
      <c r="CJ330" s="62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132" t="b">
        <f t="shared" si="241"/>
        <v>0</v>
      </c>
      <c r="CV330" s="133" t="b">
        <f t="shared" si="242"/>
        <v>1</v>
      </c>
      <c r="CW330" s="116" t="b">
        <f t="shared" si="288"/>
        <v>1</v>
      </c>
      <c r="CX330" s="73">
        <f t="shared" si="267"/>
        <v>0</v>
      </c>
      <c r="CZ330" s="73">
        <f t="shared" si="268"/>
        <v>0</v>
      </c>
      <c r="DA330" s="134">
        <f t="shared" si="276"/>
        <v>1</v>
      </c>
      <c r="DB330" s="106">
        <f t="shared" si="269"/>
        <v>1</v>
      </c>
      <c r="DC330" s="148"/>
      <c r="DD330" s="134">
        <f t="shared" si="270"/>
        <v>1</v>
      </c>
      <c r="DE330" s="135">
        <f t="shared" si="243"/>
        <v>0</v>
      </c>
      <c r="DF330" s="135">
        <f t="shared" si="244"/>
        <v>0</v>
      </c>
      <c r="DG330" s="136"/>
      <c r="DH330" s="79"/>
      <c r="DI330" s="137"/>
      <c r="DJ330" s="81"/>
      <c r="DK330" s="107">
        <f t="shared" si="245"/>
        <v>0</v>
      </c>
      <c r="DL330" s="138">
        <f t="shared" si="271"/>
        <v>1</v>
      </c>
      <c r="DM330" s="73">
        <f t="shared" si="272"/>
        <v>1</v>
      </c>
      <c r="DN330" s="73">
        <f t="shared" si="273"/>
        <v>1</v>
      </c>
      <c r="DO330" s="73">
        <f t="shared" si="246"/>
        <v>1</v>
      </c>
      <c r="DP330" s="73">
        <f t="shared" si="247"/>
        <v>1</v>
      </c>
      <c r="DQ330" s="73">
        <f t="shared" si="277"/>
        <v>1</v>
      </c>
      <c r="DR330" s="73">
        <f t="shared" si="278"/>
        <v>1</v>
      </c>
      <c r="DS330" s="73">
        <f t="shared" si="279"/>
        <v>1</v>
      </c>
      <c r="DT330" s="73">
        <f t="shared" si="280"/>
        <v>1</v>
      </c>
      <c r="DU330" s="73">
        <f t="shared" si="281"/>
        <v>1</v>
      </c>
      <c r="DV330" s="73">
        <f t="shared" si="282"/>
        <v>1</v>
      </c>
      <c r="DW330" s="73">
        <f t="shared" si="283"/>
        <v>1</v>
      </c>
      <c r="DX330" s="73">
        <f t="shared" si="284"/>
        <v>1</v>
      </c>
      <c r="DY330" s="73">
        <f t="shared" si="285"/>
        <v>1</v>
      </c>
      <c r="DZ330" s="73">
        <f t="shared" si="286"/>
        <v>1</v>
      </c>
      <c r="EA330" s="92">
        <f t="shared" si="248"/>
        <v>1</v>
      </c>
      <c r="EB330" s="92">
        <f t="shared" si="274"/>
        <v>1</v>
      </c>
      <c r="EC330" s="139">
        <f t="shared" si="287"/>
        <v>1</v>
      </c>
      <c r="ED330" s="140">
        <f t="shared" si="249"/>
        <v>0</v>
      </c>
      <c r="EE330" s="141">
        <f t="shared" si="250"/>
        <v>0</v>
      </c>
      <c r="EF330" s="141">
        <f t="shared" si="251"/>
        <v>0</v>
      </c>
      <c r="EG330" s="142">
        <f t="shared" si="275"/>
        <v>0</v>
      </c>
      <c r="EH330" s="141"/>
      <c r="EI330" s="142"/>
      <c r="EJ330" s="82">
        <f t="shared" si="252"/>
        <v>0</v>
      </c>
      <c r="EK330" s="82"/>
      <c r="EL330" s="82"/>
      <c r="EM330" s="82"/>
      <c r="EN330" s="83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</row>
    <row r="331" spans="2:156" ht="27" customHeight="1">
      <c r="B331" s="365" t="str">
        <f t="shared" si="253"/>
        <v/>
      </c>
      <c r="C331" s="649" t="str">
        <f>IF(AU331=1,SUM(AU$10:AU331),"")</f>
        <v/>
      </c>
      <c r="D331" s="526"/>
      <c r="E331" s="524"/>
      <c r="F331" s="648"/>
      <c r="G331" s="464"/>
      <c r="H331" s="110"/>
      <c r="I331" s="648"/>
      <c r="J331" s="464"/>
      <c r="K331" s="110"/>
      <c r="L331" s="109"/>
      <c r="M331" s="517"/>
      <c r="N331" s="520"/>
      <c r="O331" s="520"/>
      <c r="P331" s="514"/>
      <c r="Q331" s="463"/>
      <c r="R331" s="463"/>
      <c r="S331" s="463"/>
      <c r="T331" s="463"/>
      <c r="U331" s="515"/>
      <c r="V331" s="112"/>
      <c r="W331" s="463"/>
      <c r="X331" s="463"/>
      <c r="Y331" s="463"/>
      <c r="Z331" s="463"/>
      <c r="AA331" s="463"/>
      <c r="AB331" s="691"/>
      <c r="AC331" s="691"/>
      <c r="AD331" s="691"/>
      <c r="AE331" s="682"/>
      <c r="AF331" s="683"/>
      <c r="AG331" s="112"/>
      <c r="AH331" s="463"/>
      <c r="AI331" s="495"/>
      <c r="AJ331" s="469"/>
      <c r="AK331" s="464"/>
      <c r="AL331" s="465"/>
      <c r="AM331" s="376"/>
      <c r="AN331" s="376"/>
      <c r="AO331" s="465"/>
      <c r="AP331" s="466"/>
      <c r="AQ331" s="113" t="str">
        <f t="shared" si="254"/>
        <v/>
      </c>
      <c r="AR331" s="114">
        <v>1</v>
      </c>
      <c r="AU331" s="115">
        <f t="shared" si="255"/>
        <v>0</v>
      </c>
      <c r="AV331" s="116" t="b">
        <f t="shared" ref="AV331:AV394" si="289">ISNONTEXT(D331)</f>
        <v>1</v>
      </c>
      <c r="AW331" s="73">
        <f t="shared" si="256"/>
        <v>0</v>
      </c>
      <c r="AX331" s="117">
        <f t="shared" ref="AX331:AX394" si="290">IF(D331=0,1,COUNTIF(D$11:D$400,D331))</f>
        <v>1</v>
      </c>
      <c r="AY331" s="118">
        <f t="shared" si="257"/>
        <v>0</v>
      </c>
      <c r="BD331" s="120">
        <f>ROUND(Import!F324,2)</f>
        <v>0</v>
      </c>
      <c r="BE331" s="120">
        <f>ROUND(Import!P324,2)</f>
        <v>0</v>
      </c>
      <c r="BG331" s="121">
        <f t="shared" si="258"/>
        <v>0</v>
      </c>
      <c r="BH331" s="122">
        <f t="shared" si="259"/>
        <v>0</v>
      </c>
      <c r="BI331" s="114">
        <f t="shared" si="260"/>
        <v>0</v>
      </c>
      <c r="BJ331" s="121">
        <f t="shared" si="261"/>
        <v>0</v>
      </c>
      <c r="BK331" s="122">
        <f t="shared" si="262"/>
        <v>0</v>
      </c>
      <c r="BL331" s="114">
        <f t="shared" si="263"/>
        <v>0</v>
      </c>
      <c r="BN331" s="123">
        <f t="shared" ref="BN331:BN394" si="291">IF(P331&gt;0,1,0)</f>
        <v>0</v>
      </c>
      <c r="BO331" s="123">
        <f t="shared" ref="BO331:BO394" si="292">IF(Q331&gt;0,1,0)</f>
        <v>0</v>
      </c>
      <c r="BP331" s="123">
        <f t="shared" ref="BP331:BP394" si="293">IF(R331&gt;0,1,0)</f>
        <v>0</v>
      </c>
      <c r="BQ331" s="123">
        <f t="shared" ref="BQ331:BQ394" si="294">IF(S331&gt;0,1,0)</f>
        <v>0</v>
      </c>
      <c r="BR331" s="123">
        <f t="shared" ref="BR331:BR394" si="295">IF(T331&gt;0,1,0)</f>
        <v>0</v>
      </c>
      <c r="BS331" s="123">
        <f t="shared" ref="BS331:BS394" si="296">IF(U331&gt;0,1,0)</f>
        <v>0</v>
      </c>
      <c r="BT331" s="124">
        <f t="shared" si="264"/>
        <v>0</v>
      </c>
      <c r="CA331" s="62"/>
      <c r="CB331" s="126" t="str">
        <f t="shared" ref="CB331:CB394" si="297">IF(ROUND(EJ331,2)=0,"",ROUND((K331-EJ331),2))</f>
        <v/>
      </c>
      <c r="CC331" s="127" t="str">
        <f t="shared" si="265"/>
        <v/>
      </c>
      <c r="CD331" s="128" t="str">
        <f t="shared" si="266"/>
        <v/>
      </c>
      <c r="CE331" s="146"/>
      <c r="CF331" s="147"/>
      <c r="CG331" s="147"/>
      <c r="CH331" s="147"/>
      <c r="CI331" s="145"/>
      <c r="CJ331" s="62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132" t="b">
        <f t="shared" ref="CU331:CU394" si="298">ISNUMBER(D331)</f>
        <v>0</v>
      </c>
      <c r="CV331" s="133" t="b">
        <f t="shared" ref="CV331:CV394" si="299">ISBLANK(D331)</f>
        <v>1</v>
      </c>
      <c r="CW331" s="116" t="b">
        <f t="shared" si="288"/>
        <v>1</v>
      </c>
      <c r="CX331" s="73">
        <f t="shared" si="267"/>
        <v>0</v>
      </c>
      <c r="CY331" s="62"/>
      <c r="CZ331" s="73">
        <f t="shared" si="268"/>
        <v>0</v>
      </c>
      <c r="DA331" s="134">
        <f t="shared" si="276"/>
        <v>1</v>
      </c>
      <c r="DB331" s="106">
        <f t="shared" si="269"/>
        <v>1</v>
      </c>
      <c r="DC331" s="62"/>
      <c r="DD331" s="134">
        <f t="shared" si="270"/>
        <v>1</v>
      </c>
      <c r="DE331" s="135">
        <f t="shared" ref="DE331:DE394" si="300">DD331*K331</f>
        <v>0</v>
      </c>
      <c r="DF331" s="135">
        <f t="shared" ref="DF331:DF394" si="301">DD331*M331</f>
        <v>0</v>
      </c>
      <c r="DG331" s="136"/>
      <c r="DH331" s="79"/>
      <c r="DI331" s="137"/>
      <c r="DJ331" s="81"/>
      <c r="DK331" s="107">
        <f t="shared" ref="DK331:DK394" si="302">IF(DB331=1,M331,0)</f>
        <v>0</v>
      </c>
      <c r="DL331" s="138">
        <f t="shared" si="271"/>
        <v>1</v>
      </c>
      <c r="DM331" s="73">
        <f t="shared" si="272"/>
        <v>1</v>
      </c>
      <c r="DN331" s="73">
        <f t="shared" si="273"/>
        <v>1</v>
      </c>
      <c r="DO331" s="73">
        <f t="shared" ref="DO331:DO394" si="303">IF(DN331=2,2,IF(AND(DN331=4,DN334=1),5,DN331))</f>
        <v>1</v>
      </c>
      <c r="DP331" s="73">
        <f t="shared" ref="DP331:DP394" si="304">IF(DO331=2,2,IF(AND(DO331=5,DO335=1),6,DO331))</f>
        <v>1</v>
      </c>
      <c r="DQ331" s="73">
        <f t="shared" si="277"/>
        <v>1</v>
      </c>
      <c r="DR331" s="73">
        <f t="shared" si="278"/>
        <v>1</v>
      </c>
      <c r="DS331" s="73">
        <f t="shared" si="279"/>
        <v>1</v>
      </c>
      <c r="DT331" s="73">
        <f t="shared" si="280"/>
        <v>1</v>
      </c>
      <c r="DU331" s="73">
        <f t="shared" si="281"/>
        <v>1</v>
      </c>
      <c r="DV331" s="73">
        <f t="shared" si="282"/>
        <v>1</v>
      </c>
      <c r="DW331" s="73">
        <f t="shared" si="283"/>
        <v>1</v>
      </c>
      <c r="DX331" s="73">
        <f t="shared" si="284"/>
        <v>1</v>
      </c>
      <c r="DY331" s="73">
        <f t="shared" si="285"/>
        <v>1</v>
      </c>
      <c r="DZ331" s="73">
        <f t="shared" si="286"/>
        <v>1</v>
      </c>
      <c r="EA331" s="92">
        <f t="shared" ref="EA331:EA384" si="305">IF(DZ331=2,2,IF(AND(DZ331=16,DZ346=1),17,DZ331))</f>
        <v>1</v>
      </c>
      <c r="EB331" s="92">
        <f t="shared" si="274"/>
        <v>1</v>
      </c>
      <c r="EC331" s="139">
        <f t="shared" si="287"/>
        <v>1</v>
      </c>
      <c r="ED331" s="140">
        <f t="shared" ref="ED331:ED394" si="306">IF(EC331=2,DK331,IF(EC331=3,(DK331+DK332),IF(EC331=4,(DK331+DK332+DK333),IF(EC331=5,(DK331+DK332+DK333+DK334),IF(EC331=6,(DK331+DK332+DK333+DK334+DK335),IF(EC331=7,(DK331+DK332+DK333+DK334+DK335+DK336),0))))))</f>
        <v>0</v>
      </c>
      <c r="EE331" s="141">
        <f t="shared" ref="EE331:EE388" si="307">IF(EC331=8,(DK331+DK332+DK333+DK334+DK335+DK336+DK337),IF(EC331=9,(DK331+DK332+DK333+DK334+DK335+DK336+DK337+DK338),IF(EC331=10,(DK331+DK332+DK333+DK334+DK335+DK336+DK337+DK338+DK339),IF(EC331=11,(DK331+DK332+DK333+DK334+DK335+DK336+DK337+DK338+DK339+DK340),IF(EC331=12,(DK331+DK332+DK333+DK334+DK335+DK336+DK337+DK338+DK339+DK340+DK341),IF(EC331=13,(DK331+DK332+DK333+DK334+DK335+DK336+DK337+DK338+DK339+DK340+DK341+DK342),0))))))</f>
        <v>0</v>
      </c>
      <c r="EF331" s="141">
        <f t="shared" ref="EF331:EF382" si="308">IF(EC331=14,SUM(DK331:DK343),IF(EC331=15,SUM(DK331:DK344),IF(EC331=16,SUM(DK331:DK345),IF(EC331=17,SUM(DK331:DK346),IF(EC331=18,SUM(DK331:DK347),IF(EC331=19,SUM(DK331:DK348),0))))))</f>
        <v>0</v>
      </c>
      <c r="EG331" s="142">
        <f t="shared" si="275"/>
        <v>0</v>
      </c>
      <c r="EH331" s="141"/>
      <c r="EI331" s="142"/>
      <c r="EJ331" s="82">
        <f t="shared" ref="EJ331:EJ394" si="309">EG331+EI331</f>
        <v>0</v>
      </c>
      <c r="EK331" s="82"/>
      <c r="EL331" s="82"/>
      <c r="EM331" s="82"/>
      <c r="EN331" s="83"/>
      <c r="EO331" s="61"/>
      <c r="EP331" s="61"/>
      <c r="EQ331" s="61"/>
      <c r="ER331" s="61"/>
      <c r="ES331" s="61"/>
      <c r="ET331" s="61"/>
      <c r="EU331" s="61"/>
      <c r="EV331" s="61"/>
      <c r="EW331" s="61"/>
      <c r="EX331" s="61"/>
      <c r="EY331" s="61"/>
      <c r="EZ331" s="61"/>
    </row>
    <row r="332" spans="2:156" ht="27" customHeight="1">
      <c r="B332" s="365" t="str">
        <f t="shared" ref="B332:B395" si="310">IF(OR(M332&gt;0,AB332&gt;0,AE332&gt;0),"Wypełnione","")</f>
        <v/>
      </c>
      <c r="C332" s="649" t="str">
        <f>IF(AU332=1,SUM(AU$10:AU332),"")</f>
        <v/>
      </c>
      <c r="D332" s="526"/>
      <c r="E332" s="524"/>
      <c r="F332" s="648"/>
      <c r="G332" s="464"/>
      <c r="H332" s="110"/>
      <c r="I332" s="648"/>
      <c r="J332" s="464"/>
      <c r="K332" s="110"/>
      <c r="L332" s="109"/>
      <c r="M332" s="517"/>
      <c r="N332" s="520"/>
      <c r="O332" s="520"/>
      <c r="P332" s="514"/>
      <c r="Q332" s="463"/>
      <c r="R332" s="463"/>
      <c r="S332" s="463"/>
      <c r="T332" s="463"/>
      <c r="U332" s="515"/>
      <c r="V332" s="112"/>
      <c r="W332" s="463"/>
      <c r="X332" s="463"/>
      <c r="Y332" s="463"/>
      <c r="Z332" s="463"/>
      <c r="AA332" s="463"/>
      <c r="AB332" s="691"/>
      <c r="AC332" s="691"/>
      <c r="AD332" s="691"/>
      <c r="AE332" s="682"/>
      <c r="AF332" s="683"/>
      <c r="AG332" s="112"/>
      <c r="AH332" s="463"/>
      <c r="AI332" s="495"/>
      <c r="AJ332" s="469"/>
      <c r="AK332" s="464"/>
      <c r="AL332" s="465"/>
      <c r="AM332" s="376"/>
      <c r="AN332" s="376"/>
      <c r="AO332" s="465"/>
      <c r="AP332" s="466"/>
      <c r="AQ332" s="113" t="str">
        <f t="shared" ref="AQ332:AQ395" si="311">IF(BG332+BJ332&gt;0,"Wpisz miarę.","")</f>
        <v/>
      </c>
      <c r="AR332" s="114">
        <v>1</v>
      </c>
      <c r="AU332" s="115">
        <f t="shared" ref="AU332:AU395" si="312">AW332</f>
        <v>0</v>
      </c>
      <c r="AV332" s="116" t="b">
        <f t="shared" si="289"/>
        <v>1</v>
      </c>
      <c r="AW332" s="73">
        <f t="shared" ref="AW332:AW395" si="313">IF(AV332=TRUE,0,1)</f>
        <v>0</v>
      </c>
      <c r="AX332" s="117">
        <f t="shared" si="290"/>
        <v>1</v>
      </c>
      <c r="AY332" s="118">
        <f t="shared" ref="AY332:AY395" si="314">IF(AX332&gt;1,1,0)</f>
        <v>0</v>
      </c>
      <c r="BD332" s="120">
        <f>ROUND(Import!F325,2)</f>
        <v>0</v>
      </c>
      <c r="BE332" s="120">
        <f>ROUND(Import!P325,2)</f>
        <v>0</v>
      </c>
      <c r="BG332" s="121">
        <f t="shared" ref="BG332:BG395" si="315">IF(AND(BH332&gt;0,BI332=0),1,0)</f>
        <v>0</v>
      </c>
      <c r="BH332" s="122">
        <f t="shared" ref="BH332:BH395" si="316">AE332</f>
        <v>0</v>
      </c>
      <c r="BI332" s="114">
        <f t="shared" ref="BI332:BI395" si="317">AF332</f>
        <v>0</v>
      </c>
      <c r="BJ332" s="121">
        <f t="shared" ref="BJ332:BJ395" si="318">IF(AND(BK332&gt;0,BL332=0),1,0)</f>
        <v>0</v>
      </c>
      <c r="BK332" s="122">
        <f t="shared" ref="BK332:BK395" si="319">AJ332</f>
        <v>0</v>
      </c>
      <c r="BL332" s="114">
        <f t="shared" ref="BL332:BL395" si="320">AK332</f>
        <v>0</v>
      </c>
      <c r="BN332" s="123">
        <f t="shared" si="291"/>
        <v>0</v>
      </c>
      <c r="BO332" s="123">
        <f t="shared" si="292"/>
        <v>0</v>
      </c>
      <c r="BP332" s="123">
        <f t="shared" si="293"/>
        <v>0</v>
      </c>
      <c r="BQ332" s="123">
        <f t="shared" si="294"/>
        <v>0</v>
      </c>
      <c r="BR332" s="123">
        <f t="shared" si="295"/>
        <v>0</v>
      </c>
      <c r="BS332" s="123">
        <f t="shared" si="296"/>
        <v>0</v>
      </c>
      <c r="BT332" s="124">
        <f t="shared" ref="BT332:BT395" si="321">IF(SUM(BN332:BS332)&lt;=1,0,164)</f>
        <v>0</v>
      </c>
      <c r="CA332" s="62"/>
      <c r="CB332" s="126" t="str">
        <f t="shared" si="297"/>
        <v/>
      </c>
      <c r="CC332" s="127" t="str">
        <f t="shared" ref="CC332:CC395" si="322">IF(CB332=0,"OK.",IF(CB332="","","Popraw  ;)"))</f>
        <v/>
      </c>
      <c r="CD332" s="128" t="str">
        <f t="shared" ref="CD332:CD395" si="323">IF(ROWS(AP332:AP333)&gt;2,"Pamiętaj o wpisaniu WYPEŁNIONE do kol. z Filtrem","")</f>
        <v/>
      </c>
      <c r="CE332" s="146"/>
      <c r="CF332" s="147"/>
      <c r="CG332" s="147"/>
      <c r="CH332" s="147"/>
      <c r="CI332" s="145"/>
      <c r="CJ332" s="62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132" t="b">
        <f t="shared" si="298"/>
        <v>0</v>
      </c>
      <c r="CV332" s="133" t="b">
        <f t="shared" si="299"/>
        <v>1</v>
      </c>
      <c r="CW332" s="116" t="b">
        <f t="shared" si="288"/>
        <v>1</v>
      </c>
      <c r="CX332" s="73">
        <f t="shared" ref="CX332:CX395" si="324">IF(CW332=TRUE,0,1)</f>
        <v>0</v>
      </c>
      <c r="CY332" s="62"/>
      <c r="CZ332" s="73">
        <f t="shared" ref="CZ332:CZ395" si="325">CX332</f>
        <v>0</v>
      </c>
      <c r="DA332" s="134">
        <f t="shared" si="276"/>
        <v>1</v>
      </c>
      <c r="DB332" s="106">
        <f t="shared" ref="DB332:DB395" si="326">IF(DA332=1,1,IF(DA332=10,10,IF(DA332=20,20,10)))</f>
        <v>1</v>
      </c>
      <c r="DC332" s="62"/>
      <c r="DD332" s="134">
        <f t="shared" ref="DD332:DD398" si="327" xml:space="preserve"> IF(DB332=1,1,0)</f>
        <v>1</v>
      </c>
      <c r="DE332" s="135">
        <f t="shared" si="300"/>
        <v>0</v>
      </c>
      <c r="DF332" s="135">
        <f t="shared" si="301"/>
        <v>0</v>
      </c>
      <c r="DG332" s="136"/>
      <c r="DH332" s="79"/>
      <c r="DI332" s="137"/>
      <c r="DJ332" s="81"/>
      <c r="DK332" s="107">
        <f t="shared" si="302"/>
        <v>0</v>
      </c>
      <c r="DL332" s="138">
        <f t="shared" ref="DL332:DL395" si="328">IF(AND(CZ332=1,DD332=1),2,DD332)</f>
        <v>1</v>
      </c>
      <c r="DM332" s="73">
        <f t="shared" ref="DM332:DM395" si="329">IF(AND(DL332=2,DL333=2),2,IF(AND(DL332=2,DL333=1),3,DL332))</f>
        <v>1</v>
      </c>
      <c r="DN332" s="73">
        <f t="shared" ref="DN332:DN395" si="330">IF(DM332=2,2,IF(AND(DM332=3,DM334=1),4,DM332))</f>
        <v>1</v>
      </c>
      <c r="DO332" s="73">
        <f t="shared" si="303"/>
        <v>1</v>
      </c>
      <c r="DP332" s="73">
        <f t="shared" si="304"/>
        <v>1</v>
      </c>
      <c r="DQ332" s="73">
        <f t="shared" si="277"/>
        <v>1</v>
      </c>
      <c r="DR332" s="73">
        <f t="shared" si="278"/>
        <v>1</v>
      </c>
      <c r="DS332" s="73">
        <f t="shared" si="279"/>
        <v>1</v>
      </c>
      <c r="DT332" s="73">
        <f t="shared" si="280"/>
        <v>1</v>
      </c>
      <c r="DU332" s="73">
        <f t="shared" si="281"/>
        <v>1</v>
      </c>
      <c r="DV332" s="73">
        <f t="shared" si="282"/>
        <v>1</v>
      </c>
      <c r="DW332" s="73">
        <f t="shared" si="283"/>
        <v>1</v>
      </c>
      <c r="DX332" s="73">
        <f t="shared" si="284"/>
        <v>1</v>
      </c>
      <c r="DY332" s="73">
        <f t="shared" si="285"/>
        <v>1</v>
      </c>
      <c r="DZ332" s="73">
        <f t="shared" si="286"/>
        <v>1</v>
      </c>
      <c r="EA332" s="92">
        <f t="shared" si="305"/>
        <v>1</v>
      </c>
      <c r="EB332" s="92">
        <f t="shared" ref="EB332:EB383" si="331">IF(EA332=2,2,IF(AND(EA332=17,EA348=1),18,EA332))</f>
        <v>1</v>
      </c>
      <c r="EC332" s="139">
        <f t="shared" si="287"/>
        <v>1</v>
      </c>
      <c r="ED332" s="140">
        <f t="shared" si="306"/>
        <v>0</v>
      </c>
      <c r="EE332" s="141">
        <f t="shared" si="307"/>
        <v>0</v>
      </c>
      <c r="EF332" s="141">
        <f t="shared" si="308"/>
        <v>0</v>
      </c>
      <c r="EG332" s="142">
        <f t="shared" ref="EG332:EG395" si="332">ED332+EE332+EF332</f>
        <v>0</v>
      </c>
      <c r="EH332" s="141"/>
      <c r="EI332" s="142"/>
      <c r="EJ332" s="82">
        <f t="shared" si="309"/>
        <v>0</v>
      </c>
      <c r="EK332" s="82"/>
      <c r="EL332" s="82"/>
      <c r="EM332" s="82"/>
      <c r="EN332" s="83"/>
      <c r="EO332" s="61"/>
      <c r="EP332" s="61"/>
      <c r="EQ332" s="61"/>
      <c r="ER332" s="61"/>
      <c r="ES332" s="61"/>
      <c r="ET332" s="61"/>
      <c r="EU332" s="61"/>
      <c r="EV332" s="61"/>
      <c r="EW332" s="61"/>
      <c r="EX332" s="61"/>
      <c r="EY332" s="61"/>
      <c r="EZ332" s="61"/>
    </row>
    <row r="333" spans="2:156" ht="27" customHeight="1">
      <c r="B333" s="365" t="str">
        <f t="shared" si="310"/>
        <v/>
      </c>
      <c r="C333" s="649" t="str">
        <f>IF(AU333=1,SUM(AU$10:AU333),"")</f>
        <v/>
      </c>
      <c r="D333" s="526"/>
      <c r="E333" s="524"/>
      <c r="F333" s="648"/>
      <c r="G333" s="464"/>
      <c r="H333" s="110"/>
      <c r="I333" s="648"/>
      <c r="J333" s="464"/>
      <c r="K333" s="110"/>
      <c r="L333" s="109"/>
      <c r="M333" s="517"/>
      <c r="N333" s="520"/>
      <c r="O333" s="520"/>
      <c r="P333" s="514"/>
      <c r="Q333" s="463"/>
      <c r="R333" s="463"/>
      <c r="S333" s="463"/>
      <c r="T333" s="463"/>
      <c r="U333" s="515"/>
      <c r="V333" s="112"/>
      <c r="W333" s="463"/>
      <c r="X333" s="463"/>
      <c r="Y333" s="463"/>
      <c r="Z333" s="463"/>
      <c r="AA333" s="463"/>
      <c r="AB333" s="691"/>
      <c r="AC333" s="691"/>
      <c r="AD333" s="691"/>
      <c r="AE333" s="682"/>
      <c r="AF333" s="683"/>
      <c r="AG333" s="112"/>
      <c r="AH333" s="463"/>
      <c r="AI333" s="495"/>
      <c r="AJ333" s="469"/>
      <c r="AK333" s="464"/>
      <c r="AL333" s="465"/>
      <c r="AM333" s="376"/>
      <c r="AN333" s="376"/>
      <c r="AO333" s="465"/>
      <c r="AP333" s="466"/>
      <c r="AQ333" s="113" t="str">
        <f t="shared" si="311"/>
        <v/>
      </c>
      <c r="AR333" s="114">
        <v>1</v>
      </c>
      <c r="AU333" s="115">
        <f t="shared" si="312"/>
        <v>0</v>
      </c>
      <c r="AV333" s="116" t="b">
        <f t="shared" si="289"/>
        <v>1</v>
      </c>
      <c r="AW333" s="73">
        <f t="shared" si="313"/>
        <v>0</v>
      </c>
      <c r="AX333" s="117">
        <f t="shared" si="290"/>
        <v>1</v>
      </c>
      <c r="AY333" s="118">
        <f t="shared" si="314"/>
        <v>0</v>
      </c>
      <c r="BD333" s="120">
        <f>ROUND(Import!F326,2)</f>
        <v>0</v>
      </c>
      <c r="BE333" s="120">
        <f>ROUND(Import!P326,2)</f>
        <v>0</v>
      </c>
      <c r="BG333" s="121">
        <f t="shared" si="315"/>
        <v>0</v>
      </c>
      <c r="BH333" s="122">
        <f t="shared" si="316"/>
        <v>0</v>
      </c>
      <c r="BI333" s="114">
        <f t="shared" si="317"/>
        <v>0</v>
      </c>
      <c r="BJ333" s="121">
        <f t="shared" si="318"/>
        <v>0</v>
      </c>
      <c r="BK333" s="122">
        <f t="shared" si="319"/>
        <v>0</v>
      </c>
      <c r="BL333" s="114">
        <f t="shared" si="320"/>
        <v>0</v>
      </c>
      <c r="BN333" s="123">
        <f t="shared" si="291"/>
        <v>0</v>
      </c>
      <c r="BO333" s="123">
        <f t="shared" si="292"/>
        <v>0</v>
      </c>
      <c r="BP333" s="123">
        <f t="shared" si="293"/>
        <v>0</v>
      </c>
      <c r="BQ333" s="123">
        <f t="shared" si="294"/>
        <v>0</v>
      </c>
      <c r="BR333" s="123">
        <f t="shared" si="295"/>
        <v>0</v>
      </c>
      <c r="BS333" s="123">
        <f t="shared" si="296"/>
        <v>0</v>
      </c>
      <c r="BT333" s="124">
        <f t="shared" si="321"/>
        <v>0</v>
      </c>
      <c r="CA333" s="62"/>
      <c r="CB333" s="126" t="str">
        <f t="shared" si="297"/>
        <v/>
      </c>
      <c r="CC333" s="127" t="str">
        <f t="shared" si="322"/>
        <v/>
      </c>
      <c r="CD333" s="128" t="str">
        <f t="shared" si="323"/>
        <v/>
      </c>
      <c r="CE333" s="146"/>
      <c r="CF333" s="147"/>
      <c r="CG333" s="147"/>
      <c r="CH333" s="147"/>
      <c r="CI333" s="145"/>
      <c r="CJ333" s="62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132" t="b">
        <f t="shared" si="298"/>
        <v>0</v>
      </c>
      <c r="CV333" s="133" t="b">
        <f t="shared" si="299"/>
        <v>1</v>
      </c>
      <c r="CW333" s="116" t="b">
        <f t="shared" si="288"/>
        <v>1</v>
      </c>
      <c r="CX333" s="73">
        <f t="shared" si="324"/>
        <v>0</v>
      </c>
      <c r="CY333" s="62"/>
      <c r="CZ333" s="73">
        <f t="shared" si="325"/>
        <v>0</v>
      </c>
      <c r="DA333" s="134">
        <f t="shared" ref="DA333:DA396" si="333">IF(CZ333=0,DA332,CZ333)</f>
        <v>1</v>
      </c>
      <c r="DB333" s="106">
        <f t="shared" si="326"/>
        <v>1</v>
      </c>
      <c r="DC333" s="62"/>
      <c r="DD333" s="134">
        <f t="shared" si="327"/>
        <v>1</v>
      </c>
      <c r="DE333" s="135">
        <f t="shared" si="300"/>
        <v>0</v>
      </c>
      <c r="DF333" s="135">
        <f t="shared" si="301"/>
        <v>0</v>
      </c>
      <c r="DG333" s="136"/>
      <c r="DH333" s="79"/>
      <c r="DI333" s="137"/>
      <c r="DJ333" s="81"/>
      <c r="DK333" s="107">
        <f t="shared" si="302"/>
        <v>0</v>
      </c>
      <c r="DL333" s="138">
        <f t="shared" si="328"/>
        <v>1</v>
      </c>
      <c r="DM333" s="73">
        <f t="shared" si="329"/>
        <v>1</v>
      </c>
      <c r="DN333" s="73">
        <f t="shared" si="330"/>
        <v>1</v>
      </c>
      <c r="DO333" s="73">
        <f t="shared" si="303"/>
        <v>1</v>
      </c>
      <c r="DP333" s="73">
        <f t="shared" si="304"/>
        <v>1</v>
      </c>
      <c r="DQ333" s="73">
        <f t="shared" ref="DQ333:DQ394" si="334">IF(DP333=2,2,IF(AND(DP333=6,DP338=1),7,DP333))</f>
        <v>1</v>
      </c>
      <c r="DR333" s="73">
        <f t="shared" ref="DR333:DR393" si="335">IF(DQ333=2,2,IF(AND(DQ333=7,DQ339=1),8,DQ333))</f>
        <v>1</v>
      </c>
      <c r="DS333" s="73">
        <f t="shared" ref="DS333:DS392" si="336">IF(DR333=2,2,IF(AND(DR333=8,DR340=1),9,DR333))</f>
        <v>1</v>
      </c>
      <c r="DT333" s="73">
        <f t="shared" ref="DT333:DT391" si="337">IF(DS333=2,2,IF(AND(DS333=9,DS341=1),10,DS333))</f>
        <v>1</v>
      </c>
      <c r="DU333" s="73">
        <f t="shared" ref="DU333:DU390" si="338">IF(DT333=2,2,IF(AND(DT333=10,DT342=1),11,DT333))</f>
        <v>1</v>
      </c>
      <c r="DV333" s="73">
        <f t="shared" ref="DV333:DV389" si="339">IF(DU333=2,2,IF(AND(DU333=11,DU343=1),12,DU333))</f>
        <v>1</v>
      </c>
      <c r="DW333" s="73">
        <f t="shared" ref="DW333:DW388" si="340">IF(DV333=2,2,IF(AND(DV333=12,DV344=1),13,DV333))</f>
        <v>1</v>
      </c>
      <c r="DX333" s="73">
        <f t="shared" ref="DX333:DX387" si="341">IF(DW333=2,2,IF(AND(DW333=13,DW345=1),14,DW333))</f>
        <v>1</v>
      </c>
      <c r="DY333" s="73">
        <f t="shared" ref="DY333:DY386" si="342">IF(DX333=2,2,IF(AND(DX333=14,DX346=1),15,DX333))</f>
        <v>1</v>
      </c>
      <c r="DZ333" s="73">
        <f t="shared" ref="DZ333:DZ385" si="343">IF(DY333=2,2,IF(AND(DY333=15,DY347=1),16,DY333))</f>
        <v>1</v>
      </c>
      <c r="EA333" s="92">
        <f t="shared" si="305"/>
        <v>1</v>
      </c>
      <c r="EB333" s="92">
        <f t="shared" si="331"/>
        <v>1</v>
      </c>
      <c r="EC333" s="139">
        <f t="shared" ref="EC333:EC382" si="344">IF(EB333=2,2,IF(AND(EB333=18,EB350=1),19,EB333))</f>
        <v>1</v>
      </c>
      <c r="ED333" s="140">
        <f t="shared" si="306"/>
        <v>0</v>
      </c>
      <c r="EE333" s="141">
        <f t="shared" si="307"/>
        <v>0</v>
      </c>
      <c r="EF333" s="141">
        <f t="shared" si="308"/>
        <v>0</v>
      </c>
      <c r="EG333" s="142">
        <f t="shared" si="332"/>
        <v>0</v>
      </c>
      <c r="EH333" s="141"/>
      <c r="EI333" s="142"/>
      <c r="EJ333" s="82">
        <f t="shared" si="309"/>
        <v>0</v>
      </c>
      <c r="EK333" s="82"/>
      <c r="EL333" s="82"/>
      <c r="EM333" s="82"/>
      <c r="EN333" s="83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</row>
    <row r="334" spans="2:156" ht="27" customHeight="1">
      <c r="B334" s="365" t="str">
        <f t="shared" si="310"/>
        <v/>
      </c>
      <c r="C334" s="649" t="str">
        <f>IF(AU334=1,SUM(AU$10:AU334),"")</f>
        <v/>
      </c>
      <c r="D334" s="526"/>
      <c r="E334" s="524"/>
      <c r="F334" s="648"/>
      <c r="G334" s="464"/>
      <c r="H334" s="110"/>
      <c r="I334" s="648"/>
      <c r="J334" s="464"/>
      <c r="K334" s="110"/>
      <c r="L334" s="109"/>
      <c r="M334" s="517"/>
      <c r="N334" s="520"/>
      <c r="O334" s="520"/>
      <c r="P334" s="514"/>
      <c r="Q334" s="463"/>
      <c r="R334" s="463"/>
      <c r="S334" s="463"/>
      <c r="T334" s="463"/>
      <c r="U334" s="515"/>
      <c r="V334" s="112"/>
      <c r="W334" s="463"/>
      <c r="X334" s="463"/>
      <c r="Y334" s="463"/>
      <c r="Z334" s="463"/>
      <c r="AA334" s="463"/>
      <c r="AB334" s="691"/>
      <c r="AC334" s="691"/>
      <c r="AD334" s="691"/>
      <c r="AE334" s="682"/>
      <c r="AF334" s="683"/>
      <c r="AG334" s="112"/>
      <c r="AH334" s="463"/>
      <c r="AI334" s="495"/>
      <c r="AJ334" s="469"/>
      <c r="AK334" s="464"/>
      <c r="AL334" s="465"/>
      <c r="AM334" s="376"/>
      <c r="AN334" s="376"/>
      <c r="AO334" s="465"/>
      <c r="AP334" s="466"/>
      <c r="AQ334" s="113" t="str">
        <f t="shared" si="311"/>
        <v/>
      </c>
      <c r="AR334" s="114">
        <v>1</v>
      </c>
      <c r="AU334" s="115">
        <f t="shared" si="312"/>
        <v>0</v>
      </c>
      <c r="AV334" s="116" t="b">
        <f t="shared" si="289"/>
        <v>1</v>
      </c>
      <c r="AW334" s="73">
        <f t="shared" si="313"/>
        <v>0</v>
      </c>
      <c r="AX334" s="117">
        <f t="shared" si="290"/>
        <v>1</v>
      </c>
      <c r="AY334" s="118">
        <f t="shared" si="314"/>
        <v>0</v>
      </c>
      <c r="BD334" s="120">
        <f>ROUND(Import!F327,2)</f>
        <v>0</v>
      </c>
      <c r="BE334" s="120">
        <f>ROUND(Import!P327,2)</f>
        <v>0</v>
      </c>
      <c r="BG334" s="121">
        <f t="shared" si="315"/>
        <v>0</v>
      </c>
      <c r="BH334" s="122">
        <f t="shared" si="316"/>
        <v>0</v>
      </c>
      <c r="BI334" s="114">
        <f t="shared" si="317"/>
        <v>0</v>
      </c>
      <c r="BJ334" s="121">
        <f t="shared" si="318"/>
        <v>0</v>
      </c>
      <c r="BK334" s="122">
        <f t="shared" si="319"/>
        <v>0</v>
      </c>
      <c r="BL334" s="114">
        <f t="shared" si="320"/>
        <v>0</v>
      </c>
      <c r="BN334" s="123">
        <f t="shared" si="291"/>
        <v>0</v>
      </c>
      <c r="BO334" s="123">
        <f t="shared" si="292"/>
        <v>0</v>
      </c>
      <c r="BP334" s="123">
        <f t="shared" si="293"/>
        <v>0</v>
      </c>
      <c r="BQ334" s="123">
        <f t="shared" si="294"/>
        <v>0</v>
      </c>
      <c r="BR334" s="123">
        <f t="shared" si="295"/>
        <v>0</v>
      </c>
      <c r="BS334" s="123">
        <f t="shared" si="296"/>
        <v>0</v>
      </c>
      <c r="BT334" s="124">
        <f t="shared" si="321"/>
        <v>0</v>
      </c>
      <c r="CA334" s="62"/>
      <c r="CB334" s="126" t="str">
        <f t="shared" si="297"/>
        <v/>
      </c>
      <c r="CC334" s="127" t="str">
        <f t="shared" si="322"/>
        <v/>
      </c>
      <c r="CD334" s="128" t="str">
        <f t="shared" si="323"/>
        <v/>
      </c>
      <c r="CE334" s="146"/>
      <c r="CF334" s="147"/>
      <c r="CG334" s="147"/>
      <c r="CH334" s="147"/>
      <c r="CI334" s="145"/>
      <c r="CJ334" s="62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132" t="b">
        <f t="shared" si="298"/>
        <v>0</v>
      </c>
      <c r="CV334" s="133" t="b">
        <f t="shared" si="299"/>
        <v>1</v>
      </c>
      <c r="CW334" s="116" t="b">
        <f t="shared" ref="CW334:CW397" si="345">IF(CU334=CV334,FALSE,TRUE)</f>
        <v>1</v>
      </c>
      <c r="CX334" s="73">
        <f t="shared" si="324"/>
        <v>0</v>
      </c>
      <c r="CY334" s="62"/>
      <c r="CZ334" s="73">
        <f t="shared" si="325"/>
        <v>0</v>
      </c>
      <c r="DA334" s="134">
        <f t="shared" si="333"/>
        <v>1</v>
      </c>
      <c r="DB334" s="106">
        <f t="shared" si="326"/>
        <v>1</v>
      </c>
      <c r="DC334" s="62"/>
      <c r="DD334" s="134">
        <f t="shared" si="327"/>
        <v>1</v>
      </c>
      <c r="DE334" s="135">
        <f t="shared" si="300"/>
        <v>0</v>
      </c>
      <c r="DF334" s="135">
        <f t="shared" si="301"/>
        <v>0</v>
      </c>
      <c r="DG334" s="136"/>
      <c r="DH334" s="79"/>
      <c r="DI334" s="137"/>
      <c r="DJ334" s="81"/>
      <c r="DK334" s="107">
        <f t="shared" si="302"/>
        <v>0</v>
      </c>
      <c r="DL334" s="138">
        <f t="shared" si="328"/>
        <v>1</v>
      </c>
      <c r="DM334" s="73">
        <f t="shared" si="329"/>
        <v>1</v>
      </c>
      <c r="DN334" s="73">
        <f t="shared" si="330"/>
        <v>1</v>
      </c>
      <c r="DO334" s="73">
        <f t="shared" si="303"/>
        <v>1</v>
      </c>
      <c r="DP334" s="73">
        <f t="shared" si="304"/>
        <v>1</v>
      </c>
      <c r="DQ334" s="73">
        <f t="shared" si="334"/>
        <v>1</v>
      </c>
      <c r="DR334" s="73">
        <f t="shared" si="335"/>
        <v>1</v>
      </c>
      <c r="DS334" s="73">
        <f t="shared" si="336"/>
        <v>1</v>
      </c>
      <c r="DT334" s="73">
        <f t="shared" si="337"/>
        <v>1</v>
      </c>
      <c r="DU334" s="73">
        <f t="shared" si="338"/>
        <v>1</v>
      </c>
      <c r="DV334" s="73">
        <f t="shared" si="339"/>
        <v>1</v>
      </c>
      <c r="DW334" s="73">
        <f t="shared" si="340"/>
        <v>1</v>
      </c>
      <c r="DX334" s="73">
        <f t="shared" si="341"/>
        <v>1</v>
      </c>
      <c r="DY334" s="73">
        <f t="shared" si="342"/>
        <v>1</v>
      </c>
      <c r="DZ334" s="73">
        <f t="shared" si="343"/>
        <v>1</v>
      </c>
      <c r="EA334" s="92">
        <f t="shared" si="305"/>
        <v>1</v>
      </c>
      <c r="EB334" s="92">
        <f t="shared" si="331"/>
        <v>1</v>
      </c>
      <c r="EC334" s="139">
        <f t="shared" si="344"/>
        <v>1</v>
      </c>
      <c r="ED334" s="140">
        <f t="shared" si="306"/>
        <v>0</v>
      </c>
      <c r="EE334" s="141">
        <f t="shared" si="307"/>
        <v>0</v>
      </c>
      <c r="EF334" s="141">
        <f t="shared" si="308"/>
        <v>0</v>
      </c>
      <c r="EG334" s="142">
        <f t="shared" si="332"/>
        <v>0</v>
      </c>
      <c r="EH334" s="141"/>
      <c r="EI334" s="142"/>
      <c r="EJ334" s="82">
        <f t="shared" si="309"/>
        <v>0</v>
      </c>
      <c r="EK334" s="82"/>
      <c r="EL334" s="82"/>
      <c r="EM334" s="82"/>
      <c r="EN334" s="83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</row>
    <row r="335" spans="2:156" ht="27" customHeight="1">
      <c r="B335" s="365" t="str">
        <f t="shared" si="310"/>
        <v/>
      </c>
      <c r="C335" s="649" t="str">
        <f>IF(AU335=1,SUM(AU$10:AU335),"")</f>
        <v/>
      </c>
      <c r="D335" s="526"/>
      <c r="E335" s="524"/>
      <c r="F335" s="648"/>
      <c r="G335" s="464"/>
      <c r="H335" s="110"/>
      <c r="I335" s="648"/>
      <c r="J335" s="464"/>
      <c r="K335" s="110"/>
      <c r="L335" s="109"/>
      <c r="M335" s="517"/>
      <c r="N335" s="520"/>
      <c r="O335" s="520"/>
      <c r="P335" s="514"/>
      <c r="Q335" s="463"/>
      <c r="R335" s="463"/>
      <c r="S335" s="463"/>
      <c r="T335" s="463"/>
      <c r="U335" s="515"/>
      <c r="V335" s="112"/>
      <c r="W335" s="463"/>
      <c r="X335" s="463"/>
      <c r="Y335" s="463"/>
      <c r="Z335" s="463"/>
      <c r="AA335" s="463"/>
      <c r="AB335" s="691"/>
      <c r="AC335" s="691"/>
      <c r="AD335" s="691"/>
      <c r="AE335" s="682"/>
      <c r="AF335" s="683"/>
      <c r="AG335" s="112"/>
      <c r="AH335" s="463"/>
      <c r="AI335" s="495"/>
      <c r="AJ335" s="469"/>
      <c r="AK335" s="464"/>
      <c r="AL335" s="465"/>
      <c r="AM335" s="376"/>
      <c r="AN335" s="376"/>
      <c r="AO335" s="465"/>
      <c r="AP335" s="466"/>
      <c r="AQ335" s="113" t="str">
        <f t="shared" si="311"/>
        <v/>
      </c>
      <c r="AR335" s="114">
        <v>1</v>
      </c>
      <c r="AU335" s="115">
        <f t="shared" si="312"/>
        <v>0</v>
      </c>
      <c r="AV335" s="116" t="b">
        <f t="shared" si="289"/>
        <v>1</v>
      </c>
      <c r="AW335" s="73">
        <f t="shared" si="313"/>
        <v>0</v>
      </c>
      <c r="AX335" s="117">
        <f t="shared" si="290"/>
        <v>1</v>
      </c>
      <c r="AY335" s="118">
        <f t="shared" si="314"/>
        <v>0</v>
      </c>
      <c r="BD335" s="120">
        <f>ROUND(Import!F328,2)</f>
        <v>0</v>
      </c>
      <c r="BE335" s="120">
        <f>ROUND(Import!P328,2)</f>
        <v>0</v>
      </c>
      <c r="BG335" s="121">
        <f t="shared" si="315"/>
        <v>0</v>
      </c>
      <c r="BH335" s="122">
        <f t="shared" si="316"/>
        <v>0</v>
      </c>
      <c r="BI335" s="114">
        <f t="shared" si="317"/>
        <v>0</v>
      </c>
      <c r="BJ335" s="121">
        <f t="shared" si="318"/>
        <v>0</v>
      </c>
      <c r="BK335" s="122">
        <f t="shared" si="319"/>
        <v>0</v>
      </c>
      <c r="BL335" s="114">
        <f t="shared" si="320"/>
        <v>0</v>
      </c>
      <c r="BN335" s="123">
        <f t="shared" si="291"/>
        <v>0</v>
      </c>
      <c r="BO335" s="123">
        <f t="shared" si="292"/>
        <v>0</v>
      </c>
      <c r="BP335" s="123">
        <f t="shared" si="293"/>
        <v>0</v>
      </c>
      <c r="BQ335" s="123">
        <f t="shared" si="294"/>
        <v>0</v>
      </c>
      <c r="BR335" s="123">
        <f t="shared" si="295"/>
        <v>0</v>
      </c>
      <c r="BS335" s="123">
        <f t="shared" si="296"/>
        <v>0</v>
      </c>
      <c r="BT335" s="124">
        <f t="shared" si="321"/>
        <v>0</v>
      </c>
      <c r="CA335" s="62"/>
      <c r="CB335" s="126" t="str">
        <f t="shared" si="297"/>
        <v/>
      </c>
      <c r="CC335" s="127" t="str">
        <f t="shared" si="322"/>
        <v/>
      </c>
      <c r="CD335" s="128" t="str">
        <f t="shared" si="323"/>
        <v/>
      </c>
      <c r="CE335" s="146"/>
      <c r="CF335" s="147"/>
      <c r="CG335" s="147"/>
      <c r="CH335" s="147"/>
      <c r="CI335" s="145"/>
      <c r="CJ335" s="62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132" t="b">
        <f t="shared" si="298"/>
        <v>0</v>
      </c>
      <c r="CV335" s="133" t="b">
        <f t="shared" si="299"/>
        <v>1</v>
      </c>
      <c r="CW335" s="116" t="b">
        <f t="shared" si="345"/>
        <v>1</v>
      </c>
      <c r="CX335" s="73">
        <f t="shared" si="324"/>
        <v>0</v>
      </c>
      <c r="CY335" s="62"/>
      <c r="CZ335" s="73">
        <f t="shared" si="325"/>
        <v>0</v>
      </c>
      <c r="DA335" s="134">
        <f t="shared" si="333"/>
        <v>1</v>
      </c>
      <c r="DB335" s="106">
        <f t="shared" si="326"/>
        <v>1</v>
      </c>
      <c r="DC335" s="62"/>
      <c r="DD335" s="134">
        <f t="shared" si="327"/>
        <v>1</v>
      </c>
      <c r="DE335" s="135">
        <f t="shared" si="300"/>
        <v>0</v>
      </c>
      <c r="DF335" s="135">
        <f t="shared" si="301"/>
        <v>0</v>
      </c>
      <c r="DG335" s="136"/>
      <c r="DH335" s="79"/>
      <c r="DI335" s="137"/>
      <c r="DJ335" s="81"/>
      <c r="DK335" s="107">
        <f t="shared" si="302"/>
        <v>0</v>
      </c>
      <c r="DL335" s="138">
        <f t="shared" si="328"/>
        <v>1</v>
      </c>
      <c r="DM335" s="73">
        <f t="shared" si="329"/>
        <v>1</v>
      </c>
      <c r="DN335" s="73">
        <f t="shared" si="330"/>
        <v>1</v>
      </c>
      <c r="DO335" s="73">
        <f t="shared" si="303"/>
        <v>1</v>
      </c>
      <c r="DP335" s="73">
        <f t="shared" si="304"/>
        <v>1</v>
      </c>
      <c r="DQ335" s="73">
        <f t="shared" si="334"/>
        <v>1</v>
      </c>
      <c r="DR335" s="73">
        <f t="shared" si="335"/>
        <v>1</v>
      </c>
      <c r="DS335" s="73">
        <f t="shared" si="336"/>
        <v>1</v>
      </c>
      <c r="DT335" s="73">
        <f t="shared" si="337"/>
        <v>1</v>
      </c>
      <c r="DU335" s="73">
        <f t="shared" si="338"/>
        <v>1</v>
      </c>
      <c r="DV335" s="73">
        <f t="shared" si="339"/>
        <v>1</v>
      </c>
      <c r="DW335" s="73">
        <f t="shared" si="340"/>
        <v>1</v>
      </c>
      <c r="DX335" s="73">
        <f t="shared" si="341"/>
        <v>1</v>
      </c>
      <c r="DY335" s="73">
        <f t="shared" si="342"/>
        <v>1</v>
      </c>
      <c r="DZ335" s="73">
        <f t="shared" si="343"/>
        <v>1</v>
      </c>
      <c r="EA335" s="92">
        <f t="shared" si="305"/>
        <v>1</v>
      </c>
      <c r="EB335" s="92">
        <f t="shared" si="331"/>
        <v>1</v>
      </c>
      <c r="EC335" s="139">
        <f t="shared" si="344"/>
        <v>1</v>
      </c>
      <c r="ED335" s="140">
        <f t="shared" si="306"/>
        <v>0</v>
      </c>
      <c r="EE335" s="141">
        <f t="shared" si="307"/>
        <v>0</v>
      </c>
      <c r="EF335" s="141">
        <f t="shared" si="308"/>
        <v>0</v>
      </c>
      <c r="EG335" s="142">
        <f t="shared" si="332"/>
        <v>0</v>
      </c>
      <c r="EH335" s="141"/>
      <c r="EI335" s="142"/>
      <c r="EJ335" s="82">
        <f t="shared" si="309"/>
        <v>0</v>
      </c>
      <c r="EK335" s="82"/>
      <c r="EL335" s="82"/>
      <c r="EM335" s="82"/>
      <c r="EN335" s="83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</row>
    <row r="336" spans="2:156" ht="27" customHeight="1">
      <c r="B336" s="365" t="str">
        <f t="shared" si="310"/>
        <v/>
      </c>
      <c r="C336" s="649" t="str">
        <f>IF(AU336=1,SUM(AU$10:AU336),"")</f>
        <v/>
      </c>
      <c r="D336" s="526"/>
      <c r="E336" s="524"/>
      <c r="F336" s="648"/>
      <c r="G336" s="464"/>
      <c r="H336" s="110"/>
      <c r="I336" s="648"/>
      <c r="J336" s="464"/>
      <c r="K336" s="110"/>
      <c r="L336" s="109"/>
      <c r="M336" s="517"/>
      <c r="N336" s="520"/>
      <c r="O336" s="520"/>
      <c r="P336" s="514"/>
      <c r="Q336" s="463"/>
      <c r="R336" s="463"/>
      <c r="S336" s="463"/>
      <c r="T336" s="463"/>
      <c r="U336" s="515"/>
      <c r="V336" s="112"/>
      <c r="W336" s="463"/>
      <c r="X336" s="463"/>
      <c r="Y336" s="463"/>
      <c r="Z336" s="463"/>
      <c r="AA336" s="463"/>
      <c r="AB336" s="691"/>
      <c r="AC336" s="691"/>
      <c r="AD336" s="691"/>
      <c r="AE336" s="682"/>
      <c r="AF336" s="683"/>
      <c r="AG336" s="112"/>
      <c r="AH336" s="463"/>
      <c r="AI336" s="495"/>
      <c r="AJ336" s="469"/>
      <c r="AK336" s="464"/>
      <c r="AL336" s="465"/>
      <c r="AM336" s="376"/>
      <c r="AN336" s="376"/>
      <c r="AO336" s="465"/>
      <c r="AP336" s="466"/>
      <c r="AQ336" s="113" t="str">
        <f t="shared" si="311"/>
        <v/>
      </c>
      <c r="AR336" s="114">
        <v>1</v>
      </c>
      <c r="AU336" s="115">
        <f t="shared" si="312"/>
        <v>0</v>
      </c>
      <c r="AV336" s="116" t="b">
        <f t="shared" si="289"/>
        <v>1</v>
      </c>
      <c r="AW336" s="73">
        <f t="shared" si="313"/>
        <v>0</v>
      </c>
      <c r="AX336" s="117">
        <f t="shared" si="290"/>
        <v>1</v>
      </c>
      <c r="AY336" s="118">
        <f t="shared" si="314"/>
        <v>0</v>
      </c>
      <c r="BD336" s="120">
        <f>ROUND(Import!F329,2)</f>
        <v>0</v>
      </c>
      <c r="BE336" s="120">
        <f>ROUND(Import!P329,2)</f>
        <v>0</v>
      </c>
      <c r="BG336" s="121">
        <f t="shared" si="315"/>
        <v>0</v>
      </c>
      <c r="BH336" s="122">
        <f t="shared" si="316"/>
        <v>0</v>
      </c>
      <c r="BI336" s="114">
        <f t="shared" si="317"/>
        <v>0</v>
      </c>
      <c r="BJ336" s="121">
        <f t="shared" si="318"/>
        <v>0</v>
      </c>
      <c r="BK336" s="122">
        <f t="shared" si="319"/>
        <v>0</v>
      </c>
      <c r="BL336" s="114">
        <f t="shared" si="320"/>
        <v>0</v>
      </c>
      <c r="BN336" s="123">
        <f t="shared" si="291"/>
        <v>0</v>
      </c>
      <c r="BO336" s="123">
        <f t="shared" si="292"/>
        <v>0</v>
      </c>
      <c r="BP336" s="123">
        <f t="shared" si="293"/>
        <v>0</v>
      </c>
      <c r="BQ336" s="123">
        <f t="shared" si="294"/>
        <v>0</v>
      </c>
      <c r="BR336" s="123">
        <f t="shared" si="295"/>
        <v>0</v>
      </c>
      <c r="BS336" s="123">
        <f t="shared" si="296"/>
        <v>0</v>
      </c>
      <c r="BT336" s="124">
        <f t="shared" si="321"/>
        <v>0</v>
      </c>
      <c r="CA336" s="62"/>
      <c r="CB336" s="126" t="str">
        <f t="shared" si="297"/>
        <v/>
      </c>
      <c r="CC336" s="127" t="str">
        <f t="shared" si="322"/>
        <v/>
      </c>
      <c r="CD336" s="128" t="str">
        <f t="shared" si="323"/>
        <v/>
      </c>
      <c r="CE336" s="146"/>
      <c r="CF336" s="147"/>
      <c r="CG336" s="147"/>
      <c r="CH336" s="147"/>
      <c r="CI336" s="145"/>
      <c r="CJ336" s="62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132" t="b">
        <f t="shared" si="298"/>
        <v>0</v>
      </c>
      <c r="CV336" s="133" t="b">
        <f t="shared" si="299"/>
        <v>1</v>
      </c>
      <c r="CW336" s="116" t="b">
        <f t="shared" si="345"/>
        <v>1</v>
      </c>
      <c r="CX336" s="73">
        <f t="shared" si="324"/>
        <v>0</v>
      </c>
      <c r="CY336" s="62"/>
      <c r="CZ336" s="73">
        <f t="shared" si="325"/>
        <v>0</v>
      </c>
      <c r="DA336" s="134">
        <f t="shared" si="333"/>
        <v>1</v>
      </c>
      <c r="DB336" s="106">
        <f t="shared" si="326"/>
        <v>1</v>
      </c>
      <c r="DC336" s="62"/>
      <c r="DD336" s="134">
        <f t="shared" si="327"/>
        <v>1</v>
      </c>
      <c r="DE336" s="135">
        <f t="shared" si="300"/>
        <v>0</v>
      </c>
      <c r="DF336" s="135">
        <f t="shared" si="301"/>
        <v>0</v>
      </c>
      <c r="DG336" s="136"/>
      <c r="DH336" s="79"/>
      <c r="DI336" s="137"/>
      <c r="DJ336" s="81"/>
      <c r="DK336" s="107">
        <f t="shared" si="302"/>
        <v>0</v>
      </c>
      <c r="DL336" s="138">
        <f t="shared" si="328"/>
        <v>1</v>
      </c>
      <c r="DM336" s="73">
        <f t="shared" si="329"/>
        <v>1</v>
      </c>
      <c r="DN336" s="73">
        <f t="shared" si="330"/>
        <v>1</v>
      </c>
      <c r="DO336" s="73">
        <f t="shared" si="303"/>
        <v>1</v>
      </c>
      <c r="DP336" s="73">
        <f t="shared" si="304"/>
        <v>1</v>
      </c>
      <c r="DQ336" s="73">
        <f t="shared" si="334"/>
        <v>1</v>
      </c>
      <c r="DR336" s="73">
        <f t="shared" si="335"/>
        <v>1</v>
      </c>
      <c r="DS336" s="73">
        <f t="shared" si="336"/>
        <v>1</v>
      </c>
      <c r="DT336" s="73">
        <f t="shared" si="337"/>
        <v>1</v>
      </c>
      <c r="DU336" s="73">
        <f t="shared" si="338"/>
        <v>1</v>
      </c>
      <c r="DV336" s="73">
        <f t="shared" si="339"/>
        <v>1</v>
      </c>
      <c r="DW336" s="73">
        <f t="shared" si="340"/>
        <v>1</v>
      </c>
      <c r="DX336" s="73">
        <f t="shared" si="341"/>
        <v>1</v>
      </c>
      <c r="DY336" s="73">
        <f t="shared" si="342"/>
        <v>1</v>
      </c>
      <c r="DZ336" s="73">
        <f t="shared" si="343"/>
        <v>1</v>
      </c>
      <c r="EA336" s="92">
        <f t="shared" si="305"/>
        <v>1</v>
      </c>
      <c r="EB336" s="92">
        <f t="shared" si="331"/>
        <v>1</v>
      </c>
      <c r="EC336" s="139">
        <f t="shared" si="344"/>
        <v>1</v>
      </c>
      <c r="ED336" s="140">
        <f t="shared" si="306"/>
        <v>0</v>
      </c>
      <c r="EE336" s="141">
        <f t="shared" si="307"/>
        <v>0</v>
      </c>
      <c r="EF336" s="141">
        <f t="shared" si="308"/>
        <v>0</v>
      </c>
      <c r="EG336" s="142">
        <f t="shared" si="332"/>
        <v>0</v>
      </c>
      <c r="EH336" s="141"/>
      <c r="EI336" s="142"/>
      <c r="EJ336" s="82">
        <f t="shared" si="309"/>
        <v>0</v>
      </c>
      <c r="EK336" s="82"/>
      <c r="EL336" s="82"/>
      <c r="EM336" s="82"/>
      <c r="EN336" s="83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</row>
    <row r="337" spans="2:156" ht="27" customHeight="1">
      <c r="B337" s="365" t="str">
        <f t="shared" si="310"/>
        <v/>
      </c>
      <c r="C337" s="649" t="str">
        <f>IF(AU337=1,SUM(AU$10:AU337),"")</f>
        <v/>
      </c>
      <c r="D337" s="526"/>
      <c r="E337" s="524"/>
      <c r="F337" s="648"/>
      <c r="G337" s="464"/>
      <c r="H337" s="110"/>
      <c r="I337" s="648"/>
      <c r="J337" s="464"/>
      <c r="K337" s="110"/>
      <c r="L337" s="109"/>
      <c r="M337" s="517"/>
      <c r="N337" s="520"/>
      <c r="O337" s="520"/>
      <c r="P337" s="514"/>
      <c r="Q337" s="463"/>
      <c r="R337" s="463"/>
      <c r="S337" s="463"/>
      <c r="T337" s="463"/>
      <c r="U337" s="515"/>
      <c r="V337" s="112"/>
      <c r="W337" s="463"/>
      <c r="X337" s="463"/>
      <c r="Y337" s="463"/>
      <c r="Z337" s="463"/>
      <c r="AA337" s="463"/>
      <c r="AB337" s="691"/>
      <c r="AC337" s="691"/>
      <c r="AD337" s="691"/>
      <c r="AE337" s="682"/>
      <c r="AF337" s="683"/>
      <c r="AG337" s="112"/>
      <c r="AH337" s="463"/>
      <c r="AI337" s="495"/>
      <c r="AJ337" s="469"/>
      <c r="AK337" s="464"/>
      <c r="AL337" s="465"/>
      <c r="AM337" s="376"/>
      <c r="AN337" s="376"/>
      <c r="AO337" s="465"/>
      <c r="AP337" s="466"/>
      <c r="AQ337" s="113" t="str">
        <f t="shared" si="311"/>
        <v/>
      </c>
      <c r="AR337" s="114">
        <v>1</v>
      </c>
      <c r="AU337" s="115">
        <f t="shared" si="312"/>
        <v>0</v>
      </c>
      <c r="AV337" s="116" t="b">
        <f t="shared" si="289"/>
        <v>1</v>
      </c>
      <c r="AW337" s="73">
        <f t="shared" si="313"/>
        <v>0</v>
      </c>
      <c r="AX337" s="117">
        <f t="shared" si="290"/>
        <v>1</v>
      </c>
      <c r="AY337" s="118">
        <f t="shared" si="314"/>
        <v>0</v>
      </c>
      <c r="BD337" s="120">
        <f>ROUND(Import!F330,2)</f>
        <v>0</v>
      </c>
      <c r="BE337" s="120">
        <f>ROUND(Import!P330,2)</f>
        <v>0</v>
      </c>
      <c r="BG337" s="121">
        <f t="shared" si="315"/>
        <v>0</v>
      </c>
      <c r="BH337" s="122">
        <f t="shared" si="316"/>
        <v>0</v>
      </c>
      <c r="BI337" s="114">
        <f t="shared" si="317"/>
        <v>0</v>
      </c>
      <c r="BJ337" s="121">
        <f t="shared" si="318"/>
        <v>0</v>
      </c>
      <c r="BK337" s="122">
        <f t="shared" si="319"/>
        <v>0</v>
      </c>
      <c r="BL337" s="114">
        <f t="shared" si="320"/>
        <v>0</v>
      </c>
      <c r="BN337" s="123">
        <f t="shared" si="291"/>
        <v>0</v>
      </c>
      <c r="BO337" s="123">
        <f t="shared" si="292"/>
        <v>0</v>
      </c>
      <c r="BP337" s="123">
        <f t="shared" si="293"/>
        <v>0</v>
      </c>
      <c r="BQ337" s="123">
        <f t="shared" si="294"/>
        <v>0</v>
      </c>
      <c r="BR337" s="123">
        <f t="shared" si="295"/>
        <v>0</v>
      </c>
      <c r="BS337" s="123">
        <f t="shared" si="296"/>
        <v>0</v>
      </c>
      <c r="BT337" s="124">
        <f t="shared" si="321"/>
        <v>0</v>
      </c>
      <c r="CA337" s="62"/>
      <c r="CB337" s="126" t="str">
        <f t="shared" si="297"/>
        <v/>
      </c>
      <c r="CC337" s="127" t="str">
        <f t="shared" si="322"/>
        <v/>
      </c>
      <c r="CD337" s="128" t="str">
        <f t="shared" si="323"/>
        <v/>
      </c>
      <c r="CE337" s="146"/>
      <c r="CF337" s="147"/>
      <c r="CG337" s="147"/>
      <c r="CH337" s="147"/>
      <c r="CI337" s="145"/>
      <c r="CJ337" s="62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132" t="b">
        <f t="shared" si="298"/>
        <v>0</v>
      </c>
      <c r="CV337" s="133" t="b">
        <f t="shared" si="299"/>
        <v>1</v>
      </c>
      <c r="CW337" s="116" t="b">
        <f t="shared" si="345"/>
        <v>1</v>
      </c>
      <c r="CX337" s="73">
        <f t="shared" si="324"/>
        <v>0</v>
      </c>
      <c r="CY337" s="62"/>
      <c r="CZ337" s="73">
        <f t="shared" si="325"/>
        <v>0</v>
      </c>
      <c r="DA337" s="134">
        <f t="shared" si="333"/>
        <v>1</v>
      </c>
      <c r="DB337" s="106">
        <f t="shared" si="326"/>
        <v>1</v>
      </c>
      <c r="DC337" s="62"/>
      <c r="DD337" s="134">
        <f t="shared" si="327"/>
        <v>1</v>
      </c>
      <c r="DE337" s="135">
        <f t="shared" si="300"/>
        <v>0</v>
      </c>
      <c r="DF337" s="135">
        <f t="shared" si="301"/>
        <v>0</v>
      </c>
      <c r="DG337" s="136"/>
      <c r="DH337" s="79"/>
      <c r="DI337" s="137"/>
      <c r="DJ337" s="81"/>
      <c r="DK337" s="107">
        <f t="shared" si="302"/>
        <v>0</v>
      </c>
      <c r="DL337" s="138">
        <f t="shared" si="328"/>
        <v>1</v>
      </c>
      <c r="DM337" s="73">
        <f t="shared" si="329"/>
        <v>1</v>
      </c>
      <c r="DN337" s="73">
        <f t="shared" si="330"/>
        <v>1</v>
      </c>
      <c r="DO337" s="73">
        <f t="shared" si="303"/>
        <v>1</v>
      </c>
      <c r="DP337" s="73">
        <f t="shared" si="304"/>
        <v>1</v>
      </c>
      <c r="DQ337" s="73">
        <f t="shared" si="334"/>
        <v>1</v>
      </c>
      <c r="DR337" s="73">
        <f t="shared" si="335"/>
        <v>1</v>
      </c>
      <c r="DS337" s="73">
        <f t="shared" si="336"/>
        <v>1</v>
      </c>
      <c r="DT337" s="73">
        <f t="shared" si="337"/>
        <v>1</v>
      </c>
      <c r="DU337" s="73">
        <f t="shared" si="338"/>
        <v>1</v>
      </c>
      <c r="DV337" s="73">
        <f t="shared" si="339"/>
        <v>1</v>
      </c>
      <c r="DW337" s="73">
        <f t="shared" si="340"/>
        <v>1</v>
      </c>
      <c r="DX337" s="73">
        <f t="shared" si="341"/>
        <v>1</v>
      </c>
      <c r="DY337" s="73">
        <f t="shared" si="342"/>
        <v>1</v>
      </c>
      <c r="DZ337" s="73">
        <f t="shared" si="343"/>
        <v>1</v>
      </c>
      <c r="EA337" s="92">
        <f t="shared" si="305"/>
        <v>1</v>
      </c>
      <c r="EB337" s="92">
        <f t="shared" si="331"/>
        <v>1</v>
      </c>
      <c r="EC337" s="139">
        <f t="shared" si="344"/>
        <v>1</v>
      </c>
      <c r="ED337" s="140">
        <f t="shared" si="306"/>
        <v>0</v>
      </c>
      <c r="EE337" s="141">
        <f t="shared" si="307"/>
        <v>0</v>
      </c>
      <c r="EF337" s="141">
        <f t="shared" si="308"/>
        <v>0</v>
      </c>
      <c r="EG337" s="142">
        <f t="shared" si="332"/>
        <v>0</v>
      </c>
      <c r="EH337" s="141"/>
      <c r="EI337" s="142"/>
      <c r="EJ337" s="82">
        <f t="shared" si="309"/>
        <v>0</v>
      </c>
      <c r="EK337" s="82"/>
      <c r="EL337" s="82"/>
      <c r="EM337" s="82"/>
      <c r="EN337" s="83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</row>
    <row r="338" spans="2:156" ht="27" customHeight="1">
      <c r="B338" s="365" t="str">
        <f t="shared" si="310"/>
        <v/>
      </c>
      <c r="C338" s="649" t="str">
        <f>IF(AU338=1,SUM(AU$10:AU338),"")</f>
        <v/>
      </c>
      <c r="D338" s="526"/>
      <c r="E338" s="524"/>
      <c r="F338" s="648"/>
      <c r="G338" s="464"/>
      <c r="H338" s="110"/>
      <c r="I338" s="648"/>
      <c r="J338" s="464"/>
      <c r="K338" s="110"/>
      <c r="L338" s="109"/>
      <c r="M338" s="517"/>
      <c r="N338" s="520"/>
      <c r="O338" s="520"/>
      <c r="P338" s="514"/>
      <c r="Q338" s="463"/>
      <c r="R338" s="463"/>
      <c r="S338" s="463"/>
      <c r="T338" s="463"/>
      <c r="U338" s="515"/>
      <c r="V338" s="112"/>
      <c r="W338" s="463"/>
      <c r="X338" s="463"/>
      <c r="Y338" s="463"/>
      <c r="Z338" s="463"/>
      <c r="AA338" s="463"/>
      <c r="AB338" s="691"/>
      <c r="AC338" s="691"/>
      <c r="AD338" s="691"/>
      <c r="AE338" s="682"/>
      <c r="AF338" s="683"/>
      <c r="AG338" s="112"/>
      <c r="AH338" s="463"/>
      <c r="AI338" s="495"/>
      <c r="AJ338" s="469"/>
      <c r="AK338" s="464"/>
      <c r="AL338" s="465"/>
      <c r="AM338" s="376"/>
      <c r="AN338" s="376"/>
      <c r="AO338" s="465"/>
      <c r="AP338" s="466"/>
      <c r="AQ338" s="113" t="str">
        <f t="shared" si="311"/>
        <v/>
      </c>
      <c r="AR338" s="114">
        <v>1</v>
      </c>
      <c r="AU338" s="115">
        <f t="shared" si="312"/>
        <v>0</v>
      </c>
      <c r="AV338" s="116" t="b">
        <f t="shared" si="289"/>
        <v>1</v>
      </c>
      <c r="AW338" s="73">
        <f t="shared" si="313"/>
        <v>0</v>
      </c>
      <c r="AX338" s="117">
        <f t="shared" si="290"/>
        <v>1</v>
      </c>
      <c r="AY338" s="118">
        <f t="shared" si="314"/>
        <v>0</v>
      </c>
      <c r="BD338" s="120">
        <f>ROUND(Import!F331,2)</f>
        <v>0</v>
      </c>
      <c r="BE338" s="120">
        <f>ROUND(Import!P331,2)</f>
        <v>0</v>
      </c>
      <c r="BG338" s="121">
        <f t="shared" si="315"/>
        <v>0</v>
      </c>
      <c r="BH338" s="122">
        <f t="shared" si="316"/>
        <v>0</v>
      </c>
      <c r="BI338" s="114">
        <f t="shared" si="317"/>
        <v>0</v>
      </c>
      <c r="BJ338" s="121">
        <f t="shared" si="318"/>
        <v>0</v>
      </c>
      <c r="BK338" s="122">
        <f t="shared" si="319"/>
        <v>0</v>
      </c>
      <c r="BL338" s="114">
        <f t="shared" si="320"/>
        <v>0</v>
      </c>
      <c r="BN338" s="123">
        <f t="shared" si="291"/>
        <v>0</v>
      </c>
      <c r="BO338" s="123">
        <f t="shared" si="292"/>
        <v>0</v>
      </c>
      <c r="BP338" s="123">
        <f t="shared" si="293"/>
        <v>0</v>
      </c>
      <c r="BQ338" s="123">
        <f t="shared" si="294"/>
        <v>0</v>
      </c>
      <c r="BR338" s="123">
        <f t="shared" si="295"/>
        <v>0</v>
      </c>
      <c r="BS338" s="123">
        <f t="shared" si="296"/>
        <v>0</v>
      </c>
      <c r="BT338" s="124">
        <f t="shared" si="321"/>
        <v>0</v>
      </c>
      <c r="CA338" s="62"/>
      <c r="CB338" s="126" t="str">
        <f t="shared" si="297"/>
        <v/>
      </c>
      <c r="CC338" s="127" t="str">
        <f t="shared" si="322"/>
        <v/>
      </c>
      <c r="CD338" s="128" t="str">
        <f t="shared" si="323"/>
        <v/>
      </c>
      <c r="CE338" s="146"/>
      <c r="CF338" s="147"/>
      <c r="CG338" s="147"/>
      <c r="CH338" s="147"/>
      <c r="CI338" s="145"/>
      <c r="CJ338" s="62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132" t="b">
        <f t="shared" si="298"/>
        <v>0</v>
      </c>
      <c r="CV338" s="133" t="b">
        <f t="shared" si="299"/>
        <v>1</v>
      </c>
      <c r="CW338" s="116" t="b">
        <f t="shared" si="345"/>
        <v>1</v>
      </c>
      <c r="CX338" s="73">
        <f t="shared" si="324"/>
        <v>0</v>
      </c>
      <c r="CZ338" s="73">
        <f t="shared" si="325"/>
        <v>0</v>
      </c>
      <c r="DA338" s="134">
        <f t="shared" si="333"/>
        <v>1</v>
      </c>
      <c r="DB338" s="106">
        <f t="shared" si="326"/>
        <v>1</v>
      </c>
      <c r="DC338" s="148"/>
      <c r="DD338" s="134">
        <f t="shared" si="327"/>
        <v>1</v>
      </c>
      <c r="DE338" s="135">
        <f t="shared" si="300"/>
        <v>0</v>
      </c>
      <c r="DF338" s="135">
        <f t="shared" si="301"/>
        <v>0</v>
      </c>
      <c r="DG338" s="136"/>
      <c r="DH338" s="79"/>
      <c r="DI338" s="137"/>
      <c r="DJ338" s="81"/>
      <c r="DK338" s="107">
        <f t="shared" si="302"/>
        <v>0</v>
      </c>
      <c r="DL338" s="138">
        <f t="shared" si="328"/>
        <v>1</v>
      </c>
      <c r="DM338" s="73">
        <f t="shared" si="329"/>
        <v>1</v>
      </c>
      <c r="DN338" s="73">
        <f t="shared" si="330"/>
        <v>1</v>
      </c>
      <c r="DO338" s="73">
        <f t="shared" si="303"/>
        <v>1</v>
      </c>
      <c r="DP338" s="73">
        <f t="shared" si="304"/>
        <v>1</v>
      </c>
      <c r="DQ338" s="73">
        <f t="shared" si="334"/>
        <v>1</v>
      </c>
      <c r="DR338" s="73">
        <f t="shared" si="335"/>
        <v>1</v>
      </c>
      <c r="DS338" s="73">
        <f t="shared" si="336"/>
        <v>1</v>
      </c>
      <c r="DT338" s="73">
        <f t="shared" si="337"/>
        <v>1</v>
      </c>
      <c r="DU338" s="73">
        <f t="shared" si="338"/>
        <v>1</v>
      </c>
      <c r="DV338" s="73">
        <f t="shared" si="339"/>
        <v>1</v>
      </c>
      <c r="DW338" s="73">
        <f t="shared" si="340"/>
        <v>1</v>
      </c>
      <c r="DX338" s="73">
        <f t="shared" si="341"/>
        <v>1</v>
      </c>
      <c r="DY338" s="73">
        <f t="shared" si="342"/>
        <v>1</v>
      </c>
      <c r="DZ338" s="73">
        <f t="shared" si="343"/>
        <v>1</v>
      </c>
      <c r="EA338" s="92">
        <f t="shared" si="305"/>
        <v>1</v>
      </c>
      <c r="EB338" s="92">
        <f t="shared" si="331"/>
        <v>1</v>
      </c>
      <c r="EC338" s="139">
        <f t="shared" si="344"/>
        <v>1</v>
      </c>
      <c r="ED338" s="140">
        <f t="shared" si="306"/>
        <v>0</v>
      </c>
      <c r="EE338" s="141">
        <f t="shared" si="307"/>
        <v>0</v>
      </c>
      <c r="EF338" s="141">
        <f t="shared" si="308"/>
        <v>0</v>
      </c>
      <c r="EG338" s="142">
        <f t="shared" si="332"/>
        <v>0</v>
      </c>
      <c r="EH338" s="141"/>
      <c r="EI338" s="142"/>
      <c r="EJ338" s="82">
        <f t="shared" si="309"/>
        <v>0</v>
      </c>
      <c r="EK338" s="82"/>
      <c r="EL338" s="82"/>
      <c r="EM338" s="82"/>
      <c r="EN338" s="83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</row>
    <row r="339" spans="2:156" ht="27" customHeight="1">
      <c r="B339" s="365" t="str">
        <f t="shared" si="310"/>
        <v/>
      </c>
      <c r="C339" s="649" t="str">
        <f>IF(AU339=1,SUM(AU$10:AU339),"")</f>
        <v/>
      </c>
      <c r="D339" s="526"/>
      <c r="E339" s="524"/>
      <c r="F339" s="648"/>
      <c r="G339" s="464"/>
      <c r="H339" s="110"/>
      <c r="I339" s="648"/>
      <c r="J339" s="464"/>
      <c r="K339" s="110"/>
      <c r="L339" s="109"/>
      <c r="M339" s="517"/>
      <c r="N339" s="520"/>
      <c r="O339" s="520"/>
      <c r="P339" s="514"/>
      <c r="Q339" s="463"/>
      <c r="R339" s="463"/>
      <c r="S339" s="463"/>
      <c r="T339" s="463"/>
      <c r="U339" s="515"/>
      <c r="V339" s="112"/>
      <c r="W339" s="463"/>
      <c r="X339" s="463"/>
      <c r="Y339" s="463"/>
      <c r="Z339" s="463"/>
      <c r="AA339" s="463"/>
      <c r="AB339" s="691"/>
      <c r="AC339" s="691"/>
      <c r="AD339" s="691"/>
      <c r="AE339" s="682"/>
      <c r="AF339" s="683"/>
      <c r="AG339" s="112"/>
      <c r="AH339" s="463"/>
      <c r="AI339" s="495"/>
      <c r="AJ339" s="469"/>
      <c r="AK339" s="464"/>
      <c r="AL339" s="465"/>
      <c r="AM339" s="376"/>
      <c r="AN339" s="376"/>
      <c r="AO339" s="465"/>
      <c r="AP339" s="466"/>
      <c r="AQ339" s="113" t="str">
        <f t="shared" si="311"/>
        <v/>
      </c>
      <c r="AR339" s="114">
        <v>1</v>
      </c>
      <c r="AU339" s="115">
        <f t="shared" si="312"/>
        <v>0</v>
      </c>
      <c r="AV339" s="116" t="b">
        <f t="shared" si="289"/>
        <v>1</v>
      </c>
      <c r="AW339" s="73">
        <f t="shared" si="313"/>
        <v>0</v>
      </c>
      <c r="AX339" s="117">
        <f t="shared" si="290"/>
        <v>1</v>
      </c>
      <c r="AY339" s="118">
        <f t="shared" si="314"/>
        <v>0</v>
      </c>
      <c r="BD339" s="120">
        <f>ROUND(Import!F332,2)</f>
        <v>0</v>
      </c>
      <c r="BE339" s="120">
        <f>ROUND(Import!P332,2)</f>
        <v>0</v>
      </c>
      <c r="BG339" s="121">
        <f t="shared" si="315"/>
        <v>0</v>
      </c>
      <c r="BH339" s="122">
        <f t="shared" si="316"/>
        <v>0</v>
      </c>
      <c r="BI339" s="114">
        <f t="shared" si="317"/>
        <v>0</v>
      </c>
      <c r="BJ339" s="121">
        <f t="shared" si="318"/>
        <v>0</v>
      </c>
      <c r="BK339" s="122">
        <f t="shared" si="319"/>
        <v>0</v>
      </c>
      <c r="BL339" s="114">
        <f t="shared" si="320"/>
        <v>0</v>
      </c>
      <c r="BN339" s="123">
        <f t="shared" si="291"/>
        <v>0</v>
      </c>
      <c r="BO339" s="123">
        <f t="shared" si="292"/>
        <v>0</v>
      </c>
      <c r="BP339" s="123">
        <f t="shared" si="293"/>
        <v>0</v>
      </c>
      <c r="BQ339" s="123">
        <f t="shared" si="294"/>
        <v>0</v>
      </c>
      <c r="BR339" s="123">
        <f t="shared" si="295"/>
        <v>0</v>
      </c>
      <c r="BS339" s="123">
        <f t="shared" si="296"/>
        <v>0</v>
      </c>
      <c r="BT339" s="124">
        <f t="shared" si="321"/>
        <v>0</v>
      </c>
      <c r="CA339" s="62"/>
      <c r="CB339" s="126" t="str">
        <f t="shared" si="297"/>
        <v/>
      </c>
      <c r="CC339" s="127" t="str">
        <f t="shared" si="322"/>
        <v/>
      </c>
      <c r="CD339" s="128" t="str">
        <f t="shared" si="323"/>
        <v/>
      </c>
      <c r="CE339" s="146"/>
      <c r="CF339" s="147"/>
      <c r="CG339" s="147"/>
      <c r="CH339" s="147"/>
      <c r="CI339" s="145"/>
      <c r="CJ339" s="62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132" t="b">
        <f t="shared" si="298"/>
        <v>0</v>
      </c>
      <c r="CV339" s="133" t="b">
        <f t="shared" si="299"/>
        <v>1</v>
      </c>
      <c r="CW339" s="116" t="b">
        <f t="shared" si="345"/>
        <v>1</v>
      </c>
      <c r="CX339" s="73">
        <f t="shared" si="324"/>
        <v>0</v>
      </c>
      <c r="CZ339" s="73">
        <f t="shared" si="325"/>
        <v>0</v>
      </c>
      <c r="DA339" s="134">
        <f t="shared" si="333"/>
        <v>1</v>
      </c>
      <c r="DB339" s="106">
        <f t="shared" si="326"/>
        <v>1</v>
      </c>
      <c r="DC339" s="148"/>
      <c r="DD339" s="134">
        <f t="shared" si="327"/>
        <v>1</v>
      </c>
      <c r="DE339" s="135">
        <f t="shared" si="300"/>
        <v>0</v>
      </c>
      <c r="DF339" s="135">
        <f t="shared" si="301"/>
        <v>0</v>
      </c>
      <c r="DG339" s="136"/>
      <c r="DH339" s="79"/>
      <c r="DI339" s="137"/>
      <c r="DJ339" s="81"/>
      <c r="DK339" s="107">
        <f t="shared" si="302"/>
        <v>0</v>
      </c>
      <c r="DL339" s="138">
        <f t="shared" si="328"/>
        <v>1</v>
      </c>
      <c r="DM339" s="73">
        <f t="shared" si="329"/>
        <v>1</v>
      </c>
      <c r="DN339" s="73">
        <f t="shared" si="330"/>
        <v>1</v>
      </c>
      <c r="DO339" s="73">
        <f t="shared" si="303"/>
        <v>1</v>
      </c>
      <c r="DP339" s="73">
        <f t="shared" si="304"/>
        <v>1</v>
      </c>
      <c r="DQ339" s="73">
        <f t="shared" si="334"/>
        <v>1</v>
      </c>
      <c r="DR339" s="73">
        <f t="shared" si="335"/>
        <v>1</v>
      </c>
      <c r="DS339" s="73">
        <f t="shared" si="336"/>
        <v>1</v>
      </c>
      <c r="DT339" s="73">
        <f t="shared" si="337"/>
        <v>1</v>
      </c>
      <c r="DU339" s="73">
        <f t="shared" si="338"/>
        <v>1</v>
      </c>
      <c r="DV339" s="73">
        <f t="shared" si="339"/>
        <v>1</v>
      </c>
      <c r="DW339" s="73">
        <f t="shared" si="340"/>
        <v>1</v>
      </c>
      <c r="DX339" s="73">
        <f t="shared" si="341"/>
        <v>1</v>
      </c>
      <c r="DY339" s="73">
        <f t="shared" si="342"/>
        <v>1</v>
      </c>
      <c r="DZ339" s="73">
        <f t="shared" si="343"/>
        <v>1</v>
      </c>
      <c r="EA339" s="92">
        <f t="shared" si="305"/>
        <v>1</v>
      </c>
      <c r="EB339" s="92">
        <f t="shared" si="331"/>
        <v>1</v>
      </c>
      <c r="EC339" s="139">
        <f t="shared" si="344"/>
        <v>1</v>
      </c>
      <c r="ED339" s="140">
        <f t="shared" si="306"/>
        <v>0</v>
      </c>
      <c r="EE339" s="141">
        <f t="shared" si="307"/>
        <v>0</v>
      </c>
      <c r="EF339" s="141">
        <f t="shared" si="308"/>
        <v>0</v>
      </c>
      <c r="EG339" s="142">
        <f t="shared" si="332"/>
        <v>0</v>
      </c>
      <c r="EH339" s="141"/>
      <c r="EI339" s="142"/>
      <c r="EJ339" s="82">
        <f t="shared" si="309"/>
        <v>0</v>
      </c>
      <c r="EK339" s="82"/>
      <c r="EL339" s="82"/>
      <c r="EM339" s="82"/>
      <c r="EN339" s="83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</row>
    <row r="340" spans="2:156" ht="27" customHeight="1">
      <c r="B340" s="365" t="str">
        <f t="shared" si="310"/>
        <v/>
      </c>
      <c r="C340" s="649" t="str">
        <f>IF(AU340=1,SUM(AU$10:AU340),"")</f>
        <v/>
      </c>
      <c r="D340" s="526"/>
      <c r="E340" s="524"/>
      <c r="F340" s="648"/>
      <c r="G340" s="464"/>
      <c r="H340" s="110"/>
      <c r="I340" s="648"/>
      <c r="J340" s="464"/>
      <c r="K340" s="110"/>
      <c r="L340" s="109"/>
      <c r="M340" s="517"/>
      <c r="N340" s="520"/>
      <c r="O340" s="520"/>
      <c r="P340" s="514"/>
      <c r="Q340" s="463"/>
      <c r="R340" s="463"/>
      <c r="S340" s="463"/>
      <c r="T340" s="463"/>
      <c r="U340" s="515"/>
      <c r="V340" s="112"/>
      <c r="W340" s="463"/>
      <c r="X340" s="463"/>
      <c r="Y340" s="463"/>
      <c r="Z340" s="463"/>
      <c r="AA340" s="463"/>
      <c r="AB340" s="691"/>
      <c r="AC340" s="691"/>
      <c r="AD340" s="691"/>
      <c r="AE340" s="682"/>
      <c r="AF340" s="683"/>
      <c r="AG340" s="112"/>
      <c r="AH340" s="463"/>
      <c r="AI340" s="495"/>
      <c r="AJ340" s="469"/>
      <c r="AK340" s="464"/>
      <c r="AL340" s="465"/>
      <c r="AM340" s="376"/>
      <c r="AN340" s="376"/>
      <c r="AO340" s="465"/>
      <c r="AP340" s="466"/>
      <c r="AQ340" s="113" t="str">
        <f t="shared" si="311"/>
        <v/>
      </c>
      <c r="AR340" s="114">
        <v>1</v>
      </c>
      <c r="AU340" s="115">
        <f t="shared" si="312"/>
        <v>0</v>
      </c>
      <c r="AV340" s="116" t="b">
        <f t="shared" si="289"/>
        <v>1</v>
      </c>
      <c r="AW340" s="73">
        <f t="shared" si="313"/>
        <v>0</v>
      </c>
      <c r="AX340" s="117">
        <f t="shared" si="290"/>
        <v>1</v>
      </c>
      <c r="AY340" s="118">
        <f t="shared" si="314"/>
        <v>0</v>
      </c>
      <c r="BD340" s="120">
        <f>ROUND(Import!F333,2)</f>
        <v>0</v>
      </c>
      <c r="BE340" s="120">
        <f>ROUND(Import!P333,2)</f>
        <v>0</v>
      </c>
      <c r="BG340" s="121">
        <f t="shared" si="315"/>
        <v>0</v>
      </c>
      <c r="BH340" s="122">
        <f t="shared" si="316"/>
        <v>0</v>
      </c>
      <c r="BI340" s="114">
        <f t="shared" si="317"/>
        <v>0</v>
      </c>
      <c r="BJ340" s="121">
        <f t="shared" si="318"/>
        <v>0</v>
      </c>
      <c r="BK340" s="122">
        <f t="shared" si="319"/>
        <v>0</v>
      </c>
      <c r="BL340" s="114">
        <f t="shared" si="320"/>
        <v>0</v>
      </c>
      <c r="BN340" s="123">
        <f t="shared" si="291"/>
        <v>0</v>
      </c>
      <c r="BO340" s="123">
        <f t="shared" si="292"/>
        <v>0</v>
      </c>
      <c r="BP340" s="123">
        <f t="shared" si="293"/>
        <v>0</v>
      </c>
      <c r="BQ340" s="123">
        <f t="shared" si="294"/>
        <v>0</v>
      </c>
      <c r="BR340" s="123">
        <f t="shared" si="295"/>
        <v>0</v>
      </c>
      <c r="BS340" s="123">
        <f t="shared" si="296"/>
        <v>0</v>
      </c>
      <c r="BT340" s="124">
        <f t="shared" si="321"/>
        <v>0</v>
      </c>
      <c r="CA340" s="62"/>
      <c r="CB340" s="126" t="str">
        <f t="shared" si="297"/>
        <v/>
      </c>
      <c r="CC340" s="127" t="str">
        <f t="shared" si="322"/>
        <v/>
      </c>
      <c r="CD340" s="128" t="str">
        <f t="shared" si="323"/>
        <v/>
      </c>
      <c r="CE340" s="146"/>
      <c r="CF340" s="147"/>
      <c r="CG340" s="147"/>
      <c r="CH340" s="147"/>
      <c r="CI340" s="145"/>
      <c r="CJ340" s="62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132" t="b">
        <f t="shared" si="298"/>
        <v>0</v>
      </c>
      <c r="CV340" s="133" t="b">
        <f t="shared" si="299"/>
        <v>1</v>
      </c>
      <c r="CW340" s="116" t="b">
        <f t="shared" si="345"/>
        <v>1</v>
      </c>
      <c r="CX340" s="73">
        <f t="shared" si="324"/>
        <v>0</v>
      </c>
      <c r="CZ340" s="73">
        <f t="shared" si="325"/>
        <v>0</v>
      </c>
      <c r="DA340" s="134">
        <f t="shared" si="333"/>
        <v>1</v>
      </c>
      <c r="DB340" s="106">
        <f t="shared" si="326"/>
        <v>1</v>
      </c>
      <c r="DC340" s="148"/>
      <c r="DD340" s="134">
        <f t="shared" si="327"/>
        <v>1</v>
      </c>
      <c r="DE340" s="135">
        <f t="shared" si="300"/>
        <v>0</v>
      </c>
      <c r="DF340" s="135">
        <f t="shared" si="301"/>
        <v>0</v>
      </c>
      <c r="DG340" s="136"/>
      <c r="DH340" s="79"/>
      <c r="DI340" s="137"/>
      <c r="DJ340" s="81"/>
      <c r="DK340" s="107">
        <f t="shared" si="302"/>
        <v>0</v>
      </c>
      <c r="DL340" s="138">
        <f t="shared" si="328"/>
        <v>1</v>
      </c>
      <c r="DM340" s="73">
        <f t="shared" si="329"/>
        <v>1</v>
      </c>
      <c r="DN340" s="73">
        <f t="shared" si="330"/>
        <v>1</v>
      </c>
      <c r="DO340" s="73">
        <f t="shared" si="303"/>
        <v>1</v>
      </c>
      <c r="DP340" s="73">
        <f t="shared" si="304"/>
        <v>1</v>
      </c>
      <c r="DQ340" s="73">
        <f t="shared" si="334"/>
        <v>1</v>
      </c>
      <c r="DR340" s="73">
        <f t="shared" si="335"/>
        <v>1</v>
      </c>
      <c r="DS340" s="73">
        <f t="shared" si="336"/>
        <v>1</v>
      </c>
      <c r="DT340" s="73">
        <f t="shared" si="337"/>
        <v>1</v>
      </c>
      <c r="DU340" s="73">
        <f t="shared" si="338"/>
        <v>1</v>
      </c>
      <c r="DV340" s="73">
        <f t="shared" si="339"/>
        <v>1</v>
      </c>
      <c r="DW340" s="73">
        <f t="shared" si="340"/>
        <v>1</v>
      </c>
      <c r="DX340" s="73">
        <f t="shared" si="341"/>
        <v>1</v>
      </c>
      <c r="DY340" s="73">
        <f t="shared" si="342"/>
        <v>1</v>
      </c>
      <c r="DZ340" s="73">
        <f t="shared" si="343"/>
        <v>1</v>
      </c>
      <c r="EA340" s="92">
        <f t="shared" si="305"/>
        <v>1</v>
      </c>
      <c r="EB340" s="92">
        <f t="shared" si="331"/>
        <v>1</v>
      </c>
      <c r="EC340" s="139">
        <f t="shared" si="344"/>
        <v>1</v>
      </c>
      <c r="ED340" s="140">
        <f t="shared" si="306"/>
        <v>0</v>
      </c>
      <c r="EE340" s="141">
        <f t="shared" si="307"/>
        <v>0</v>
      </c>
      <c r="EF340" s="141">
        <f t="shared" si="308"/>
        <v>0</v>
      </c>
      <c r="EG340" s="142">
        <f t="shared" si="332"/>
        <v>0</v>
      </c>
      <c r="EH340" s="141"/>
      <c r="EI340" s="142"/>
      <c r="EJ340" s="82">
        <f t="shared" si="309"/>
        <v>0</v>
      </c>
      <c r="EK340" s="82"/>
      <c r="EL340" s="82"/>
      <c r="EM340" s="82"/>
      <c r="EN340" s="83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</row>
    <row r="341" spans="2:156" ht="27" customHeight="1">
      <c r="B341" s="365" t="str">
        <f t="shared" si="310"/>
        <v/>
      </c>
      <c r="C341" s="649" t="str">
        <f>IF(AU341=1,SUM(AU$10:AU341),"")</f>
        <v/>
      </c>
      <c r="D341" s="526"/>
      <c r="E341" s="524"/>
      <c r="F341" s="648"/>
      <c r="G341" s="464"/>
      <c r="H341" s="110"/>
      <c r="I341" s="648"/>
      <c r="J341" s="464"/>
      <c r="K341" s="110"/>
      <c r="L341" s="109"/>
      <c r="M341" s="517"/>
      <c r="N341" s="520"/>
      <c r="O341" s="520"/>
      <c r="P341" s="514"/>
      <c r="Q341" s="463"/>
      <c r="R341" s="463"/>
      <c r="S341" s="463"/>
      <c r="T341" s="463"/>
      <c r="U341" s="515"/>
      <c r="V341" s="112"/>
      <c r="W341" s="463"/>
      <c r="X341" s="463"/>
      <c r="Y341" s="463"/>
      <c r="Z341" s="463"/>
      <c r="AA341" s="463"/>
      <c r="AB341" s="691"/>
      <c r="AC341" s="691"/>
      <c r="AD341" s="691"/>
      <c r="AE341" s="682"/>
      <c r="AF341" s="683"/>
      <c r="AG341" s="112"/>
      <c r="AH341" s="463"/>
      <c r="AI341" s="495"/>
      <c r="AJ341" s="469"/>
      <c r="AK341" s="464"/>
      <c r="AL341" s="465"/>
      <c r="AM341" s="376"/>
      <c r="AN341" s="376"/>
      <c r="AO341" s="465"/>
      <c r="AP341" s="466"/>
      <c r="AQ341" s="113" t="str">
        <f t="shared" si="311"/>
        <v/>
      </c>
      <c r="AR341" s="114">
        <v>1</v>
      </c>
      <c r="AU341" s="115">
        <f t="shared" si="312"/>
        <v>0</v>
      </c>
      <c r="AV341" s="116" t="b">
        <f t="shared" si="289"/>
        <v>1</v>
      </c>
      <c r="AW341" s="73">
        <f t="shared" si="313"/>
        <v>0</v>
      </c>
      <c r="AX341" s="117">
        <f t="shared" si="290"/>
        <v>1</v>
      </c>
      <c r="AY341" s="118">
        <f t="shared" si="314"/>
        <v>0</v>
      </c>
      <c r="BD341" s="120">
        <f>ROUND(Import!F334,2)</f>
        <v>0</v>
      </c>
      <c r="BE341" s="120">
        <f>ROUND(Import!P334,2)</f>
        <v>0</v>
      </c>
      <c r="BG341" s="121">
        <f t="shared" si="315"/>
        <v>0</v>
      </c>
      <c r="BH341" s="122">
        <f t="shared" si="316"/>
        <v>0</v>
      </c>
      <c r="BI341" s="114">
        <f t="shared" si="317"/>
        <v>0</v>
      </c>
      <c r="BJ341" s="121">
        <f t="shared" si="318"/>
        <v>0</v>
      </c>
      <c r="BK341" s="122">
        <f t="shared" si="319"/>
        <v>0</v>
      </c>
      <c r="BL341" s="114">
        <f t="shared" si="320"/>
        <v>0</v>
      </c>
      <c r="BN341" s="123">
        <f t="shared" si="291"/>
        <v>0</v>
      </c>
      <c r="BO341" s="123">
        <f t="shared" si="292"/>
        <v>0</v>
      </c>
      <c r="BP341" s="123">
        <f t="shared" si="293"/>
        <v>0</v>
      </c>
      <c r="BQ341" s="123">
        <f t="shared" si="294"/>
        <v>0</v>
      </c>
      <c r="BR341" s="123">
        <f t="shared" si="295"/>
        <v>0</v>
      </c>
      <c r="BS341" s="123">
        <f t="shared" si="296"/>
        <v>0</v>
      </c>
      <c r="BT341" s="124">
        <f t="shared" si="321"/>
        <v>0</v>
      </c>
      <c r="CA341" s="62"/>
      <c r="CB341" s="126" t="str">
        <f t="shared" si="297"/>
        <v/>
      </c>
      <c r="CC341" s="127" t="str">
        <f t="shared" si="322"/>
        <v/>
      </c>
      <c r="CD341" s="128" t="str">
        <f t="shared" si="323"/>
        <v/>
      </c>
      <c r="CE341" s="146"/>
      <c r="CF341" s="147"/>
      <c r="CG341" s="147"/>
      <c r="CH341" s="147"/>
      <c r="CI341" s="145"/>
      <c r="CJ341" s="62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132" t="b">
        <f t="shared" si="298"/>
        <v>0</v>
      </c>
      <c r="CV341" s="133" t="b">
        <f t="shared" si="299"/>
        <v>1</v>
      </c>
      <c r="CW341" s="116" t="b">
        <f t="shared" si="345"/>
        <v>1</v>
      </c>
      <c r="CX341" s="73">
        <f t="shared" si="324"/>
        <v>0</v>
      </c>
      <c r="CZ341" s="73">
        <f t="shared" si="325"/>
        <v>0</v>
      </c>
      <c r="DA341" s="134">
        <f t="shared" si="333"/>
        <v>1</v>
      </c>
      <c r="DB341" s="106">
        <f t="shared" si="326"/>
        <v>1</v>
      </c>
      <c r="DC341" s="148"/>
      <c r="DD341" s="134">
        <f t="shared" si="327"/>
        <v>1</v>
      </c>
      <c r="DE341" s="135">
        <f t="shared" si="300"/>
        <v>0</v>
      </c>
      <c r="DF341" s="135">
        <f t="shared" si="301"/>
        <v>0</v>
      </c>
      <c r="DG341" s="136"/>
      <c r="DH341" s="79"/>
      <c r="DI341" s="137"/>
      <c r="DJ341" s="81"/>
      <c r="DK341" s="107">
        <f t="shared" si="302"/>
        <v>0</v>
      </c>
      <c r="DL341" s="138">
        <f t="shared" si="328"/>
        <v>1</v>
      </c>
      <c r="DM341" s="73">
        <f t="shared" si="329"/>
        <v>1</v>
      </c>
      <c r="DN341" s="73">
        <f t="shared" si="330"/>
        <v>1</v>
      </c>
      <c r="DO341" s="73">
        <f t="shared" si="303"/>
        <v>1</v>
      </c>
      <c r="DP341" s="73">
        <f t="shared" si="304"/>
        <v>1</v>
      </c>
      <c r="DQ341" s="73">
        <f t="shared" si="334"/>
        <v>1</v>
      </c>
      <c r="DR341" s="73">
        <f t="shared" si="335"/>
        <v>1</v>
      </c>
      <c r="DS341" s="73">
        <f t="shared" si="336"/>
        <v>1</v>
      </c>
      <c r="DT341" s="73">
        <f t="shared" si="337"/>
        <v>1</v>
      </c>
      <c r="DU341" s="73">
        <f t="shared" si="338"/>
        <v>1</v>
      </c>
      <c r="DV341" s="73">
        <f t="shared" si="339"/>
        <v>1</v>
      </c>
      <c r="DW341" s="73">
        <f t="shared" si="340"/>
        <v>1</v>
      </c>
      <c r="DX341" s="73">
        <f t="shared" si="341"/>
        <v>1</v>
      </c>
      <c r="DY341" s="73">
        <f t="shared" si="342"/>
        <v>1</v>
      </c>
      <c r="DZ341" s="73">
        <f t="shared" si="343"/>
        <v>1</v>
      </c>
      <c r="EA341" s="92">
        <f t="shared" si="305"/>
        <v>1</v>
      </c>
      <c r="EB341" s="92">
        <f t="shared" si="331"/>
        <v>1</v>
      </c>
      <c r="EC341" s="139">
        <f t="shared" si="344"/>
        <v>1</v>
      </c>
      <c r="ED341" s="140">
        <f t="shared" si="306"/>
        <v>0</v>
      </c>
      <c r="EE341" s="141">
        <f t="shared" si="307"/>
        <v>0</v>
      </c>
      <c r="EF341" s="141">
        <f t="shared" si="308"/>
        <v>0</v>
      </c>
      <c r="EG341" s="142">
        <f t="shared" si="332"/>
        <v>0</v>
      </c>
      <c r="EH341" s="141"/>
      <c r="EI341" s="142"/>
      <c r="EJ341" s="82">
        <f t="shared" si="309"/>
        <v>0</v>
      </c>
      <c r="EK341" s="82"/>
      <c r="EL341" s="82"/>
      <c r="EM341" s="82"/>
      <c r="EN341" s="83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</row>
    <row r="342" spans="2:156" ht="27" customHeight="1">
      <c r="B342" s="365" t="str">
        <f t="shared" si="310"/>
        <v/>
      </c>
      <c r="C342" s="649" t="str">
        <f>IF(AU342=1,SUM(AU$10:AU342),"")</f>
        <v/>
      </c>
      <c r="D342" s="526"/>
      <c r="E342" s="524"/>
      <c r="F342" s="648"/>
      <c r="G342" s="464"/>
      <c r="H342" s="110"/>
      <c r="I342" s="648"/>
      <c r="J342" s="464"/>
      <c r="K342" s="110"/>
      <c r="L342" s="109"/>
      <c r="M342" s="517"/>
      <c r="N342" s="520"/>
      <c r="O342" s="520"/>
      <c r="P342" s="514"/>
      <c r="Q342" s="463"/>
      <c r="R342" s="463"/>
      <c r="S342" s="463"/>
      <c r="T342" s="463"/>
      <c r="U342" s="515"/>
      <c r="V342" s="112"/>
      <c r="W342" s="463"/>
      <c r="X342" s="463"/>
      <c r="Y342" s="463"/>
      <c r="Z342" s="463"/>
      <c r="AA342" s="463"/>
      <c r="AB342" s="691"/>
      <c r="AC342" s="691"/>
      <c r="AD342" s="691"/>
      <c r="AE342" s="682"/>
      <c r="AF342" s="683"/>
      <c r="AG342" s="112"/>
      <c r="AH342" s="463"/>
      <c r="AI342" s="495"/>
      <c r="AJ342" s="469"/>
      <c r="AK342" s="464"/>
      <c r="AL342" s="465"/>
      <c r="AM342" s="376"/>
      <c r="AN342" s="376"/>
      <c r="AO342" s="465"/>
      <c r="AP342" s="466"/>
      <c r="AQ342" s="113" t="str">
        <f t="shared" si="311"/>
        <v/>
      </c>
      <c r="AR342" s="114">
        <v>1</v>
      </c>
      <c r="AU342" s="115">
        <f t="shared" si="312"/>
        <v>0</v>
      </c>
      <c r="AV342" s="116" t="b">
        <f t="shared" si="289"/>
        <v>1</v>
      </c>
      <c r="AW342" s="73">
        <f t="shared" si="313"/>
        <v>0</v>
      </c>
      <c r="AX342" s="117">
        <f t="shared" si="290"/>
        <v>1</v>
      </c>
      <c r="AY342" s="118">
        <f t="shared" si="314"/>
        <v>0</v>
      </c>
      <c r="BD342" s="120">
        <f>ROUND(Import!F335,2)</f>
        <v>0</v>
      </c>
      <c r="BE342" s="120">
        <f>ROUND(Import!P335,2)</f>
        <v>0</v>
      </c>
      <c r="BG342" s="121">
        <f t="shared" si="315"/>
        <v>0</v>
      </c>
      <c r="BH342" s="122">
        <f t="shared" si="316"/>
        <v>0</v>
      </c>
      <c r="BI342" s="114">
        <f t="shared" si="317"/>
        <v>0</v>
      </c>
      <c r="BJ342" s="121">
        <f t="shared" si="318"/>
        <v>0</v>
      </c>
      <c r="BK342" s="122">
        <f t="shared" si="319"/>
        <v>0</v>
      </c>
      <c r="BL342" s="114">
        <f t="shared" si="320"/>
        <v>0</v>
      </c>
      <c r="BN342" s="123">
        <f t="shared" si="291"/>
        <v>0</v>
      </c>
      <c r="BO342" s="123">
        <f t="shared" si="292"/>
        <v>0</v>
      </c>
      <c r="BP342" s="123">
        <f t="shared" si="293"/>
        <v>0</v>
      </c>
      <c r="BQ342" s="123">
        <f t="shared" si="294"/>
        <v>0</v>
      </c>
      <c r="BR342" s="123">
        <f t="shared" si="295"/>
        <v>0</v>
      </c>
      <c r="BS342" s="123">
        <f t="shared" si="296"/>
        <v>0</v>
      </c>
      <c r="BT342" s="124">
        <f t="shared" si="321"/>
        <v>0</v>
      </c>
      <c r="CA342" s="62"/>
      <c r="CB342" s="126" t="str">
        <f t="shared" si="297"/>
        <v/>
      </c>
      <c r="CC342" s="127" t="str">
        <f t="shared" si="322"/>
        <v/>
      </c>
      <c r="CD342" s="128" t="str">
        <f t="shared" si="323"/>
        <v/>
      </c>
      <c r="CE342" s="146"/>
      <c r="CF342" s="147"/>
      <c r="CG342" s="147"/>
      <c r="CH342" s="147"/>
      <c r="CI342" s="145"/>
      <c r="CJ342" s="62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132" t="b">
        <f t="shared" si="298"/>
        <v>0</v>
      </c>
      <c r="CV342" s="133" t="b">
        <f t="shared" si="299"/>
        <v>1</v>
      </c>
      <c r="CW342" s="116" t="b">
        <f t="shared" si="345"/>
        <v>1</v>
      </c>
      <c r="CX342" s="73">
        <f t="shared" si="324"/>
        <v>0</v>
      </c>
      <c r="CZ342" s="73">
        <f t="shared" si="325"/>
        <v>0</v>
      </c>
      <c r="DA342" s="134">
        <f t="shared" si="333"/>
        <v>1</v>
      </c>
      <c r="DB342" s="106">
        <f t="shared" si="326"/>
        <v>1</v>
      </c>
      <c r="DC342" s="148"/>
      <c r="DD342" s="134">
        <f t="shared" si="327"/>
        <v>1</v>
      </c>
      <c r="DE342" s="135">
        <f t="shared" si="300"/>
        <v>0</v>
      </c>
      <c r="DF342" s="135">
        <f t="shared" si="301"/>
        <v>0</v>
      </c>
      <c r="DG342" s="136"/>
      <c r="DH342" s="79"/>
      <c r="DI342" s="137"/>
      <c r="DJ342" s="81"/>
      <c r="DK342" s="107">
        <f t="shared" si="302"/>
        <v>0</v>
      </c>
      <c r="DL342" s="138">
        <f t="shared" si="328"/>
        <v>1</v>
      </c>
      <c r="DM342" s="73">
        <f t="shared" si="329"/>
        <v>1</v>
      </c>
      <c r="DN342" s="73">
        <f t="shared" si="330"/>
        <v>1</v>
      </c>
      <c r="DO342" s="73">
        <f t="shared" si="303"/>
        <v>1</v>
      </c>
      <c r="DP342" s="73">
        <f t="shared" si="304"/>
        <v>1</v>
      </c>
      <c r="DQ342" s="73">
        <f t="shared" si="334"/>
        <v>1</v>
      </c>
      <c r="DR342" s="73">
        <f t="shared" si="335"/>
        <v>1</v>
      </c>
      <c r="DS342" s="73">
        <f t="shared" si="336"/>
        <v>1</v>
      </c>
      <c r="DT342" s="73">
        <f t="shared" si="337"/>
        <v>1</v>
      </c>
      <c r="DU342" s="73">
        <f t="shared" si="338"/>
        <v>1</v>
      </c>
      <c r="DV342" s="73">
        <f t="shared" si="339"/>
        <v>1</v>
      </c>
      <c r="DW342" s="73">
        <f t="shared" si="340"/>
        <v>1</v>
      </c>
      <c r="DX342" s="73">
        <f t="shared" si="341"/>
        <v>1</v>
      </c>
      <c r="DY342" s="73">
        <f t="shared" si="342"/>
        <v>1</v>
      </c>
      <c r="DZ342" s="73">
        <f t="shared" si="343"/>
        <v>1</v>
      </c>
      <c r="EA342" s="92">
        <f t="shared" si="305"/>
        <v>1</v>
      </c>
      <c r="EB342" s="92">
        <f t="shared" si="331"/>
        <v>1</v>
      </c>
      <c r="EC342" s="139">
        <f t="shared" si="344"/>
        <v>1</v>
      </c>
      <c r="ED342" s="140">
        <f t="shared" si="306"/>
        <v>0</v>
      </c>
      <c r="EE342" s="141">
        <f t="shared" si="307"/>
        <v>0</v>
      </c>
      <c r="EF342" s="141">
        <f t="shared" si="308"/>
        <v>0</v>
      </c>
      <c r="EG342" s="142">
        <f t="shared" si="332"/>
        <v>0</v>
      </c>
      <c r="EH342" s="141"/>
      <c r="EI342" s="142"/>
      <c r="EJ342" s="82">
        <f t="shared" si="309"/>
        <v>0</v>
      </c>
      <c r="EK342" s="82"/>
      <c r="EL342" s="82"/>
      <c r="EM342" s="82"/>
      <c r="EN342" s="83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</row>
    <row r="343" spans="2:156" ht="27" customHeight="1">
      <c r="B343" s="365" t="str">
        <f t="shared" si="310"/>
        <v/>
      </c>
      <c r="C343" s="649" t="str">
        <f>IF(AU343=1,SUM(AU$10:AU343),"")</f>
        <v/>
      </c>
      <c r="D343" s="526"/>
      <c r="E343" s="524"/>
      <c r="F343" s="648"/>
      <c r="G343" s="464"/>
      <c r="H343" s="110"/>
      <c r="I343" s="648"/>
      <c r="J343" s="464"/>
      <c r="K343" s="110"/>
      <c r="L343" s="109"/>
      <c r="M343" s="517"/>
      <c r="N343" s="520"/>
      <c r="O343" s="520"/>
      <c r="P343" s="514"/>
      <c r="Q343" s="463"/>
      <c r="R343" s="463"/>
      <c r="S343" s="463"/>
      <c r="T343" s="463"/>
      <c r="U343" s="515"/>
      <c r="V343" s="112"/>
      <c r="W343" s="463"/>
      <c r="X343" s="463"/>
      <c r="Y343" s="463"/>
      <c r="Z343" s="463"/>
      <c r="AA343" s="463"/>
      <c r="AB343" s="691"/>
      <c r="AC343" s="691"/>
      <c r="AD343" s="691"/>
      <c r="AE343" s="682"/>
      <c r="AF343" s="683"/>
      <c r="AG343" s="112"/>
      <c r="AH343" s="463"/>
      <c r="AI343" s="495"/>
      <c r="AJ343" s="469"/>
      <c r="AK343" s="464"/>
      <c r="AL343" s="465"/>
      <c r="AM343" s="376"/>
      <c r="AN343" s="376"/>
      <c r="AO343" s="465"/>
      <c r="AP343" s="466"/>
      <c r="AQ343" s="113" t="str">
        <f t="shared" si="311"/>
        <v/>
      </c>
      <c r="AR343" s="114">
        <v>1</v>
      </c>
      <c r="AU343" s="115">
        <f t="shared" si="312"/>
        <v>0</v>
      </c>
      <c r="AV343" s="116" t="b">
        <f t="shared" si="289"/>
        <v>1</v>
      </c>
      <c r="AW343" s="73">
        <f t="shared" si="313"/>
        <v>0</v>
      </c>
      <c r="AX343" s="117">
        <f t="shared" si="290"/>
        <v>1</v>
      </c>
      <c r="AY343" s="118">
        <f t="shared" si="314"/>
        <v>0</v>
      </c>
      <c r="BD343" s="120">
        <f>ROUND(Import!F336,2)</f>
        <v>0</v>
      </c>
      <c r="BE343" s="120">
        <f>ROUND(Import!P336,2)</f>
        <v>0</v>
      </c>
      <c r="BG343" s="121">
        <f t="shared" si="315"/>
        <v>0</v>
      </c>
      <c r="BH343" s="122">
        <f t="shared" si="316"/>
        <v>0</v>
      </c>
      <c r="BI343" s="114">
        <f t="shared" si="317"/>
        <v>0</v>
      </c>
      <c r="BJ343" s="121">
        <f t="shared" si="318"/>
        <v>0</v>
      </c>
      <c r="BK343" s="122">
        <f t="shared" si="319"/>
        <v>0</v>
      </c>
      <c r="BL343" s="114">
        <f t="shared" si="320"/>
        <v>0</v>
      </c>
      <c r="BN343" s="123">
        <f t="shared" si="291"/>
        <v>0</v>
      </c>
      <c r="BO343" s="123">
        <f t="shared" si="292"/>
        <v>0</v>
      </c>
      <c r="BP343" s="123">
        <f t="shared" si="293"/>
        <v>0</v>
      </c>
      <c r="BQ343" s="123">
        <f t="shared" si="294"/>
        <v>0</v>
      </c>
      <c r="BR343" s="123">
        <f t="shared" si="295"/>
        <v>0</v>
      </c>
      <c r="BS343" s="123">
        <f t="shared" si="296"/>
        <v>0</v>
      </c>
      <c r="BT343" s="124">
        <f t="shared" si="321"/>
        <v>0</v>
      </c>
      <c r="CA343" s="62"/>
      <c r="CB343" s="126" t="str">
        <f t="shared" si="297"/>
        <v/>
      </c>
      <c r="CC343" s="127" t="str">
        <f t="shared" si="322"/>
        <v/>
      </c>
      <c r="CD343" s="128" t="str">
        <f t="shared" si="323"/>
        <v/>
      </c>
      <c r="CE343" s="146"/>
      <c r="CF343" s="147"/>
      <c r="CG343" s="147"/>
      <c r="CH343" s="147"/>
      <c r="CI343" s="145"/>
      <c r="CJ343" s="62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132" t="b">
        <f t="shared" si="298"/>
        <v>0</v>
      </c>
      <c r="CV343" s="133" t="b">
        <f t="shared" si="299"/>
        <v>1</v>
      </c>
      <c r="CW343" s="116" t="b">
        <f t="shared" si="345"/>
        <v>1</v>
      </c>
      <c r="CX343" s="73">
        <f t="shared" si="324"/>
        <v>0</v>
      </c>
      <c r="CZ343" s="73">
        <f t="shared" si="325"/>
        <v>0</v>
      </c>
      <c r="DA343" s="134">
        <f t="shared" si="333"/>
        <v>1</v>
      </c>
      <c r="DB343" s="106">
        <f t="shared" si="326"/>
        <v>1</v>
      </c>
      <c r="DC343" s="148"/>
      <c r="DD343" s="134">
        <f t="shared" si="327"/>
        <v>1</v>
      </c>
      <c r="DE343" s="135">
        <f t="shared" si="300"/>
        <v>0</v>
      </c>
      <c r="DF343" s="135">
        <f t="shared" si="301"/>
        <v>0</v>
      </c>
      <c r="DG343" s="136"/>
      <c r="DH343" s="79"/>
      <c r="DI343" s="137"/>
      <c r="DJ343" s="81"/>
      <c r="DK343" s="107">
        <f t="shared" si="302"/>
        <v>0</v>
      </c>
      <c r="DL343" s="138">
        <f t="shared" si="328"/>
        <v>1</v>
      </c>
      <c r="DM343" s="73">
        <f t="shared" si="329"/>
        <v>1</v>
      </c>
      <c r="DN343" s="73">
        <f t="shared" si="330"/>
        <v>1</v>
      </c>
      <c r="DO343" s="73">
        <f t="shared" si="303"/>
        <v>1</v>
      </c>
      <c r="DP343" s="73">
        <f t="shared" si="304"/>
        <v>1</v>
      </c>
      <c r="DQ343" s="73">
        <f t="shared" si="334"/>
        <v>1</v>
      </c>
      <c r="DR343" s="73">
        <f t="shared" si="335"/>
        <v>1</v>
      </c>
      <c r="DS343" s="73">
        <f t="shared" si="336"/>
        <v>1</v>
      </c>
      <c r="DT343" s="73">
        <f t="shared" si="337"/>
        <v>1</v>
      </c>
      <c r="DU343" s="73">
        <f t="shared" si="338"/>
        <v>1</v>
      </c>
      <c r="DV343" s="73">
        <f t="shared" si="339"/>
        <v>1</v>
      </c>
      <c r="DW343" s="73">
        <f t="shared" si="340"/>
        <v>1</v>
      </c>
      <c r="DX343" s="73">
        <f t="shared" si="341"/>
        <v>1</v>
      </c>
      <c r="DY343" s="73">
        <f t="shared" si="342"/>
        <v>1</v>
      </c>
      <c r="DZ343" s="73">
        <f t="shared" si="343"/>
        <v>1</v>
      </c>
      <c r="EA343" s="92">
        <f t="shared" si="305"/>
        <v>1</v>
      </c>
      <c r="EB343" s="92">
        <f t="shared" si="331"/>
        <v>1</v>
      </c>
      <c r="EC343" s="139">
        <f t="shared" si="344"/>
        <v>1</v>
      </c>
      <c r="ED343" s="140">
        <f t="shared" si="306"/>
        <v>0</v>
      </c>
      <c r="EE343" s="141">
        <f t="shared" si="307"/>
        <v>0</v>
      </c>
      <c r="EF343" s="141">
        <f t="shared" si="308"/>
        <v>0</v>
      </c>
      <c r="EG343" s="142">
        <f t="shared" si="332"/>
        <v>0</v>
      </c>
      <c r="EH343" s="141"/>
      <c r="EI343" s="142"/>
      <c r="EJ343" s="82">
        <f t="shared" si="309"/>
        <v>0</v>
      </c>
      <c r="EK343" s="82"/>
      <c r="EL343" s="82"/>
      <c r="EM343" s="82"/>
      <c r="EN343" s="83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</row>
    <row r="344" spans="2:156" ht="27" customHeight="1">
      <c r="B344" s="365" t="str">
        <f t="shared" si="310"/>
        <v/>
      </c>
      <c r="C344" s="649" t="str">
        <f>IF(AU344=1,SUM(AU$10:AU344),"")</f>
        <v/>
      </c>
      <c r="D344" s="526"/>
      <c r="E344" s="524"/>
      <c r="F344" s="648"/>
      <c r="G344" s="464"/>
      <c r="H344" s="110"/>
      <c r="I344" s="648"/>
      <c r="J344" s="464"/>
      <c r="K344" s="110"/>
      <c r="L344" s="109"/>
      <c r="M344" s="517"/>
      <c r="N344" s="520"/>
      <c r="O344" s="520"/>
      <c r="P344" s="514"/>
      <c r="Q344" s="463"/>
      <c r="R344" s="463"/>
      <c r="S344" s="463"/>
      <c r="T344" s="463"/>
      <c r="U344" s="515"/>
      <c r="V344" s="112"/>
      <c r="W344" s="463"/>
      <c r="X344" s="463"/>
      <c r="Y344" s="463"/>
      <c r="Z344" s="463"/>
      <c r="AA344" s="463"/>
      <c r="AB344" s="691"/>
      <c r="AC344" s="691"/>
      <c r="AD344" s="691"/>
      <c r="AE344" s="682"/>
      <c r="AF344" s="683"/>
      <c r="AG344" s="112"/>
      <c r="AH344" s="463"/>
      <c r="AI344" s="495"/>
      <c r="AJ344" s="469"/>
      <c r="AK344" s="464"/>
      <c r="AL344" s="465"/>
      <c r="AM344" s="376"/>
      <c r="AN344" s="376"/>
      <c r="AO344" s="465"/>
      <c r="AP344" s="466"/>
      <c r="AQ344" s="113" t="str">
        <f t="shared" si="311"/>
        <v/>
      </c>
      <c r="AR344" s="114">
        <v>1</v>
      </c>
      <c r="AU344" s="115">
        <f t="shared" si="312"/>
        <v>0</v>
      </c>
      <c r="AV344" s="116" t="b">
        <f t="shared" si="289"/>
        <v>1</v>
      </c>
      <c r="AW344" s="73">
        <f t="shared" si="313"/>
        <v>0</v>
      </c>
      <c r="AX344" s="117">
        <f t="shared" si="290"/>
        <v>1</v>
      </c>
      <c r="AY344" s="118">
        <f t="shared" si="314"/>
        <v>0</v>
      </c>
      <c r="BD344" s="120">
        <f>ROUND(Import!F337,2)</f>
        <v>0</v>
      </c>
      <c r="BE344" s="120">
        <f>ROUND(Import!P337,2)</f>
        <v>0</v>
      </c>
      <c r="BG344" s="121">
        <f t="shared" si="315"/>
        <v>0</v>
      </c>
      <c r="BH344" s="122">
        <f t="shared" si="316"/>
        <v>0</v>
      </c>
      <c r="BI344" s="114">
        <f t="shared" si="317"/>
        <v>0</v>
      </c>
      <c r="BJ344" s="121">
        <f t="shared" si="318"/>
        <v>0</v>
      </c>
      <c r="BK344" s="122">
        <f t="shared" si="319"/>
        <v>0</v>
      </c>
      <c r="BL344" s="114">
        <f t="shared" si="320"/>
        <v>0</v>
      </c>
      <c r="BN344" s="123">
        <f t="shared" si="291"/>
        <v>0</v>
      </c>
      <c r="BO344" s="123">
        <f t="shared" si="292"/>
        <v>0</v>
      </c>
      <c r="BP344" s="123">
        <f t="shared" si="293"/>
        <v>0</v>
      </c>
      <c r="BQ344" s="123">
        <f t="shared" si="294"/>
        <v>0</v>
      </c>
      <c r="BR344" s="123">
        <f t="shared" si="295"/>
        <v>0</v>
      </c>
      <c r="BS344" s="123">
        <f t="shared" si="296"/>
        <v>0</v>
      </c>
      <c r="BT344" s="124">
        <f t="shared" si="321"/>
        <v>0</v>
      </c>
      <c r="CA344" s="62"/>
      <c r="CB344" s="126" t="str">
        <f t="shared" si="297"/>
        <v/>
      </c>
      <c r="CC344" s="127" t="str">
        <f t="shared" si="322"/>
        <v/>
      </c>
      <c r="CD344" s="128" t="str">
        <f t="shared" si="323"/>
        <v/>
      </c>
      <c r="CE344" s="146"/>
      <c r="CF344" s="147"/>
      <c r="CG344" s="147"/>
      <c r="CH344" s="147"/>
      <c r="CI344" s="145"/>
      <c r="CJ344" s="62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132" t="b">
        <f t="shared" si="298"/>
        <v>0</v>
      </c>
      <c r="CV344" s="133" t="b">
        <f t="shared" si="299"/>
        <v>1</v>
      </c>
      <c r="CW344" s="116" t="b">
        <f t="shared" si="345"/>
        <v>1</v>
      </c>
      <c r="CX344" s="73">
        <f t="shared" si="324"/>
        <v>0</v>
      </c>
      <c r="CZ344" s="73">
        <f t="shared" si="325"/>
        <v>0</v>
      </c>
      <c r="DA344" s="134">
        <f t="shared" si="333"/>
        <v>1</v>
      </c>
      <c r="DB344" s="106">
        <f t="shared" si="326"/>
        <v>1</v>
      </c>
      <c r="DC344" s="148"/>
      <c r="DD344" s="134">
        <f t="shared" si="327"/>
        <v>1</v>
      </c>
      <c r="DE344" s="135">
        <f t="shared" si="300"/>
        <v>0</v>
      </c>
      <c r="DF344" s="135">
        <f t="shared" si="301"/>
        <v>0</v>
      </c>
      <c r="DG344" s="136"/>
      <c r="DH344" s="79"/>
      <c r="DI344" s="137"/>
      <c r="DJ344" s="81"/>
      <c r="DK344" s="107">
        <f t="shared" si="302"/>
        <v>0</v>
      </c>
      <c r="DL344" s="138">
        <f t="shared" si="328"/>
        <v>1</v>
      </c>
      <c r="DM344" s="73">
        <f t="shared" si="329"/>
        <v>1</v>
      </c>
      <c r="DN344" s="73">
        <f t="shared" si="330"/>
        <v>1</v>
      </c>
      <c r="DO344" s="73">
        <f t="shared" si="303"/>
        <v>1</v>
      </c>
      <c r="DP344" s="73">
        <f t="shared" si="304"/>
        <v>1</v>
      </c>
      <c r="DQ344" s="73">
        <f t="shared" si="334"/>
        <v>1</v>
      </c>
      <c r="DR344" s="73">
        <f t="shared" si="335"/>
        <v>1</v>
      </c>
      <c r="DS344" s="73">
        <f t="shared" si="336"/>
        <v>1</v>
      </c>
      <c r="DT344" s="73">
        <f t="shared" si="337"/>
        <v>1</v>
      </c>
      <c r="DU344" s="73">
        <f t="shared" si="338"/>
        <v>1</v>
      </c>
      <c r="DV344" s="73">
        <f t="shared" si="339"/>
        <v>1</v>
      </c>
      <c r="DW344" s="73">
        <f t="shared" si="340"/>
        <v>1</v>
      </c>
      <c r="DX344" s="73">
        <f t="shared" si="341"/>
        <v>1</v>
      </c>
      <c r="DY344" s="73">
        <f t="shared" si="342"/>
        <v>1</v>
      </c>
      <c r="DZ344" s="73">
        <f t="shared" si="343"/>
        <v>1</v>
      </c>
      <c r="EA344" s="92">
        <f t="shared" si="305"/>
        <v>1</v>
      </c>
      <c r="EB344" s="92">
        <f t="shared" si="331"/>
        <v>1</v>
      </c>
      <c r="EC344" s="139">
        <f t="shared" si="344"/>
        <v>1</v>
      </c>
      <c r="ED344" s="140">
        <f t="shared" si="306"/>
        <v>0</v>
      </c>
      <c r="EE344" s="141">
        <f t="shared" si="307"/>
        <v>0</v>
      </c>
      <c r="EF344" s="141">
        <f t="shared" si="308"/>
        <v>0</v>
      </c>
      <c r="EG344" s="142">
        <f t="shared" si="332"/>
        <v>0</v>
      </c>
      <c r="EH344" s="141"/>
      <c r="EI344" s="142"/>
      <c r="EJ344" s="82">
        <f t="shared" si="309"/>
        <v>0</v>
      </c>
      <c r="EK344" s="82"/>
      <c r="EL344" s="82"/>
      <c r="EM344" s="82"/>
      <c r="EN344" s="83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</row>
    <row r="345" spans="2:156" ht="27" customHeight="1">
      <c r="B345" s="365" t="str">
        <f t="shared" si="310"/>
        <v/>
      </c>
      <c r="C345" s="649" t="str">
        <f>IF(AU345=1,SUM(AU$10:AU345),"")</f>
        <v/>
      </c>
      <c r="D345" s="526"/>
      <c r="E345" s="524"/>
      <c r="F345" s="648"/>
      <c r="G345" s="464"/>
      <c r="H345" s="110"/>
      <c r="I345" s="648"/>
      <c r="J345" s="464"/>
      <c r="K345" s="110"/>
      <c r="L345" s="109"/>
      <c r="M345" s="517"/>
      <c r="N345" s="520"/>
      <c r="O345" s="520"/>
      <c r="P345" s="514"/>
      <c r="Q345" s="463"/>
      <c r="R345" s="463"/>
      <c r="S345" s="463"/>
      <c r="T345" s="463"/>
      <c r="U345" s="515"/>
      <c r="V345" s="112"/>
      <c r="W345" s="463"/>
      <c r="X345" s="463"/>
      <c r="Y345" s="463"/>
      <c r="Z345" s="463"/>
      <c r="AA345" s="463"/>
      <c r="AB345" s="691"/>
      <c r="AC345" s="691"/>
      <c r="AD345" s="691"/>
      <c r="AE345" s="682"/>
      <c r="AF345" s="683"/>
      <c r="AG345" s="112"/>
      <c r="AH345" s="463"/>
      <c r="AI345" s="495"/>
      <c r="AJ345" s="469"/>
      <c r="AK345" s="464"/>
      <c r="AL345" s="465"/>
      <c r="AM345" s="376"/>
      <c r="AN345" s="376"/>
      <c r="AO345" s="465"/>
      <c r="AP345" s="466"/>
      <c r="AQ345" s="113" t="str">
        <f t="shared" si="311"/>
        <v/>
      </c>
      <c r="AR345" s="114">
        <v>1</v>
      </c>
      <c r="AU345" s="115">
        <f t="shared" si="312"/>
        <v>0</v>
      </c>
      <c r="AV345" s="116" t="b">
        <f t="shared" si="289"/>
        <v>1</v>
      </c>
      <c r="AW345" s="73">
        <f t="shared" si="313"/>
        <v>0</v>
      </c>
      <c r="AX345" s="117">
        <f t="shared" si="290"/>
        <v>1</v>
      </c>
      <c r="AY345" s="118">
        <f t="shared" si="314"/>
        <v>0</v>
      </c>
      <c r="BD345" s="120">
        <f>ROUND(Import!F338,2)</f>
        <v>0</v>
      </c>
      <c r="BE345" s="120">
        <f>ROUND(Import!P338,2)</f>
        <v>0</v>
      </c>
      <c r="BG345" s="121">
        <f t="shared" si="315"/>
        <v>0</v>
      </c>
      <c r="BH345" s="122">
        <f t="shared" si="316"/>
        <v>0</v>
      </c>
      <c r="BI345" s="114">
        <f t="shared" si="317"/>
        <v>0</v>
      </c>
      <c r="BJ345" s="121">
        <f t="shared" si="318"/>
        <v>0</v>
      </c>
      <c r="BK345" s="122">
        <f t="shared" si="319"/>
        <v>0</v>
      </c>
      <c r="BL345" s="114">
        <f t="shared" si="320"/>
        <v>0</v>
      </c>
      <c r="BN345" s="123">
        <f t="shared" si="291"/>
        <v>0</v>
      </c>
      <c r="BO345" s="123">
        <f t="shared" si="292"/>
        <v>0</v>
      </c>
      <c r="BP345" s="123">
        <f t="shared" si="293"/>
        <v>0</v>
      </c>
      <c r="BQ345" s="123">
        <f t="shared" si="294"/>
        <v>0</v>
      </c>
      <c r="BR345" s="123">
        <f t="shared" si="295"/>
        <v>0</v>
      </c>
      <c r="BS345" s="123">
        <f t="shared" si="296"/>
        <v>0</v>
      </c>
      <c r="BT345" s="124">
        <f t="shared" si="321"/>
        <v>0</v>
      </c>
      <c r="CA345" s="62"/>
      <c r="CB345" s="126" t="str">
        <f t="shared" si="297"/>
        <v/>
      </c>
      <c r="CC345" s="127" t="str">
        <f t="shared" si="322"/>
        <v/>
      </c>
      <c r="CD345" s="128" t="str">
        <f t="shared" si="323"/>
        <v/>
      </c>
      <c r="CE345" s="146"/>
      <c r="CF345" s="147"/>
      <c r="CG345" s="147"/>
      <c r="CH345" s="147"/>
      <c r="CI345" s="145"/>
      <c r="CJ345" s="62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132" t="b">
        <f t="shared" si="298"/>
        <v>0</v>
      </c>
      <c r="CV345" s="133" t="b">
        <f t="shared" si="299"/>
        <v>1</v>
      </c>
      <c r="CW345" s="116" t="b">
        <f t="shared" si="345"/>
        <v>1</v>
      </c>
      <c r="CX345" s="73">
        <f t="shared" si="324"/>
        <v>0</v>
      </c>
      <c r="CZ345" s="73">
        <f t="shared" si="325"/>
        <v>0</v>
      </c>
      <c r="DA345" s="134">
        <f t="shared" si="333"/>
        <v>1</v>
      </c>
      <c r="DB345" s="106">
        <f t="shared" si="326"/>
        <v>1</v>
      </c>
      <c r="DC345" s="148"/>
      <c r="DD345" s="134">
        <f t="shared" si="327"/>
        <v>1</v>
      </c>
      <c r="DE345" s="135">
        <f t="shared" si="300"/>
        <v>0</v>
      </c>
      <c r="DF345" s="135">
        <f t="shared" si="301"/>
        <v>0</v>
      </c>
      <c r="DG345" s="136"/>
      <c r="DH345" s="79"/>
      <c r="DI345" s="137"/>
      <c r="DJ345" s="81"/>
      <c r="DK345" s="107">
        <f t="shared" si="302"/>
        <v>0</v>
      </c>
      <c r="DL345" s="138">
        <f t="shared" si="328"/>
        <v>1</v>
      </c>
      <c r="DM345" s="73">
        <f t="shared" si="329"/>
        <v>1</v>
      </c>
      <c r="DN345" s="73">
        <f t="shared" si="330"/>
        <v>1</v>
      </c>
      <c r="DO345" s="73">
        <f t="shared" si="303"/>
        <v>1</v>
      </c>
      <c r="DP345" s="73">
        <f t="shared" si="304"/>
        <v>1</v>
      </c>
      <c r="DQ345" s="73">
        <f t="shared" si="334"/>
        <v>1</v>
      </c>
      <c r="DR345" s="73">
        <f t="shared" si="335"/>
        <v>1</v>
      </c>
      <c r="DS345" s="73">
        <f t="shared" si="336"/>
        <v>1</v>
      </c>
      <c r="DT345" s="73">
        <f t="shared" si="337"/>
        <v>1</v>
      </c>
      <c r="DU345" s="73">
        <f t="shared" si="338"/>
        <v>1</v>
      </c>
      <c r="DV345" s="73">
        <f t="shared" si="339"/>
        <v>1</v>
      </c>
      <c r="DW345" s="73">
        <f t="shared" si="340"/>
        <v>1</v>
      </c>
      <c r="DX345" s="73">
        <f t="shared" si="341"/>
        <v>1</v>
      </c>
      <c r="DY345" s="73">
        <f t="shared" si="342"/>
        <v>1</v>
      </c>
      <c r="DZ345" s="73">
        <f t="shared" si="343"/>
        <v>1</v>
      </c>
      <c r="EA345" s="92">
        <f t="shared" si="305"/>
        <v>1</v>
      </c>
      <c r="EB345" s="92">
        <f t="shared" si="331"/>
        <v>1</v>
      </c>
      <c r="EC345" s="139">
        <f t="shared" si="344"/>
        <v>1</v>
      </c>
      <c r="ED345" s="140">
        <f t="shared" si="306"/>
        <v>0</v>
      </c>
      <c r="EE345" s="141">
        <f t="shared" si="307"/>
        <v>0</v>
      </c>
      <c r="EF345" s="141">
        <f t="shared" si="308"/>
        <v>0</v>
      </c>
      <c r="EG345" s="142">
        <f t="shared" si="332"/>
        <v>0</v>
      </c>
      <c r="EH345" s="141"/>
      <c r="EI345" s="142"/>
      <c r="EJ345" s="82">
        <f t="shared" si="309"/>
        <v>0</v>
      </c>
      <c r="EK345" s="82"/>
      <c r="EL345" s="82"/>
      <c r="EM345" s="82"/>
      <c r="EN345" s="83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</row>
    <row r="346" spans="2:156" ht="27" customHeight="1">
      <c r="B346" s="365" t="str">
        <f t="shared" si="310"/>
        <v/>
      </c>
      <c r="C346" s="649" t="str">
        <f>IF(AU346=1,SUM(AU$10:AU346),"")</f>
        <v/>
      </c>
      <c r="D346" s="526"/>
      <c r="E346" s="524"/>
      <c r="F346" s="648"/>
      <c r="G346" s="464"/>
      <c r="H346" s="110"/>
      <c r="I346" s="648"/>
      <c r="J346" s="464"/>
      <c r="K346" s="110"/>
      <c r="L346" s="109"/>
      <c r="M346" s="517"/>
      <c r="N346" s="520"/>
      <c r="O346" s="520"/>
      <c r="P346" s="514"/>
      <c r="Q346" s="463"/>
      <c r="R346" s="463"/>
      <c r="S346" s="463"/>
      <c r="T346" s="463"/>
      <c r="U346" s="515"/>
      <c r="V346" s="112"/>
      <c r="W346" s="463"/>
      <c r="X346" s="463"/>
      <c r="Y346" s="463"/>
      <c r="Z346" s="463"/>
      <c r="AA346" s="463"/>
      <c r="AB346" s="691"/>
      <c r="AC346" s="691"/>
      <c r="AD346" s="691"/>
      <c r="AE346" s="682"/>
      <c r="AF346" s="683"/>
      <c r="AG346" s="112"/>
      <c r="AH346" s="463"/>
      <c r="AI346" s="495"/>
      <c r="AJ346" s="469"/>
      <c r="AK346" s="464"/>
      <c r="AL346" s="465"/>
      <c r="AM346" s="376"/>
      <c r="AN346" s="376"/>
      <c r="AO346" s="465"/>
      <c r="AP346" s="466"/>
      <c r="AQ346" s="113" t="str">
        <f t="shared" si="311"/>
        <v/>
      </c>
      <c r="AR346" s="114">
        <v>1</v>
      </c>
      <c r="AU346" s="115">
        <f t="shared" si="312"/>
        <v>0</v>
      </c>
      <c r="AV346" s="116" t="b">
        <f t="shared" si="289"/>
        <v>1</v>
      </c>
      <c r="AW346" s="73">
        <f t="shared" si="313"/>
        <v>0</v>
      </c>
      <c r="AX346" s="117">
        <f t="shared" si="290"/>
        <v>1</v>
      </c>
      <c r="AY346" s="118">
        <f t="shared" si="314"/>
        <v>0</v>
      </c>
      <c r="BD346" s="120">
        <f>ROUND(Import!F339,2)</f>
        <v>0</v>
      </c>
      <c r="BE346" s="120">
        <f>ROUND(Import!P339,2)</f>
        <v>0</v>
      </c>
      <c r="BG346" s="121">
        <f t="shared" si="315"/>
        <v>0</v>
      </c>
      <c r="BH346" s="122">
        <f t="shared" si="316"/>
        <v>0</v>
      </c>
      <c r="BI346" s="114">
        <f t="shared" si="317"/>
        <v>0</v>
      </c>
      <c r="BJ346" s="121">
        <f t="shared" si="318"/>
        <v>0</v>
      </c>
      <c r="BK346" s="122">
        <f t="shared" si="319"/>
        <v>0</v>
      </c>
      <c r="BL346" s="114">
        <f t="shared" si="320"/>
        <v>0</v>
      </c>
      <c r="BN346" s="123">
        <f t="shared" si="291"/>
        <v>0</v>
      </c>
      <c r="BO346" s="123">
        <f t="shared" si="292"/>
        <v>0</v>
      </c>
      <c r="BP346" s="123">
        <f t="shared" si="293"/>
        <v>0</v>
      </c>
      <c r="BQ346" s="123">
        <f t="shared" si="294"/>
        <v>0</v>
      </c>
      <c r="BR346" s="123">
        <f t="shared" si="295"/>
        <v>0</v>
      </c>
      <c r="BS346" s="123">
        <f t="shared" si="296"/>
        <v>0</v>
      </c>
      <c r="BT346" s="124">
        <f t="shared" si="321"/>
        <v>0</v>
      </c>
      <c r="CA346" s="62"/>
      <c r="CB346" s="126" t="str">
        <f t="shared" si="297"/>
        <v/>
      </c>
      <c r="CC346" s="127" t="str">
        <f t="shared" si="322"/>
        <v/>
      </c>
      <c r="CD346" s="128" t="str">
        <f t="shared" si="323"/>
        <v/>
      </c>
      <c r="CE346" s="146"/>
      <c r="CF346" s="147"/>
      <c r="CG346" s="147"/>
      <c r="CH346" s="147"/>
      <c r="CI346" s="145"/>
      <c r="CJ346" s="62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132" t="b">
        <f t="shared" si="298"/>
        <v>0</v>
      </c>
      <c r="CV346" s="133" t="b">
        <f t="shared" si="299"/>
        <v>1</v>
      </c>
      <c r="CW346" s="116" t="b">
        <f t="shared" si="345"/>
        <v>1</v>
      </c>
      <c r="CX346" s="73">
        <f t="shared" si="324"/>
        <v>0</v>
      </c>
      <c r="CZ346" s="73">
        <f t="shared" si="325"/>
        <v>0</v>
      </c>
      <c r="DA346" s="134">
        <f t="shared" si="333"/>
        <v>1</v>
      </c>
      <c r="DB346" s="106">
        <f t="shared" si="326"/>
        <v>1</v>
      </c>
      <c r="DC346" s="148"/>
      <c r="DD346" s="134">
        <f t="shared" si="327"/>
        <v>1</v>
      </c>
      <c r="DE346" s="135">
        <f t="shared" si="300"/>
        <v>0</v>
      </c>
      <c r="DF346" s="135">
        <f t="shared" si="301"/>
        <v>0</v>
      </c>
      <c r="DG346" s="136"/>
      <c r="DH346" s="79"/>
      <c r="DI346" s="137"/>
      <c r="DJ346" s="81"/>
      <c r="DK346" s="107">
        <f t="shared" si="302"/>
        <v>0</v>
      </c>
      <c r="DL346" s="138">
        <f t="shared" si="328"/>
        <v>1</v>
      </c>
      <c r="DM346" s="73">
        <f t="shared" si="329"/>
        <v>1</v>
      </c>
      <c r="DN346" s="73">
        <f t="shared" si="330"/>
        <v>1</v>
      </c>
      <c r="DO346" s="73">
        <f t="shared" si="303"/>
        <v>1</v>
      </c>
      <c r="DP346" s="73">
        <f t="shared" si="304"/>
        <v>1</v>
      </c>
      <c r="DQ346" s="73">
        <f t="shared" si="334"/>
        <v>1</v>
      </c>
      <c r="DR346" s="73">
        <f t="shared" si="335"/>
        <v>1</v>
      </c>
      <c r="DS346" s="73">
        <f t="shared" si="336"/>
        <v>1</v>
      </c>
      <c r="DT346" s="73">
        <f t="shared" si="337"/>
        <v>1</v>
      </c>
      <c r="DU346" s="73">
        <f t="shared" si="338"/>
        <v>1</v>
      </c>
      <c r="DV346" s="73">
        <f t="shared" si="339"/>
        <v>1</v>
      </c>
      <c r="DW346" s="73">
        <f t="shared" si="340"/>
        <v>1</v>
      </c>
      <c r="DX346" s="73">
        <f t="shared" si="341"/>
        <v>1</v>
      </c>
      <c r="DY346" s="73">
        <f t="shared" si="342"/>
        <v>1</v>
      </c>
      <c r="DZ346" s="73">
        <f t="shared" si="343"/>
        <v>1</v>
      </c>
      <c r="EA346" s="92">
        <f t="shared" si="305"/>
        <v>1</v>
      </c>
      <c r="EB346" s="92">
        <f t="shared" si="331"/>
        <v>1</v>
      </c>
      <c r="EC346" s="139">
        <f t="shared" si="344"/>
        <v>1</v>
      </c>
      <c r="ED346" s="140">
        <f t="shared" si="306"/>
        <v>0</v>
      </c>
      <c r="EE346" s="141">
        <f t="shared" si="307"/>
        <v>0</v>
      </c>
      <c r="EF346" s="141">
        <f t="shared" si="308"/>
        <v>0</v>
      </c>
      <c r="EG346" s="142">
        <f t="shared" si="332"/>
        <v>0</v>
      </c>
      <c r="EH346" s="141"/>
      <c r="EI346" s="142"/>
      <c r="EJ346" s="82">
        <f t="shared" si="309"/>
        <v>0</v>
      </c>
      <c r="EK346" s="82"/>
      <c r="EL346" s="82"/>
      <c r="EM346" s="82"/>
      <c r="EN346" s="83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</row>
    <row r="347" spans="2:156" ht="27" customHeight="1">
      <c r="B347" s="365" t="str">
        <f t="shared" si="310"/>
        <v/>
      </c>
      <c r="C347" s="649" t="str">
        <f>IF(AU347=1,SUM(AU$10:AU347),"")</f>
        <v/>
      </c>
      <c r="D347" s="526"/>
      <c r="E347" s="524"/>
      <c r="F347" s="648"/>
      <c r="G347" s="464"/>
      <c r="H347" s="110"/>
      <c r="I347" s="648"/>
      <c r="J347" s="464"/>
      <c r="K347" s="110"/>
      <c r="L347" s="109"/>
      <c r="M347" s="517"/>
      <c r="N347" s="520"/>
      <c r="O347" s="520"/>
      <c r="P347" s="514"/>
      <c r="Q347" s="463"/>
      <c r="R347" s="463"/>
      <c r="S347" s="463"/>
      <c r="T347" s="463"/>
      <c r="U347" s="515"/>
      <c r="V347" s="112"/>
      <c r="W347" s="463"/>
      <c r="X347" s="463"/>
      <c r="Y347" s="463"/>
      <c r="Z347" s="463"/>
      <c r="AA347" s="463"/>
      <c r="AB347" s="691"/>
      <c r="AC347" s="691"/>
      <c r="AD347" s="691"/>
      <c r="AE347" s="682"/>
      <c r="AF347" s="683"/>
      <c r="AG347" s="112"/>
      <c r="AH347" s="463"/>
      <c r="AI347" s="495"/>
      <c r="AJ347" s="469"/>
      <c r="AK347" s="464"/>
      <c r="AL347" s="465"/>
      <c r="AM347" s="376"/>
      <c r="AN347" s="376"/>
      <c r="AO347" s="465"/>
      <c r="AP347" s="466"/>
      <c r="AQ347" s="113" t="str">
        <f t="shared" si="311"/>
        <v/>
      </c>
      <c r="AR347" s="114">
        <v>1</v>
      </c>
      <c r="AU347" s="115">
        <f t="shared" si="312"/>
        <v>0</v>
      </c>
      <c r="AV347" s="116" t="b">
        <f t="shared" si="289"/>
        <v>1</v>
      </c>
      <c r="AW347" s="73">
        <f t="shared" si="313"/>
        <v>0</v>
      </c>
      <c r="AX347" s="117">
        <f t="shared" si="290"/>
        <v>1</v>
      </c>
      <c r="AY347" s="118">
        <f t="shared" si="314"/>
        <v>0</v>
      </c>
      <c r="BD347" s="120">
        <f>ROUND(Import!F340,2)</f>
        <v>0</v>
      </c>
      <c r="BE347" s="120">
        <f>ROUND(Import!P340,2)</f>
        <v>0</v>
      </c>
      <c r="BG347" s="121">
        <f t="shared" si="315"/>
        <v>0</v>
      </c>
      <c r="BH347" s="122">
        <f t="shared" si="316"/>
        <v>0</v>
      </c>
      <c r="BI347" s="114">
        <f t="shared" si="317"/>
        <v>0</v>
      </c>
      <c r="BJ347" s="121">
        <f t="shared" si="318"/>
        <v>0</v>
      </c>
      <c r="BK347" s="122">
        <f t="shared" si="319"/>
        <v>0</v>
      </c>
      <c r="BL347" s="114">
        <f t="shared" si="320"/>
        <v>0</v>
      </c>
      <c r="BN347" s="123">
        <f t="shared" si="291"/>
        <v>0</v>
      </c>
      <c r="BO347" s="123">
        <f t="shared" si="292"/>
        <v>0</v>
      </c>
      <c r="BP347" s="123">
        <f t="shared" si="293"/>
        <v>0</v>
      </c>
      <c r="BQ347" s="123">
        <f t="shared" si="294"/>
        <v>0</v>
      </c>
      <c r="BR347" s="123">
        <f t="shared" si="295"/>
        <v>0</v>
      </c>
      <c r="BS347" s="123">
        <f t="shared" si="296"/>
        <v>0</v>
      </c>
      <c r="BT347" s="124">
        <f t="shared" si="321"/>
        <v>0</v>
      </c>
      <c r="CA347" s="62"/>
      <c r="CB347" s="126" t="str">
        <f t="shared" si="297"/>
        <v/>
      </c>
      <c r="CC347" s="127" t="str">
        <f t="shared" si="322"/>
        <v/>
      </c>
      <c r="CD347" s="128" t="str">
        <f t="shared" si="323"/>
        <v/>
      </c>
      <c r="CE347" s="146"/>
      <c r="CF347" s="147"/>
      <c r="CG347" s="147"/>
      <c r="CH347" s="147"/>
      <c r="CI347" s="145"/>
      <c r="CJ347" s="62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132" t="b">
        <f t="shared" si="298"/>
        <v>0</v>
      </c>
      <c r="CV347" s="133" t="b">
        <f t="shared" si="299"/>
        <v>1</v>
      </c>
      <c r="CW347" s="116" t="b">
        <f t="shared" si="345"/>
        <v>1</v>
      </c>
      <c r="CX347" s="73">
        <f t="shared" si="324"/>
        <v>0</v>
      </c>
      <c r="CZ347" s="73">
        <f t="shared" si="325"/>
        <v>0</v>
      </c>
      <c r="DA347" s="134">
        <f t="shared" si="333"/>
        <v>1</v>
      </c>
      <c r="DB347" s="106">
        <f t="shared" si="326"/>
        <v>1</v>
      </c>
      <c r="DC347" s="148"/>
      <c r="DD347" s="134">
        <f t="shared" si="327"/>
        <v>1</v>
      </c>
      <c r="DE347" s="135">
        <f t="shared" si="300"/>
        <v>0</v>
      </c>
      <c r="DF347" s="135">
        <f t="shared" si="301"/>
        <v>0</v>
      </c>
      <c r="DG347" s="136"/>
      <c r="DH347" s="79"/>
      <c r="DI347" s="137"/>
      <c r="DJ347" s="81"/>
      <c r="DK347" s="107">
        <f t="shared" si="302"/>
        <v>0</v>
      </c>
      <c r="DL347" s="138">
        <f t="shared" si="328"/>
        <v>1</v>
      </c>
      <c r="DM347" s="73">
        <f t="shared" si="329"/>
        <v>1</v>
      </c>
      <c r="DN347" s="73">
        <f t="shared" si="330"/>
        <v>1</v>
      </c>
      <c r="DO347" s="73">
        <f t="shared" si="303"/>
        <v>1</v>
      </c>
      <c r="DP347" s="73">
        <f t="shared" si="304"/>
        <v>1</v>
      </c>
      <c r="DQ347" s="73">
        <f t="shared" si="334"/>
        <v>1</v>
      </c>
      <c r="DR347" s="73">
        <f t="shared" si="335"/>
        <v>1</v>
      </c>
      <c r="DS347" s="73">
        <f t="shared" si="336"/>
        <v>1</v>
      </c>
      <c r="DT347" s="73">
        <f t="shared" si="337"/>
        <v>1</v>
      </c>
      <c r="DU347" s="73">
        <f t="shared" si="338"/>
        <v>1</v>
      </c>
      <c r="DV347" s="73">
        <f t="shared" si="339"/>
        <v>1</v>
      </c>
      <c r="DW347" s="73">
        <f t="shared" si="340"/>
        <v>1</v>
      </c>
      <c r="DX347" s="73">
        <f t="shared" si="341"/>
        <v>1</v>
      </c>
      <c r="DY347" s="73">
        <f t="shared" si="342"/>
        <v>1</v>
      </c>
      <c r="DZ347" s="73">
        <f t="shared" si="343"/>
        <v>1</v>
      </c>
      <c r="EA347" s="92">
        <f t="shared" si="305"/>
        <v>1</v>
      </c>
      <c r="EB347" s="92">
        <f t="shared" si="331"/>
        <v>1</v>
      </c>
      <c r="EC347" s="139">
        <f t="shared" si="344"/>
        <v>1</v>
      </c>
      <c r="ED347" s="140">
        <f t="shared" si="306"/>
        <v>0</v>
      </c>
      <c r="EE347" s="141">
        <f t="shared" si="307"/>
        <v>0</v>
      </c>
      <c r="EF347" s="141">
        <f t="shared" si="308"/>
        <v>0</v>
      </c>
      <c r="EG347" s="142">
        <f t="shared" si="332"/>
        <v>0</v>
      </c>
      <c r="EH347" s="141"/>
      <c r="EI347" s="142"/>
      <c r="EJ347" s="82">
        <f t="shared" si="309"/>
        <v>0</v>
      </c>
      <c r="EK347" s="82"/>
      <c r="EL347" s="82"/>
      <c r="EM347" s="82"/>
      <c r="EN347" s="83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</row>
    <row r="348" spans="2:156" ht="27" customHeight="1">
      <c r="B348" s="365" t="str">
        <f t="shared" si="310"/>
        <v/>
      </c>
      <c r="C348" s="649" t="str">
        <f>IF(AU348=1,SUM(AU$10:AU348),"")</f>
        <v/>
      </c>
      <c r="D348" s="526"/>
      <c r="E348" s="524"/>
      <c r="F348" s="648"/>
      <c r="G348" s="464"/>
      <c r="H348" s="110"/>
      <c r="I348" s="648"/>
      <c r="J348" s="464"/>
      <c r="K348" s="110"/>
      <c r="L348" s="109"/>
      <c r="M348" s="517"/>
      <c r="N348" s="520"/>
      <c r="O348" s="520"/>
      <c r="P348" s="514"/>
      <c r="Q348" s="463"/>
      <c r="R348" s="463"/>
      <c r="S348" s="463"/>
      <c r="T348" s="463"/>
      <c r="U348" s="515"/>
      <c r="V348" s="112"/>
      <c r="W348" s="463"/>
      <c r="X348" s="463"/>
      <c r="Y348" s="463"/>
      <c r="Z348" s="463"/>
      <c r="AA348" s="463"/>
      <c r="AB348" s="691"/>
      <c r="AC348" s="691"/>
      <c r="AD348" s="691"/>
      <c r="AE348" s="682"/>
      <c r="AF348" s="683"/>
      <c r="AG348" s="112"/>
      <c r="AH348" s="463"/>
      <c r="AI348" s="495"/>
      <c r="AJ348" s="469"/>
      <c r="AK348" s="464"/>
      <c r="AL348" s="465"/>
      <c r="AM348" s="376"/>
      <c r="AN348" s="376"/>
      <c r="AO348" s="465"/>
      <c r="AP348" s="466"/>
      <c r="AQ348" s="113" t="str">
        <f t="shared" si="311"/>
        <v/>
      </c>
      <c r="AR348" s="114">
        <v>1</v>
      </c>
      <c r="AU348" s="115">
        <f t="shared" si="312"/>
        <v>0</v>
      </c>
      <c r="AV348" s="116" t="b">
        <f t="shared" si="289"/>
        <v>1</v>
      </c>
      <c r="AW348" s="73">
        <f t="shared" si="313"/>
        <v>0</v>
      </c>
      <c r="AX348" s="117">
        <f t="shared" si="290"/>
        <v>1</v>
      </c>
      <c r="AY348" s="118">
        <f t="shared" si="314"/>
        <v>0</v>
      </c>
      <c r="BD348" s="120">
        <f>ROUND(Import!F341,2)</f>
        <v>0</v>
      </c>
      <c r="BE348" s="120">
        <f>ROUND(Import!P341,2)</f>
        <v>0</v>
      </c>
      <c r="BG348" s="121">
        <f t="shared" si="315"/>
        <v>0</v>
      </c>
      <c r="BH348" s="122">
        <f t="shared" si="316"/>
        <v>0</v>
      </c>
      <c r="BI348" s="114">
        <f t="shared" si="317"/>
        <v>0</v>
      </c>
      <c r="BJ348" s="121">
        <f t="shared" si="318"/>
        <v>0</v>
      </c>
      <c r="BK348" s="122">
        <f t="shared" si="319"/>
        <v>0</v>
      </c>
      <c r="BL348" s="114">
        <f t="shared" si="320"/>
        <v>0</v>
      </c>
      <c r="BN348" s="123">
        <f t="shared" si="291"/>
        <v>0</v>
      </c>
      <c r="BO348" s="123">
        <f t="shared" si="292"/>
        <v>0</v>
      </c>
      <c r="BP348" s="123">
        <f t="shared" si="293"/>
        <v>0</v>
      </c>
      <c r="BQ348" s="123">
        <f t="shared" si="294"/>
        <v>0</v>
      </c>
      <c r="BR348" s="123">
        <f t="shared" si="295"/>
        <v>0</v>
      </c>
      <c r="BS348" s="123">
        <f t="shared" si="296"/>
        <v>0</v>
      </c>
      <c r="BT348" s="124">
        <f t="shared" si="321"/>
        <v>0</v>
      </c>
      <c r="CA348" s="62"/>
      <c r="CB348" s="126" t="str">
        <f t="shared" si="297"/>
        <v/>
      </c>
      <c r="CC348" s="127" t="str">
        <f t="shared" si="322"/>
        <v/>
      </c>
      <c r="CD348" s="128" t="str">
        <f t="shared" si="323"/>
        <v/>
      </c>
      <c r="CE348" s="146"/>
      <c r="CF348" s="147"/>
      <c r="CG348" s="147"/>
      <c r="CH348" s="147"/>
      <c r="CI348" s="145"/>
      <c r="CJ348" s="62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132" t="b">
        <f t="shared" si="298"/>
        <v>0</v>
      </c>
      <c r="CV348" s="133" t="b">
        <f t="shared" si="299"/>
        <v>1</v>
      </c>
      <c r="CW348" s="116" t="b">
        <f t="shared" si="345"/>
        <v>1</v>
      </c>
      <c r="CX348" s="73">
        <f t="shared" si="324"/>
        <v>0</v>
      </c>
      <c r="CZ348" s="73">
        <f t="shared" si="325"/>
        <v>0</v>
      </c>
      <c r="DA348" s="134">
        <f t="shared" si="333"/>
        <v>1</v>
      </c>
      <c r="DB348" s="106">
        <f t="shared" si="326"/>
        <v>1</v>
      </c>
      <c r="DC348" s="148"/>
      <c r="DD348" s="134">
        <f t="shared" si="327"/>
        <v>1</v>
      </c>
      <c r="DE348" s="135">
        <f t="shared" si="300"/>
        <v>0</v>
      </c>
      <c r="DF348" s="135">
        <f t="shared" si="301"/>
        <v>0</v>
      </c>
      <c r="DG348" s="136"/>
      <c r="DH348" s="79"/>
      <c r="DI348" s="137"/>
      <c r="DJ348" s="81"/>
      <c r="DK348" s="107">
        <f t="shared" si="302"/>
        <v>0</v>
      </c>
      <c r="DL348" s="138">
        <f t="shared" si="328"/>
        <v>1</v>
      </c>
      <c r="DM348" s="73">
        <f t="shared" si="329"/>
        <v>1</v>
      </c>
      <c r="DN348" s="73">
        <f t="shared" si="330"/>
        <v>1</v>
      </c>
      <c r="DO348" s="73">
        <f t="shared" si="303"/>
        <v>1</v>
      </c>
      <c r="DP348" s="73">
        <f t="shared" si="304"/>
        <v>1</v>
      </c>
      <c r="DQ348" s="73">
        <f t="shared" si="334"/>
        <v>1</v>
      </c>
      <c r="DR348" s="73">
        <f t="shared" si="335"/>
        <v>1</v>
      </c>
      <c r="DS348" s="73">
        <f t="shared" si="336"/>
        <v>1</v>
      </c>
      <c r="DT348" s="73">
        <f t="shared" si="337"/>
        <v>1</v>
      </c>
      <c r="DU348" s="73">
        <f t="shared" si="338"/>
        <v>1</v>
      </c>
      <c r="DV348" s="73">
        <f t="shared" si="339"/>
        <v>1</v>
      </c>
      <c r="DW348" s="73">
        <f t="shared" si="340"/>
        <v>1</v>
      </c>
      <c r="DX348" s="73">
        <f t="shared" si="341"/>
        <v>1</v>
      </c>
      <c r="DY348" s="73">
        <f t="shared" si="342"/>
        <v>1</v>
      </c>
      <c r="DZ348" s="73">
        <f t="shared" si="343"/>
        <v>1</v>
      </c>
      <c r="EA348" s="92">
        <f t="shared" si="305"/>
        <v>1</v>
      </c>
      <c r="EB348" s="92">
        <f t="shared" si="331"/>
        <v>1</v>
      </c>
      <c r="EC348" s="139">
        <f t="shared" si="344"/>
        <v>1</v>
      </c>
      <c r="ED348" s="140">
        <f t="shared" si="306"/>
        <v>0</v>
      </c>
      <c r="EE348" s="141">
        <f t="shared" si="307"/>
        <v>0</v>
      </c>
      <c r="EF348" s="141">
        <f t="shared" si="308"/>
        <v>0</v>
      </c>
      <c r="EG348" s="142">
        <f t="shared" si="332"/>
        <v>0</v>
      </c>
      <c r="EH348" s="141"/>
      <c r="EI348" s="142"/>
      <c r="EJ348" s="82">
        <f t="shared" si="309"/>
        <v>0</v>
      </c>
      <c r="EK348" s="82"/>
      <c r="EL348" s="82"/>
      <c r="EM348" s="82"/>
      <c r="EN348" s="83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</row>
    <row r="349" spans="2:156" ht="27" customHeight="1">
      <c r="B349" s="365" t="str">
        <f t="shared" si="310"/>
        <v/>
      </c>
      <c r="C349" s="649" t="str">
        <f>IF(AU349=1,SUM(AU$10:AU349),"")</f>
        <v/>
      </c>
      <c r="D349" s="526"/>
      <c r="E349" s="524"/>
      <c r="F349" s="648"/>
      <c r="G349" s="464"/>
      <c r="H349" s="110"/>
      <c r="I349" s="648"/>
      <c r="J349" s="464"/>
      <c r="K349" s="110"/>
      <c r="L349" s="109"/>
      <c r="M349" s="517"/>
      <c r="N349" s="520"/>
      <c r="O349" s="520"/>
      <c r="P349" s="514"/>
      <c r="Q349" s="463"/>
      <c r="R349" s="463"/>
      <c r="S349" s="463"/>
      <c r="T349" s="463"/>
      <c r="U349" s="515"/>
      <c r="V349" s="112"/>
      <c r="W349" s="463"/>
      <c r="X349" s="463"/>
      <c r="Y349" s="463"/>
      <c r="Z349" s="463"/>
      <c r="AA349" s="463"/>
      <c r="AB349" s="691"/>
      <c r="AC349" s="691"/>
      <c r="AD349" s="691"/>
      <c r="AE349" s="682"/>
      <c r="AF349" s="683"/>
      <c r="AG349" s="112"/>
      <c r="AH349" s="463"/>
      <c r="AI349" s="495"/>
      <c r="AJ349" s="469"/>
      <c r="AK349" s="464"/>
      <c r="AL349" s="465"/>
      <c r="AM349" s="376"/>
      <c r="AN349" s="376"/>
      <c r="AO349" s="465"/>
      <c r="AP349" s="466"/>
      <c r="AQ349" s="113" t="str">
        <f t="shared" si="311"/>
        <v/>
      </c>
      <c r="AR349" s="114">
        <v>1</v>
      </c>
      <c r="AU349" s="115">
        <f t="shared" si="312"/>
        <v>0</v>
      </c>
      <c r="AV349" s="116" t="b">
        <f t="shared" si="289"/>
        <v>1</v>
      </c>
      <c r="AW349" s="73">
        <f t="shared" si="313"/>
        <v>0</v>
      </c>
      <c r="AX349" s="117">
        <f t="shared" si="290"/>
        <v>1</v>
      </c>
      <c r="AY349" s="118">
        <f t="shared" si="314"/>
        <v>0</v>
      </c>
      <c r="BD349" s="120">
        <f>ROUND(Import!F342,2)</f>
        <v>0</v>
      </c>
      <c r="BE349" s="120">
        <f>ROUND(Import!P342,2)</f>
        <v>0</v>
      </c>
      <c r="BG349" s="121">
        <f t="shared" si="315"/>
        <v>0</v>
      </c>
      <c r="BH349" s="122">
        <f t="shared" si="316"/>
        <v>0</v>
      </c>
      <c r="BI349" s="114">
        <f t="shared" si="317"/>
        <v>0</v>
      </c>
      <c r="BJ349" s="121">
        <f t="shared" si="318"/>
        <v>0</v>
      </c>
      <c r="BK349" s="122">
        <f t="shared" si="319"/>
        <v>0</v>
      </c>
      <c r="BL349" s="114">
        <f t="shared" si="320"/>
        <v>0</v>
      </c>
      <c r="BN349" s="123">
        <f t="shared" si="291"/>
        <v>0</v>
      </c>
      <c r="BO349" s="123">
        <f t="shared" si="292"/>
        <v>0</v>
      </c>
      <c r="BP349" s="123">
        <f t="shared" si="293"/>
        <v>0</v>
      </c>
      <c r="BQ349" s="123">
        <f t="shared" si="294"/>
        <v>0</v>
      </c>
      <c r="BR349" s="123">
        <f t="shared" si="295"/>
        <v>0</v>
      </c>
      <c r="BS349" s="123">
        <f t="shared" si="296"/>
        <v>0</v>
      </c>
      <c r="BT349" s="124">
        <f t="shared" si="321"/>
        <v>0</v>
      </c>
      <c r="CA349" s="62"/>
      <c r="CB349" s="126" t="str">
        <f t="shared" si="297"/>
        <v/>
      </c>
      <c r="CC349" s="127" t="str">
        <f t="shared" si="322"/>
        <v/>
      </c>
      <c r="CD349" s="128" t="str">
        <f t="shared" si="323"/>
        <v/>
      </c>
      <c r="CE349" s="146"/>
      <c r="CF349" s="147"/>
      <c r="CG349" s="147"/>
      <c r="CH349" s="147"/>
      <c r="CI349" s="145"/>
      <c r="CJ349" s="62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132" t="b">
        <f t="shared" si="298"/>
        <v>0</v>
      </c>
      <c r="CV349" s="133" t="b">
        <f t="shared" si="299"/>
        <v>1</v>
      </c>
      <c r="CW349" s="116" t="b">
        <f t="shared" si="345"/>
        <v>1</v>
      </c>
      <c r="CX349" s="73">
        <f t="shared" si="324"/>
        <v>0</v>
      </c>
      <c r="CZ349" s="73">
        <f t="shared" si="325"/>
        <v>0</v>
      </c>
      <c r="DA349" s="134">
        <f t="shared" si="333"/>
        <v>1</v>
      </c>
      <c r="DB349" s="106">
        <f t="shared" si="326"/>
        <v>1</v>
      </c>
      <c r="DC349" s="148"/>
      <c r="DD349" s="134">
        <f t="shared" si="327"/>
        <v>1</v>
      </c>
      <c r="DE349" s="135">
        <f t="shared" si="300"/>
        <v>0</v>
      </c>
      <c r="DF349" s="135">
        <f t="shared" si="301"/>
        <v>0</v>
      </c>
      <c r="DG349" s="136"/>
      <c r="DH349" s="79"/>
      <c r="DI349" s="137"/>
      <c r="DJ349" s="81"/>
      <c r="DK349" s="107">
        <f t="shared" si="302"/>
        <v>0</v>
      </c>
      <c r="DL349" s="138">
        <f t="shared" si="328"/>
        <v>1</v>
      </c>
      <c r="DM349" s="73">
        <f t="shared" si="329"/>
        <v>1</v>
      </c>
      <c r="DN349" s="73">
        <f t="shared" si="330"/>
        <v>1</v>
      </c>
      <c r="DO349" s="73">
        <f t="shared" si="303"/>
        <v>1</v>
      </c>
      <c r="DP349" s="73">
        <f t="shared" si="304"/>
        <v>1</v>
      </c>
      <c r="DQ349" s="73">
        <f t="shared" si="334"/>
        <v>1</v>
      </c>
      <c r="DR349" s="73">
        <f t="shared" si="335"/>
        <v>1</v>
      </c>
      <c r="DS349" s="73">
        <f t="shared" si="336"/>
        <v>1</v>
      </c>
      <c r="DT349" s="73">
        <f t="shared" si="337"/>
        <v>1</v>
      </c>
      <c r="DU349" s="73">
        <f t="shared" si="338"/>
        <v>1</v>
      </c>
      <c r="DV349" s="73">
        <f t="shared" si="339"/>
        <v>1</v>
      </c>
      <c r="DW349" s="73">
        <f t="shared" si="340"/>
        <v>1</v>
      </c>
      <c r="DX349" s="73">
        <f t="shared" si="341"/>
        <v>1</v>
      </c>
      <c r="DY349" s="73">
        <f t="shared" si="342"/>
        <v>1</v>
      </c>
      <c r="DZ349" s="73">
        <f t="shared" si="343"/>
        <v>1</v>
      </c>
      <c r="EA349" s="92">
        <f t="shared" si="305"/>
        <v>1</v>
      </c>
      <c r="EB349" s="92">
        <f t="shared" si="331"/>
        <v>1</v>
      </c>
      <c r="EC349" s="139">
        <f t="shared" si="344"/>
        <v>1</v>
      </c>
      <c r="ED349" s="140">
        <f t="shared" si="306"/>
        <v>0</v>
      </c>
      <c r="EE349" s="141">
        <f t="shared" si="307"/>
        <v>0</v>
      </c>
      <c r="EF349" s="141">
        <f t="shared" si="308"/>
        <v>0</v>
      </c>
      <c r="EG349" s="142">
        <f t="shared" si="332"/>
        <v>0</v>
      </c>
      <c r="EH349" s="141"/>
      <c r="EI349" s="142"/>
      <c r="EJ349" s="82">
        <f t="shared" si="309"/>
        <v>0</v>
      </c>
      <c r="EK349" s="82"/>
      <c r="EL349" s="82"/>
      <c r="EM349" s="82"/>
      <c r="EN349" s="83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</row>
    <row r="350" spans="2:156" ht="27" customHeight="1">
      <c r="B350" s="365" t="str">
        <f t="shared" si="310"/>
        <v/>
      </c>
      <c r="C350" s="649" t="str">
        <f>IF(AU350=1,SUM(AU$10:AU350),"")</f>
        <v/>
      </c>
      <c r="D350" s="526"/>
      <c r="E350" s="524"/>
      <c r="F350" s="648"/>
      <c r="G350" s="464"/>
      <c r="H350" s="110"/>
      <c r="I350" s="648"/>
      <c r="J350" s="464"/>
      <c r="K350" s="110"/>
      <c r="L350" s="109"/>
      <c r="M350" s="517"/>
      <c r="N350" s="520"/>
      <c r="O350" s="520"/>
      <c r="P350" s="514"/>
      <c r="Q350" s="463"/>
      <c r="R350" s="463"/>
      <c r="S350" s="463"/>
      <c r="T350" s="463"/>
      <c r="U350" s="515"/>
      <c r="V350" s="112"/>
      <c r="W350" s="463"/>
      <c r="X350" s="463"/>
      <c r="Y350" s="463"/>
      <c r="Z350" s="463"/>
      <c r="AA350" s="463"/>
      <c r="AB350" s="691"/>
      <c r="AC350" s="691"/>
      <c r="AD350" s="691"/>
      <c r="AE350" s="682"/>
      <c r="AF350" s="683"/>
      <c r="AG350" s="112"/>
      <c r="AH350" s="463"/>
      <c r="AI350" s="495"/>
      <c r="AJ350" s="469"/>
      <c r="AK350" s="464"/>
      <c r="AL350" s="465"/>
      <c r="AM350" s="376"/>
      <c r="AN350" s="376"/>
      <c r="AO350" s="465"/>
      <c r="AP350" s="466"/>
      <c r="AQ350" s="113" t="str">
        <f t="shared" si="311"/>
        <v/>
      </c>
      <c r="AR350" s="114">
        <v>1</v>
      </c>
      <c r="AU350" s="115">
        <f t="shared" si="312"/>
        <v>0</v>
      </c>
      <c r="AV350" s="116" t="b">
        <f t="shared" si="289"/>
        <v>1</v>
      </c>
      <c r="AW350" s="73">
        <f t="shared" si="313"/>
        <v>0</v>
      </c>
      <c r="AX350" s="117">
        <f t="shared" si="290"/>
        <v>1</v>
      </c>
      <c r="AY350" s="118">
        <f t="shared" si="314"/>
        <v>0</v>
      </c>
      <c r="BD350" s="120">
        <f>ROUND(Import!F343,2)</f>
        <v>0</v>
      </c>
      <c r="BE350" s="120">
        <f>ROUND(Import!P343,2)</f>
        <v>0</v>
      </c>
      <c r="BG350" s="121">
        <f t="shared" si="315"/>
        <v>0</v>
      </c>
      <c r="BH350" s="122">
        <f t="shared" si="316"/>
        <v>0</v>
      </c>
      <c r="BI350" s="114">
        <f t="shared" si="317"/>
        <v>0</v>
      </c>
      <c r="BJ350" s="121">
        <f t="shared" si="318"/>
        <v>0</v>
      </c>
      <c r="BK350" s="122">
        <f t="shared" si="319"/>
        <v>0</v>
      </c>
      <c r="BL350" s="114">
        <f t="shared" si="320"/>
        <v>0</v>
      </c>
      <c r="BN350" s="123">
        <f t="shared" si="291"/>
        <v>0</v>
      </c>
      <c r="BO350" s="123">
        <f t="shared" si="292"/>
        <v>0</v>
      </c>
      <c r="BP350" s="123">
        <f t="shared" si="293"/>
        <v>0</v>
      </c>
      <c r="BQ350" s="123">
        <f t="shared" si="294"/>
        <v>0</v>
      </c>
      <c r="BR350" s="123">
        <f t="shared" si="295"/>
        <v>0</v>
      </c>
      <c r="BS350" s="123">
        <f t="shared" si="296"/>
        <v>0</v>
      </c>
      <c r="BT350" s="124">
        <f t="shared" si="321"/>
        <v>0</v>
      </c>
      <c r="CA350" s="62"/>
      <c r="CB350" s="126" t="str">
        <f t="shared" si="297"/>
        <v/>
      </c>
      <c r="CC350" s="127" t="str">
        <f t="shared" si="322"/>
        <v/>
      </c>
      <c r="CD350" s="128" t="str">
        <f t="shared" si="323"/>
        <v/>
      </c>
      <c r="CE350" s="146"/>
      <c r="CF350" s="147"/>
      <c r="CG350" s="147"/>
      <c r="CH350" s="147"/>
      <c r="CI350" s="145"/>
      <c r="CJ350" s="62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132" t="b">
        <f t="shared" si="298"/>
        <v>0</v>
      </c>
      <c r="CV350" s="133" t="b">
        <f t="shared" si="299"/>
        <v>1</v>
      </c>
      <c r="CW350" s="116" t="b">
        <f t="shared" si="345"/>
        <v>1</v>
      </c>
      <c r="CX350" s="73">
        <f t="shared" si="324"/>
        <v>0</v>
      </c>
      <c r="CZ350" s="73">
        <f t="shared" si="325"/>
        <v>0</v>
      </c>
      <c r="DA350" s="134">
        <f t="shared" si="333"/>
        <v>1</v>
      </c>
      <c r="DB350" s="106">
        <f t="shared" si="326"/>
        <v>1</v>
      </c>
      <c r="DC350" s="148"/>
      <c r="DD350" s="134">
        <f t="shared" si="327"/>
        <v>1</v>
      </c>
      <c r="DE350" s="135">
        <f t="shared" si="300"/>
        <v>0</v>
      </c>
      <c r="DF350" s="135">
        <f t="shared" si="301"/>
        <v>0</v>
      </c>
      <c r="DG350" s="136"/>
      <c r="DH350" s="79"/>
      <c r="DI350" s="137"/>
      <c r="DJ350" s="81"/>
      <c r="DK350" s="107">
        <f t="shared" si="302"/>
        <v>0</v>
      </c>
      <c r="DL350" s="138">
        <f t="shared" si="328"/>
        <v>1</v>
      </c>
      <c r="DM350" s="73">
        <f t="shared" si="329"/>
        <v>1</v>
      </c>
      <c r="DN350" s="73">
        <f t="shared" si="330"/>
        <v>1</v>
      </c>
      <c r="DO350" s="73">
        <f t="shared" si="303"/>
        <v>1</v>
      </c>
      <c r="DP350" s="73">
        <f t="shared" si="304"/>
        <v>1</v>
      </c>
      <c r="DQ350" s="73">
        <f t="shared" si="334"/>
        <v>1</v>
      </c>
      <c r="DR350" s="73">
        <f t="shared" si="335"/>
        <v>1</v>
      </c>
      <c r="DS350" s="73">
        <f t="shared" si="336"/>
        <v>1</v>
      </c>
      <c r="DT350" s="73">
        <f t="shared" si="337"/>
        <v>1</v>
      </c>
      <c r="DU350" s="73">
        <f t="shared" si="338"/>
        <v>1</v>
      </c>
      <c r="DV350" s="73">
        <f t="shared" si="339"/>
        <v>1</v>
      </c>
      <c r="DW350" s="73">
        <f t="shared" si="340"/>
        <v>1</v>
      </c>
      <c r="DX350" s="73">
        <f t="shared" si="341"/>
        <v>1</v>
      </c>
      <c r="DY350" s="73">
        <f t="shared" si="342"/>
        <v>1</v>
      </c>
      <c r="DZ350" s="73">
        <f t="shared" si="343"/>
        <v>1</v>
      </c>
      <c r="EA350" s="92">
        <f t="shared" si="305"/>
        <v>1</v>
      </c>
      <c r="EB350" s="92">
        <f t="shared" si="331"/>
        <v>1</v>
      </c>
      <c r="EC350" s="139">
        <f t="shared" si="344"/>
        <v>1</v>
      </c>
      <c r="ED350" s="140">
        <f t="shared" si="306"/>
        <v>0</v>
      </c>
      <c r="EE350" s="141">
        <f t="shared" si="307"/>
        <v>0</v>
      </c>
      <c r="EF350" s="141">
        <f t="shared" si="308"/>
        <v>0</v>
      </c>
      <c r="EG350" s="142">
        <f t="shared" si="332"/>
        <v>0</v>
      </c>
      <c r="EH350" s="141"/>
      <c r="EI350" s="142"/>
      <c r="EJ350" s="82">
        <f t="shared" si="309"/>
        <v>0</v>
      </c>
      <c r="EK350" s="82"/>
      <c r="EL350" s="82"/>
      <c r="EM350" s="82"/>
      <c r="EN350" s="83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</row>
    <row r="351" spans="2:156" ht="27" customHeight="1">
      <c r="B351" s="365" t="str">
        <f t="shared" si="310"/>
        <v/>
      </c>
      <c r="C351" s="649" t="str">
        <f>IF(AU351=1,SUM(AU$10:AU351),"")</f>
        <v/>
      </c>
      <c r="D351" s="526"/>
      <c r="E351" s="524"/>
      <c r="F351" s="648"/>
      <c r="G351" s="464"/>
      <c r="H351" s="110"/>
      <c r="I351" s="648"/>
      <c r="J351" s="464"/>
      <c r="K351" s="110"/>
      <c r="L351" s="109"/>
      <c r="M351" s="517"/>
      <c r="N351" s="520"/>
      <c r="O351" s="520"/>
      <c r="P351" s="514"/>
      <c r="Q351" s="463"/>
      <c r="R351" s="463"/>
      <c r="S351" s="463"/>
      <c r="T351" s="463"/>
      <c r="U351" s="515"/>
      <c r="V351" s="112"/>
      <c r="W351" s="463"/>
      <c r="X351" s="463"/>
      <c r="Y351" s="463"/>
      <c r="Z351" s="463"/>
      <c r="AA351" s="463"/>
      <c r="AB351" s="691"/>
      <c r="AC351" s="691"/>
      <c r="AD351" s="691"/>
      <c r="AE351" s="682"/>
      <c r="AF351" s="683"/>
      <c r="AG351" s="112"/>
      <c r="AH351" s="463"/>
      <c r="AI351" s="495"/>
      <c r="AJ351" s="469"/>
      <c r="AK351" s="464"/>
      <c r="AL351" s="465"/>
      <c r="AM351" s="376"/>
      <c r="AN351" s="376"/>
      <c r="AO351" s="465"/>
      <c r="AP351" s="466"/>
      <c r="AQ351" s="113" t="str">
        <f t="shared" si="311"/>
        <v/>
      </c>
      <c r="AR351" s="114">
        <v>1</v>
      </c>
      <c r="AU351" s="115">
        <f t="shared" si="312"/>
        <v>0</v>
      </c>
      <c r="AV351" s="116" t="b">
        <f t="shared" si="289"/>
        <v>1</v>
      </c>
      <c r="AW351" s="73">
        <f t="shared" si="313"/>
        <v>0</v>
      </c>
      <c r="AX351" s="117">
        <f t="shared" si="290"/>
        <v>1</v>
      </c>
      <c r="AY351" s="118">
        <f t="shared" si="314"/>
        <v>0</v>
      </c>
      <c r="BD351" s="120">
        <f>ROUND(Import!F344,2)</f>
        <v>0</v>
      </c>
      <c r="BE351" s="120">
        <f>ROUND(Import!P344,2)</f>
        <v>0</v>
      </c>
      <c r="BG351" s="121">
        <f t="shared" si="315"/>
        <v>0</v>
      </c>
      <c r="BH351" s="122">
        <f t="shared" si="316"/>
        <v>0</v>
      </c>
      <c r="BI351" s="114">
        <f t="shared" si="317"/>
        <v>0</v>
      </c>
      <c r="BJ351" s="121">
        <f t="shared" si="318"/>
        <v>0</v>
      </c>
      <c r="BK351" s="122">
        <f t="shared" si="319"/>
        <v>0</v>
      </c>
      <c r="BL351" s="114">
        <f t="shared" si="320"/>
        <v>0</v>
      </c>
      <c r="BN351" s="123">
        <f t="shared" si="291"/>
        <v>0</v>
      </c>
      <c r="BO351" s="123">
        <f t="shared" si="292"/>
        <v>0</v>
      </c>
      <c r="BP351" s="123">
        <f t="shared" si="293"/>
        <v>0</v>
      </c>
      <c r="BQ351" s="123">
        <f t="shared" si="294"/>
        <v>0</v>
      </c>
      <c r="BR351" s="123">
        <f t="shared" si="295"/>
        <v>0</v>
      </c>
      <c r="BS351" s="123">
        <f t="shared" si="296"/>
        <v>0</v>
      </c>
      <c r="BT351" s="124">
        <f t="shared" si="321"/>
        <v>0</v>
      </c>
      <c r="CA351" s="62"/>
      <c r="CB351" s="126" t="str">
        <f t="shared" si="297"/>
        <v/>
      </c>
      <c r="CC351" s="127" t="str">
        <f t="shared" si="322"/>
        <v/>
      </c>
      <c r="CD351" s="128" t="str">
        <f t="shared" si="323"/>
        <v/>
      </c>
      <c r="CE351" s="146"/>
      <c r="CF351" s="147"/>
      <c r="CG351" s="147"/>
      <c r="CH351" s="147"/>
      <c r="CI351" s="145"/>
      <c r="CJ351" s="62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132" t="b">
        <f t="shared" si="298"/>
        <v>0</v>
      </c>
      <c r="CV351" s="133" t="b">
        <f t="shared" si="299"/>
        <v>1</v>
      </c>
      <c r="CW351" s="116" t="b">
        <f t="shared" si="345"/>
        <v>1</v>
      </c>
      <c r="CX351" s="73">
        <f t="shared" si="324"/>
        <v>0</v>
      </c>
      <c r="CZ351" s="73">
        <f t="shared" si="325"/>
        <v>0</v>
      </c>
      <c r="DA351" s="134">
        <f t="shared" si="333"/>
        <v>1</v>
      </c>
      <c r="DB351" s="106">
        <f t="shared" si="326"/>
        <v>1</v>
      </c>
      <c r="DC351" s="148"/>
      <c r="DD351" s="134">
        <f t="shared" si="327"/>
        <v>1</v>
      </c>
      <c r="DE351" s="135">
        <f t="shared" si="300"/>
        <v>0</v>
      </c>
      <c r="DF351" s="135">
        <f t="shared" si="301"/>
        <v>0</v>
      </c>
      <c r="DG351" s="136"/>
      <c r="DH351" s="79"/>
      <c r="DI351" s="137"/>
      <c r="DJ351" s="81"/>
      <c r="DK351" s="107">
        <f t="shared" si="302"/>
        <v>0</v>
      </c>
      <c r="DL351" s="138">
        <f t="shared" si="328"/>
        <v>1</v>
      </c>
      <c r="DM351" s="73">
        <f t="shared" si="329"/>
        <v>1</v>
      </c>
      <c r="DN351" s="73">
        <f t="shared" si="330"/>
        <v>1</v>
      </c>
      <c r="DO351" s="73">
        <f t="shared" si="303"/>
        <v>1</v>
      </c>
      <c r="DP351" s="73">
        <f t="shared" si="304"/>
        <v>1</v>
      </c>
      <c r="DQ351" s="73">
        <f t="shared" si="334"/>
        <v>1</v>
      </c>
      <c r="DR351" s="73">
        <f t="shared" si="335"/>
        <v>1</v>
      </c>
      <c r="DS351" s="73">
        <f t="shared" si="336"/>
        <v>1</v>
      </c>
      <c r="DT351" s="73">
        <f t="shared" si="337"/>
        <v>1</v>
      </c>
      <c r="DU351" s="73">
        <f t="shared" si="338"/>
        <v>1</v>
      </c>
      <c r="DV351" s="73">
        <f t="shared" si="339"/>
        <v>1</v>
      </c>
      <c r="DW351" s="73">
        <f t="shared" si="340"/>
        <v>1</v>
      </c>
      <c r="DX351" s="73">
        <f t="shared" si="341"/>
        <v>1</v>
      </c>
      <c r="DY351" s="73">
        <f t="shared" si="342"/>
        <v>1</v>
      </c>
      <c r="DZ351" s="73">
        <f t="shared" si="343"/>
        <v>1</v>
      </c>
      <c r="EA351" s="92">
        <f t="shared" si="305"/>
        <v>1</v>
      </c>
      <c r="EB351" s="92">
        <f t="shared" si="331"/>
        <v>1</v>
      </c>
      <c r="EC351" s="139">
        <f t="shared" si="344"/>
        <v>1</v>
      </c>
      <c r="ED351" s="140">
        <f t="shared" si="306"/>
        <v>0</v>
      </c>
      <c r="EE351" s="141">
        <f t="shared" si="307"/>
        <v>0</v>
      </c>
      <c r="EF351" s="141">
        <f t="shared" si="308"/>
        <v>0</v>
      </c>
      <c r="EG351" s="142">
        <f t="shared" si="332"/>
        <v>0</v>
      </c>
      <c r="EH351" s="141"/>
      <c r="EI351" s="142"/>
      <c r="EJ351" s="82">
        <f t="shared" si="309"/>
        <v>0</v>
      </c>
      <c r="EK351" s="82"/>
      <c r="EL351" s="82"/>
      <c r="EM351" s="82"/>
      <c r="EN351" s="83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</row>
    <row r="352" spans="2:156" ht="27" customHeight="1">
      <c r="B352" s="365" t="str">
        <f t="shared" si="310"/>
        <v/>
      </c>
      <c r="C352" s="649" t="str">
        <f>IF(AU352=1,SUM(AU$10:AU352),"")</f>
        <v/>
      </c>
      <c r="D352" s="526"/>
      <c r="E352" s="524"/>
      <c r="F352" s="648"/>
      <c r="G352" s="464"/>
      <c r="H352" s="110"/>
      <c r="I352" s="648"/>
      <c r="J352" s="464"/>
      <c r="K352" s="110"/>
      <c r="L352" s="109"/>
      <c r="M352" s="517"/>
      <c r="N352" s="520"/>
      <c r="O352" s="520"/>
      <c r="P352" s="514"/>
      <c r="Q352" s="463"/>
      <c r="R352" s="463"/>
      <c r="S352" s="463"/>
      <c r="T352" s="463"/>
      <c r="U352" s="515"/>
      <c r="V352" s="112"/>
      <c r="W352" s="463"/>
      <c r="X352" s="463"/>
      <c r="Y352" s="463"/>
      <c r="Z352" s="463"/>
      <c r="AA352" s="463"/>
      <c r="AB352" s="691"/>
      <c r="AC352" s="691"/>
      <c r="AD352" s="691"/>
      <c r="AE352" s="682"/>
      <c r="AF352" s="683"/>
      <c r="AG352" s="112"/>
      <c r="AH352" s="463"/>
      <c r="AI352" s="495"/>
      <c r="AJ352" s="469"/>
      <c r="AK352" s="464"/>
      <c r="AL352" s="465"/>
      <c r="AM352" s="376"/>
      <c r="AN352" s="376"/>
      <c r="AO352" s="465"/>
      <c r="AP352" s="466"/>
      <c r="AQ352" s="113" t="str">
        <f t="shared" si="311"/>
        <v/>
      </c>
      <c r="AR352" s="114">
        <v>1</v>
      </c>
      <c r="AU352" s="115">
        <f t="shared" si="312"/>
        <v>0</v>
      </c>
      <c r="AV352" s="116" t="b">
        <f t="shared" si="289"/>
        <v>1</v>
      </c>
      <c r="AW352" s="73">
        <f t="shared" si="313"/>
        <v>0</v>
      </c>
      <c r="AX352" s="117">
        <f t="shared" si="290"/>
        <v>1</v>
      </c>
      <c r="AY352" s="118">
        <f t="shared" si="314"/>
        <v>0</v>
      </c>
      <c r="BD352" s="120">
        <f>ROUND(Import!F345,2)</f>
        <v>0</v>
      </c>
      <c r="BE352" s="120">
        <f>ROUND(Import!P345,2)</f>
        <v>0</v>
      </c>
      <c r="BG352" s="121">
        <f t="shared" si="315"/>
        <v>0</v>
      </c>
      <c r="BH352" s="122">
        <f t="shared" si="316"/>
        <v>0</v>
      </c>
      <c r="BI352" s="114">
        <f t="shared" si="317"/>
        <v>0</v>
      </c>
      <c r="BJ352" s="121">
        <f t="shared" si="318"/>
        <v>0</v>
      </c>
      <c r="BK352" s="122">
        <f t="shared" si="319"/>
        <v>0</v>
      </c>
      <c r="BL352" s="114">
        <f t="shared" si="320"/>
        <v>0</v>
      </c>
      <c r="BN352" s="123">
        <f t="shared" si="291"/>
        <v>0</v>
      </c>
      <c r="BO352" s="123">
        <f t="shared" si="292"/>
        <v>0</v>
      </c>
      <c r="BP352" s="123">
        <f t="shared" si="293"/>
        <v>0</v>
      </c>
      <c r="BQ352" s="123">
        <f t="shared" si="294"/>
        <v>0</v>
      </c>
      <c r="BR352" s="123">
        <f t="shared" si="295"/>
        <v>0</v>
      </c>
      <c r="BS352" s="123">
        <f t="shared" si="296"/>
        <v>0</v>
      </c>
      <c r="BT352" s="124">
        <f t="shared" si="321"/>
        <v>0</v>
      </c>
      <c r="CA352" s="62"/>
      <c r="CB352" s="126" t="str">
        <f t="shared" si="297"/>
        <v/>
      </c>
      <c r="CC352" s="127" t="str">
        <f t="shared" si="322"/>
        <v/>
      </c>
      <c r="CD352" s="128" t="str">
        <f t="shared" si="323"/>
        <v/>
      </c>
      <c r="CE352" s="146"/>
      <c r="CF352" s="147"/>
      <c r="CG352" s="147"/>
      <c r="CH352" s="147"/>
      <c r="CI352" s="145"/>
      <c r="CJ352" s="62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132" t="b">
        <f t="shared" si="298"/>
        <v>0</v>
      </c>
      <c r="CV352" s="133" t="b">
        <f t="shared" si="299"/>
        <v>1</v>
      </c>
      <c r="CW352" s="116" t="b">
        <f t="shared" si="345"/>
        <v>1</v>
      </c>
      <c r="CX352" s="73">
        <f t="shared" si="324"/>
        <v>0</v>
      </c>
      <c r="CZ352" s="73">
        <f t="shared" si="325"/>
        <v>0</v>
      </c>
      <c r="DA352" s="134">
        <f t="shared" si="333"/>
        <v>1</v>
      </c>
      <c r="DB352" s="106">
        <f t="shared" si="326"/>
        <v>1</v>
      </c>
      <c r="DC352" s="148"/>
      <c r="DD352" s="134">
        <f t="shared" si="327"/>
        <v>1</v>
      </c>
      <c r="DE352" s="135">
        <f t="shared" si="300"/>
        <v>0</v>
      </c>
      <c r="DF352" s="135">
        <f t="shared" si="301"/>
        <v>0</v>
      </c>
      <c r="DG352" s="136"/>
      <c r="DH352" s="79"/>
      <c r="DI352" s="137"/>
      <c r="DJ352" s="81"/>
      <c r="DK352" s="107">
        <f t="shared" si="302"/>
        <v>0</v>
      </c>
      <c r="DL352" s="138">
        <f t="shared" si="328"/>
        <v>1</v>
      </c>
      <c r="DM352" s="73">
        <f t="shared" si="329"/>
        <v>1</v>
      </c>
      <c r="DN352" s="73">
        <f t="shared" si="330"/>
        <v>1</v>
      </c>
      <c r="DO352" s="73">
        <f t="shared" si="303"/>
        <v>1</v>
      </c>
      <c r="DP352" s="73">
        <f t="shared" si="304"/>
        <v>1</v>
      </c>
      <c r="DQ352" s="73">
        <f t="shared" si="334"/>
        <v>1</v>
      </c>
      <c r="DR352" s="73">
        <f t="shared" si="335"/>
        <v>1</v>
      </c>
      <c r="DS352" s="73">
        <f t="shared" si="336"/>
        <v>1</v>
      </c>
      <c r="DT352" s="73">
        <f t="shared" si="337"/>
        <v>1</v>
      </c>
      <c r="DU352" s="73">
        <f t="shared" si="338"/>
        <v>1</v>
      </c>
      <c r="DV352" s="73">
        <f t="shared" si="339"/>
        <v>1</v>
      </c>
      <c r="DW352" s="73">
        <f t="shared" si="340"/>
        <v>1</v>
      </c>
      <c r="DX352" s="73">
        <f t="shared" si="341"/>
        <v>1</v>
      </c>
      <c r="DY352" s="73">
        <f t="shared" si="342"/>
        <v>1</v>
      </c>
      <c r="DZ352" s="73">
        <f t="shared" si="343"/>
        <v>1</v>
      </c>
      <c r="EA352" s="92">
        <f t="shared" si="305"/>
        <v>1</v>
      </c>
      <c r="EB352" s="92">
        <f t="shared" si="331"/>
        <v>1</v>
      </c>
      <c r="EC352" s="139">
        <f t="shared" si="344"/>
        <v>1</v>
      </c>
      <c r="ED352" s="140">
        <f t="shared" si="306"/>
        <v>0</v>
      </c>
      <c r="EE352" s="141">
        <f t="shared" si="307"/>
        <v>0</v>
      </c>
      <c r="EF352" s="141">
        <f t="shared" si="308"/>
        <v>0</v>
      </c>
      <c r="EG352" s="142">
        <f t="shared" si="332"/>
        <v>0</v>
      </c>
      <c r="EH352" s="141"/>
      <c r="EI352" s="142"/>
      <c r="EJ352" s="82">
        <f t="shared" si="309"/>
        <v>0</v>
      </c>
      <c r="EK352" s="82"/>
      <c r="EL352" s="82"/>
      <c r="EM352" s="82"/>
      <c r="EN352" s="83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</row>
    <row r="353" spans="2:156" ht="27" customHeight="1">
      <c r="B353" s="365" t="str">
        <f t="shared" si="310"/>
        <v/>
      </c>
      <c r="C353" s="649" t="str">
        <f>IF(AU353=1,SUM(AU$10:AU353),"")</f>
        <v/>
      </c>
      <c r="D353" s="526"/>
      <c r="E353" s="524"/>
      <c r="F353" s="648"/>
      <c r="G353" s="464"/>
      <c r="H353" s="110"/>
      <c r="I353" s="648"/>
      <c r="J353" s="464"/>
      <c r="K353" s="110"/>
      <c r="L353" s="109"/>
      <c r="M353" s="517"/>
      <c r="N353" s="520"/>
      <c r="O353" s="520"/>
      <c r="P353" s="514"/>
      <c r="Q353" s="463"/>
      <c r="R353" s="463"/>
      <c r="S353" s="463"/>
      <c r="T353" s="463"/>
      <c r="U353" s="515"/>
      <c r="V353" s="112"/>
      <c r="W353" s="463"/>
      <c r="X353" s="463"/>
      <c r="Y353" s="463"/>
      <c r="Z353" s="463"/>
      <c r="AA353" s="463"/>
      <c r="AB353" s="691"/>
      <c r="AC353" s="691"/>
      <c r="AD353" s="691"/>
      <c r="AE353" s="682"/>
      <c r="AF353" s="683"/>
      <c r="AG353" s="112"/>
      <c r="AH353" s="463"/>
      <c r="AI353" s="495"/>
      <c r="AJ353" s="469"/>
      <c r="AK353" s="464"/>
      <c r="AL353" s="465"/>
      <c r="AM353" s="376"/>
      <c r="AN353" s="376"/>
      <c r="AO353" s="465"/>
      <c r="AP353" s="466"/>
      <c r="AQ353" s="113" t="str">
        <f t="shared" si="311"/>
        <v/>
      </c>
      <c r="AR353" s="114">
        <v>1</v>
      </c>
      <c r="AU353" s="115">
        <f t="shared" si="312"/>
        <v>0</v>
      </c>
      <c r="AV353" s="116" t="b">
        <f t="shared" si="289"/>
        <v>1</v>
      </c>
      <c r="AW353" s="73">
        <f t="shared" si="313"/>
        <v>0</v>
      </c>
      <c r="AX353" s="117">
        <f t="shared" si="290"/>
        <v>1</v>
      </c>
      <c r="AY353" s="118">
        <f t="shared" si="314"/>
        <v>0</v>
      </c>
      <c r="BD353" s="120">
        <f>ROUND(Import!F346,2)</f>
        <v>0</v>
      </c>
      <c r="BE353" s="120">
        <f>ROUND(Import!P346,2)</f>
        <v>0</v>
      </c>
      <c r="BG353" s="121">
        <f t="shared" si="315"/>
        <v>0</v>
      </c>
      <c r="BH353" s="122">
        <f t="shared" si="316"/>
        <v>0</v>
      </c>
      <c r="BI353" s="114">
        <f t="shared" si="317"/>
        <v>0</v>
      </c>
      <c r="BJ353" s="121">
        <f t="shared" si="318"/>
        <v>0</v>
      </c>
      <c r="BK353" s="122">
        <f t="shared" si="319"/>
        <v>0</v>
      </c>
      <c r="BL353" s="114">
        <f t="shared" si="320"/>
        <v>0</v>
      </c>
      <c r="BN353" s="123">
        <f t="shared" si="291"/>
        <v>0</v>
      </c>
      <c r="BO353" s="123">
        <f t="shared" si="292"/>
        <v>0</v>
      </c>
      <c r="BP353" s="123">
        <f t="shared" si="293"/>
        <v>0</v>
      </c>
      <c r="BQ353" s="123">
        <f t="shared" si="294"/>
        <v>0</v>
      </c>
      <c r="BR353" s="123">
        <f t="shared" si="295"/>
        <v>0</v>
      </c>
      <c r="BS353" s="123">
        <f t="shared" si="296"/>
        <v>0</v>
      </c>
      <c r="BT353" s="124">
        <f t="shared" si="321"/>
        <v>0</v>
      </c>
      <c r="CA353" s="62"/>
      <c r="CB353" s="126" t="str">
        <f t="shared" si="297"/>
        <v/>
      </c>
      <c r="CC353" s="127" t="str">
        <f t="shared" si="322"/>
        <v/>
      </c>
      <c r="CD353" s="128" t="str">
        <f t="shared" si="323"/>
        <v/>
      </c>
      <c r="CE353" s="146"/>
      <c r="CF353" s="147"/>
      <c r="CG353" s="147"/>
      <c r="CH353" s="147"/>
      <c r="CI353" s="145"/>
      <c r="CJ353" s="62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132" t="b">
        <f t="shared" si="298"/>
        <v>0</v>
      </c>
      <c r="CV353" s="133" t="b">
        <f t="shared" si="299"/>
        <v>1</v>
      </c>
      <c r="CW353" s="116" t="b">
        <f t="shared" si="345"/>
        <v>1</v>
      </c>
      <c r="CX353" s="73">
        <f t="shared" si="324"/>
        <v>0</v>
      </c>
      <c r="CZ353" s="73">
        <f t="shared" si="325"/>
        <v>0</v>
      </c>
      <c r="DA353" s="134">
        <f t="shared" si="333"/>
        <v>1</v>
      </c>
      <c r="DB353" s="106">
        <f t="shared" si="326"/>
        <v>1</v>
      </c>
      <c r="DC353" s="148"/>
      <c r="DD353" s="134">
        <f t="shared" si="327"/>
        <v>1</v>
      </c>
      <c r="DE353" s="135">
        <f t="shared" si="300"/>
        <v>0</v>
      </c>
      <c r="DF353" s="135">
        <f t="shared" si="301"/>
        <v>0</v>
      </c>
      <c r="DG353" s="136"/>
      <c r="DH353" s="79"/>
      <c r="DI353" s="137"/>
      <c r="DJ353" s="81"/>
      <c r="DK353" s="107">
        <f t="shared" si="302"/>
        <v>0</v>
      </c>
      <c r="DL353" s="138">
        <f t="shared" si="328"/>
        <v>1</v>
      </c>
      <c r="DM353" s="73">
        <f t="shared" si="329"/>
        <v>1</v>
      </c>
      <c r="DN353" s="73">
        <f t="shared" si="330"/>
        <v>1</v>
      </c>
      <c r="DO353" s="73">
        <f t="shared" si="303"/>
        <v>1</v>
      </c>
      <c r="DP353" s="73">
        <f t="shared" si="304"/>
        <v>1</v>
      </c>
      <c r="DQ353" s="73">
        <f t="shared" si="334"/>
        <v>1</v>
      </c>
      <c r="DR353" s="73">
        <f t="shared" si="335"/>
        <v>1</v>
      </c>
      <c r="DS353" s="73">
        <f t="shared" si="336"/>
        <v>1</v>
      </c>
      <c r="DT353" s="73">
        <f t="shared" si="337"/>
        <v>1</v>
      </c>
      <c r="DU353" s="73">
        <f t="shared" si="338"/>
        <v>1</v>
      </c>
      <c r="DV353" s="73">
        <f t="shared" si="339"/>
        <v>1</v>
      </c>
      <c r="DW353" s="73">
        <f t="shared" si="340"/>
        <v>1</v>
      </c>
      <c r="DX353" s="73">
        <f t="shared" si="341"/>
        <v>1</v>
      </c>
      <c r="DY353" s="73">
        <f t="shared" si="342"/>
        <v>1</v>
      </c>
      <c r="DZ353" s="73">
        <f t="shared" si="343"/>
        <v>1</v>
      </c>
      <c r="EA353" s="92">
        <f t="shared" si="305"/>
        <v>1</v>
      </c>
      <c r="EB353" s="92">
        <f t="shared" si="331"/>
        <v>1</v>
      </c>
      <c r="EC353" s="139">
        <f t="shared" si="344"/>
        <v>1</v>
      </c>
      <c r="ED353" s="140">
        <f t="shared" si="306"/>
        <v>0</v>
      </c>
      <c r="EE353" s="141">
        <f t="shared" si="307"/>
        <v>0</v>
      </c>
      <c r="EF353" s="141">
        <f t="shared" si="308"/>
        <v>0</v>
      </c>
      <c r="EG353" s="142">
        <f t="shared" si="332"/>
        <v>0</v>
      </c>
      <c r="EH353" s="141"/>
      <c r="EI353" s="142"/>
      <c r="EJ353" s="82">
        <f t="shared" si="309"/>
        <v>0</v>
      </c>
      <c r="EK353" s="82"/>
      <c r="EL353" s="82"/>
      <c r="EM353" s="82"/>
      <c r="EN353" s="83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</row>
    <row r="354" spans="2:156" ht="27" customHeight="1">
      <c r="B354" s="365" t="str">
        <f t="shared" si="310"/>
        <v/>
      </c>
      <c r="C354" s="649" t="str">
        <f>IF(AU354=1,SUM(AU$10:AU354),"")</f>
        <v/>
      </c>
      <c r="D354" s="526"/>
      <c r="E354" s="524"/>
      <c r="F354" s="648"/>
      <c r="G354" s="464"/>
      <c r="H354" s="110"/>
      <c r="I354" s="648"/>
      <c r="J354" s="464"/>
      <c r="K354" s="110"/>
      <c r="L354" s="109"/>
      <c r="M354" s="517"/>
      <c r="N354" s="520"/>
      <c r="O354" s="520"/>
      <c r="P354" s="514"/>
      <c r="Q354" s="463"/>
      <c r="R354" s="463"/>
      <c r="S354" s="463"/>
      <c r="T354" s="463"/>
      <c r="U354" s="515"/>
      <c r="V354" s="112"/>
      <c r="W354" s="463"/>
      <c r="X354" s="463"/>
      <c r="Y354" s="463"/>
      <c r="Z354" s="463"/>
      <c r="AA354" s="463"/>
      <c r="AB354" s="691"/>
      <c r="AC354" s="691"/>
      <c r="AD354" s="691"/>
      <c r="AE354" s="682"/>
      <c r="AF354" s="683"/>
      <c r="AG354" s="112"/>
      <c r="AH354" s="463"/>
      <c r="AI354" s="495"/>
      <c r="AJ354" s="469"/>
      <c r="AK354" s="464"/>
      <c r="AL354" s="465"/>
      <c r="AM354" s="376"/>
      <c r="AN354" s="376"/>
      <c r="AO354" s="465"/>
      <c r="AP354" s="466"/>
      <c r="AQ354" s="113" t="str">
        <f t="shared" si="311"/>
        <v/>
      </c>
      <c r="AR354" s="114">
        <v>1</v>
      </c>
      <c r="AU354" s="115">
        <f t="shared" si="312"/>
        <v>0</v>
      </c>
      <c r="AV354" s="116" t="b">
        <f t="shared" si="289"/>
        <v>1</v>
      </c>
      <c r="AW354" s="73">
        <f t="shared" si="313"/>
        <v>0</v>
      </c>
      <c r="AX354" s="117">
        <f t="shared" si="290"/>
        <v>1</v>
      </c>
      <c r="AY354" s="118">
        <f t="shared" si="314"/>
        <v>0</v>
      </c>
      <c r="BD354" s="120">
        <f>ROUND(Import!F347,2)</f>
        <v>0</v>
      </c>
      <c r="BE354" s="120">
        <f>ROUND(Import!P347,2)</f>
        <v>0</v>
      </c>
      <c r="BG354" s="121">
        <f t="shared" si="315"/>
        <v>0</v>
      </c>
      <c r="BH354" s="122">
        <f t="shared" si="316"/>
        <v>0</v>
      </c>
      <c r="BI354" s="114">
        <f t="shared" si="317"/>
        <v>0</v>
      </c>
      <c r="BJ354" s="121">
        <f t="shared" si="318"/>
        <v>0</v>
      </c>
      <c r="BK354" s="122">
        <f t="shared" si="319"/>
        <v>0</v>
      </c>
      <c r="BL354" s="114">
        <f t="shared" si="320"/>
        <v>0</v>
      </c>
      <c r="BN354" s="123">
        <f t="shared" si="291"/>
        <v>0</v>
      </c>
      <c r="BO354" s="123">
        <f t="shared" si="292"/>
        <v>0</v>
      </c>
      <c r="BP354" s="123">
        <f t="shared" si="293"/>
        <v>0</v>
      </c>
      <c r="BQ354" s="123">
        <f t="shared" si="294"/>
        <v>0</v>
      </c>
      <c r="BR354" s="123">
        <f t="shared" si="295"/>
        <v>0</v>
      </c>
      <c r="BS354" s="123">
        <f t="shared" si="296"/>
        <v>0</v>
      </c>
      <c r="BT354" s="124">
        <f t="shared" si="321"/>
        <v>0</v>
      </c>
      <c r="CA354" s="62"/>
      <c r="CB354" s="126" t="str">
        <f t="shared" si="297"/>
        <v/>
      </c>
      <c r="CC354" s="127" t="str">
        <f t="shared" si="322"/>
        <v/>
      </c>
      <c r="CD354" s="128" t="str">
        <f t="shared" si="323"/>
        <v/>
      </c>
      <c r="CE354" s="146"/>
      <c r="CF354" s="147"/>
      <c r="CG354" s="147"/>
      <c r="CH354" s="147"/>
      <c r="CI354" s="145"/>
      <c r="CJ354" s="62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132" t="b">
        <f t="shared" si="298"/>
        <v>0</v>
      </c>
      <c r="CV354" s="133" t="b">
        <f t="shared" si="299"/>
        <v>1</v>
      </c>
      <c r="CW354" s="116" t="b">
        <f t="shared" si="345"/>
        <v>1</v>
      </c>
      <c r="CX354" s="73">
        <f t="shared" si="324"/>
        <v>0</v>
      </c>
      <c r="CZ354" s="73">
        <f t="shared" si="325"/>
        <v>0</v>
      </c>
      <c r="DA354" s="134">
        <f t="shared" si="333"/>
        <v>1</v>
      </c>
      <c r="DB354" s="106">
        <f t="shared" si="326"/>
        <v>1</v>
      </c>
      <c r="DC354" s="148"/>
      <c r="DD354" s="134">
        <f t="shared" si="327"/>
        <v>1</v>
      </c>
      <c r="DE354" s="135">
        <f t="shared" si="300"/>
        <v>0</v>
      </c>
      <c r="DF354" s="135">
        <f t="shared" si="301"/>
        <v>0</v>
      </c>
      <c r="DG354" s="136"/>
      <c r="DH354" s="79"/>
      <c r="DI354" s="137"/>
      <c r="DJ354" s="81"/>
      <c r="DK354" s="107">
        <f t="shared" si="302"/>
        <v>0</v>
      </c>
      <c r="DL354" s="138">
        <f t="shared" si="328"/>
        <v>1</v>
      </c>
      <c r="DM354" s="73">
        <f t="shared" si="329"/>
        <v>1</v>
      </c>
      <c r="DN354" s="73">
        <f t="shared" si="330"/>
        <v>1</v>
      </c>
      <c r="DO354" s="73">
        <f t="shared" si="303"/>
        <v>1</v>
      </c>
      <c r="DP354" s="73">
        <f t="shared" si="304"/>
        <v>1</v>
      </c>
      <c r="DQ354" s="73">
        <f t="shared" si="334"/>
        <v>1</v>
      </c>
      <c r="DR354" s="73">
        <f t="shared" si="335"/>
        <v>1</v>
      </c>
      <c r="DS354" s="73">
        <f t="shared" si="336"/>
        <v>1</v>
      </c>
      <c r="DT354" s="73">
        <f t="shared" si="337"/>
        <v>1</v>
      </c>
      <c r="DU354" s="73">
        <f t="shared" si="338"/>
        <v>1</v>
      </c>
      <c r="DV354" s="73">
        <f t="shared" si="339"/>
        <v>1</v>
      </c>
      <c r="DW354" s="73">
        <f t="shared" si="340"/>
        <v>1</v>
      </c>
      <c r="DX354" s="73">
        <f t="shared" si="341"/>
        <v>1</v>
      </c>
      <c r="DY354" s="73">
        <f t="shared" si="342"/>
        <v>1</v>
      </c>
      <c r="DZ354" s="73">
        <f t="shared" si="343"/>
        <v>1</v>
      </c>
      <c r="EA354" s="92">
        <f t="shared" si="305"/>
        <v>1</v>
      </c>
      <c r="EB354" s="92">
        <f t="shared" si="331"/>
        <v>1</v>
      </c>
      <c r="EC354" s="139">
        <f t="shared" si="344"/>
        <v>1</v>
      </c>
      <c r="ED354" s="140">
        <f t="shared" si="306"/>
        <v>0</v>
      </c>
      <c r="EE354" s="141">
        <f t="shared" si="307"/>
        <v>0</v>
      </c>
      <c r="EF354" s="141">
        <f t="shared" si="308"/>
        <v>0</v>
      </c>
      <c r="EG354" s="142">
        <f t="shared" si="332"/>
        <v>0</v>
      </c>
      <c r="EH354" s="141"/>
      <c r="EI354" s="142"/>
      <c r="EJ354" s="82">
        <f t="shared" si="309"/>
        <v>0</v>
      </c>
      <c r="EK354" s="82"/>
      <c r="EL354" s="82"/>
      <c r="EM354" s="82"/>
      <c r="EN354" s="83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</row>
    <row r="355" spans="2:156" ht="27" customHeight="1">
      <c r="B355" s="365" t="str">
        <f t="shared" si="310"/>
        <v/>
      </c>
      <c r="C355" s="649" t="str">
        <f>IF(AU355=1,SUM(AU$10:AU355),"")</f>
        <v/>
      </c>
      <c r="D355" s="526"/>
      <c r="E355" s="524"/>
      <c r="F355" s="648"/>
      <c r="G355" s="464"/>
      <c r="H355" s="110"/>
      <c r="I355" s="648"/>
      <c r="J355" s="464"/>
      <c r="K355" s="110"/>
      <c r="L355" s="109"/>
      <c r="M355" s="517"/>
      <c r="N355" s="520"/>
      <c r="O355" s="520"/>
      <c r="P355" s="514"/>
      <c r="Q355" s="463"/>
      <c r="R355" s="463"/>
      <c r="S355" s="463"/>
      <c r="T355" s="463"/>
      <c r="U355" s="515"/>
      <c r="V355" s="112"/>
      <c r="W355" s="463"/>
      <c r="X355" s="463"/>
      <c r="Y355" s="463"/>
      <c r="Z355" s="463"/>
      <c r="AA355" s="463"/>
      <c r="AB355" s="691"/>
      <c r="AC355" s="691"/>
      <c r="AD355" s="691"/>
      <c r="AE355" s="682"/>
      <c r="AF355" s="683"/>
      <c r="AG355" s="112"/>
      <c r="AH355" s="463"/>
      <c r="AI355" s="495"/>
      <c r="AJ355" s="469"/>
      <c r="AK355" s="464"/>
      <c r="AL355" s="465"/>
      <c r="AM355" s="376"/>
      <c r="AN355" s="376"/>
      <c r="AO355" s="465"/>
      <c r="AP355" s="466"/>
      <c r="AQ355" s="113" t="str">
        <f t="shared" si="311"/>
        <v/>
      </c>
      <c r="AR355" s="114">
        <v>1</v>
      </c>
      <c r="AU355" s="115">
        <f t="shared" si="312"/>
        <v>0</v>
      </c>
      <c r="AV355" s="116" t="b">
        <f t="shared" si="289"/>
        <v>1</v>
      </c>
      <c r="AW355" s="73">
        <f t="shared" si="313"/>
        <v>0</v>
      </c>
      <c r="AX355" s="117">
        <f t="shared" si="290"/>
        <v>1</v>
      </c>
      <c r="AY355" s="118">
        <f t="shared" si="314"/>
        <v>0</v>
      </c>
      <c r="BD355" s="120">
        <f>ROUND(Import!F348,2)</f>
        <v>0</v>
      </c>
      <c r="BE355" s="120">
        <f>ROUND(Import!P348,2)</f>
        <v>0</v>
      </c>
      <c r="BG355" s="121">
        <f t="shared" si="315"/>
        <v>0</v>
      </c>
      <c r="BH355" s="122">
        <f t="shared" si="316"/>
        <v>0</v>
      </c>
      <c r="BI355" s="114">
        <f t="shared" si="317"/>
        <v>0</v>
      </c>
      <c r="BJ355" s="121">
        <f t="shared" si="318"/>
        <v>0</v>
      </c>
      <c r="BK355" s="122">
        <f t="shared" si="319"/>
        <v>0</v>
      </c>
      <c r="BL355" s="114">
        <f t="shared" si="320"/>
        <v>0</v>
      </c>
      <c r="BN355" s="123">
        <f t="shared" si="291"/>
        <v>0</v>
      </c>
      <c r="BO355" s="123">
        <f t="shared" si="292"/>
        <v>0</v>
      </c>
      <c r="BP355" s="123">
        <f t="shared" si="293"/>
        <v>0</v>
      </c>
      <c r="BQ355" s="123">
        <f t="shared" si="294"/>
        <v>0</v>
      </c>
      <c r="BR355" s="123">
        <f t="shared" si="295"/>
        <v>0</v>
      </c>
      <c r="BS355" s="123">
        <f t="shared" si="296"/>
        <v>0</v>
      </c>
      <c r="BT355" s="124">
        <f t="shared" si="321"/>
        <v>0</v>
      </c>
      <c r="CA355" s="62"/>
      <c r="CB355" s="126" t="str">
        <f t="shared" si="297"/>
        <v/>
      </c>
      <c r="CC355" s="127" t="str">
        <f t="shared" si="322"/>
        <v/>
      </c>
      <c r="CD355" s="128" t="str">
        <f t="shared" si="323"/>
        <v/>
      </c>
      <c r="CE355" s="146"/>
      <c r="CF355" s="147"/>
      <c r="CG355" s="147"/>
      <c r="CH355" s="147"/>
      <c r="CI355" s="145"/>
      <c r="CJ355" s="62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132" t="b">
        <f t="shared" si="298"/>
        <v>0</v>
      </c>
      <c r="CV355" s="133" t="b">
        <f t="shared" si="299"/>
        <v>1</v>
      </c>
      <c r="CW355" s="116" t="b">
        <f t="shared" si="345"/>
        <v>1</v>
      </c>
      <c r="CX355" s="73">
        <f t="shared" si="324"/>
        <v>0</v>
      </c>
      <c r="CZ355" s="73">
        <f t="shared" si="325"/>
        <v>0</v>
      </c>
      <c r="DA355" s="134">
        <f t="shared" si="333"/>
        <v>1</v>
      </c>
      <c r="DB355" s="106">
        <f t="shared" si="326"/>
        <v>1</v>
      </c>
      <c r="DC355" s="148"/>
      <c r="DD355" s="134">
        <f t="shared" si="327"/>
        <v>1</v>
      </c>
      <c r="DE355" s="135">
        <f t="shared" si="300"/>
        <v>0</v>
      </c>
      <c r="DF355" s="135">
        <f t="shared" si="301"/>
        <v>0</v>
      </c>
      <c r="DG355" s="136"/>
      <c r="DH355" s="79"/>
      <c r="DI355" s="137"/>
      <c r="DJ355" s="81"/>
      <c r="DK355" s="107">
        <f t="shared" si="302"/>
        <v>0</v>
      </c>
      <c r="DL355" s="138">
        <f t="shared" si="328"/>
        <v>1</v>
      </c>
      <c r="DM355" s="73">
        <f t="shared" si="329"/>
        <v>1</v>
      </c>
      <c r="DN355" s="73">
        <f t="shared" si="330"/>
        <v>1</v>
      </c>
      <c r="DO355" s="73">
        <f t="shared" si="303"/>
        <v>1</v>
      </c>
      <c r="DP355" s="73">
        <f t="shared" si="304"/>
        <v>1</v>
      </c>
      <c r="DQ355" s="73">
        <f t="shared" si="334"/>
        <v>1</v>
      </c>
      <c r="DR355" s="73">
        <f t="shared" si="335"/>
        <v>1</v>
      </c>
      <c r="DS355" s="73">
        <f t="shared" si="336"/>
        <v>1</v>
      </c>
      <c r="DT355" s="73">
        <f t="shared" si="337"/>
        <v>1</v>
      </c>
      <c r="DU355" s="73">
        <f t="shared" si="338"/>
        <v>1</v>
      </c>
      <c r="DV355" s="73">
        <f t="shared" si="339"/>
        <v>1</v>
      </c>
      <c r="DW355" s="73">
        <f t="shared" si="340"/>
        <v>1</v>
      </c>
      <c r="DX355" s="73">
        <f t="shared" si="341"/>
        <v>1</v>
      </c>
      <c r="DY355" s="73">
        <f t="shared" si="342"/>
        <v>1</v>
      </c>
      <c r="DZ355" s="73">
        <f t="shared" si="343"/>
        <v>1</v>
      </c>
      <c r="EA355" s="92">
        <f t="shared" si="305"/>
        <v>1</v>
      </c>
      <c r="EB355" s="92">
        <f t="shared" si="331"/>
        <v>1</v>
      </c>
      <c r="EC355" s="139">
        <f t="shared" si="344"/>
        <v>1</v>
      </c>
      <c r="ED355" s="140">
        <f t="shared" si="306"/>
        <v>0</v>
      </c>
      <c r="EE355" s="141">
        <f t="shared" si="307"/>
        <v>0</v>
      </c>
      <c r="EF355" s="141">
        <f t="shared" si="308"/>
        <v>0</v>
      </c>
      <c r="EG355" s="142">
        <f t="shared" si="332"/>
        <v>0</v>
      </c>
      <c r="EH355" s="141"/>
      <c r="EI355" s="142"/>
      <c r="EJ355" s="82">
        <f t="shared" si="309"/>
        <v>0</v>
      </c>
      <c r="EK355" s="82"/>
      <c r="EL355" s="82"/>
      <c r="EM355" s="82"/>
      <c r="EN355" s="83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</row>
    <row r="356" spans="2:156" ht="27" customHeight="1">
      <c r="B356" s="365" t="str">
        <f t="shared" si="310"/>
        <v/>
      </c>
      <c r="C356" s="649" t="str">
        <f>IF(AU356=1,SUM(AU$10:AU356),"")</f>
        <v/>
      </c>
      <c r="D356" s="526"/>
      <c r="E356" s="524"/>
      <c r="F356" s="648"/>
      <c r="G356" s="464"/>
      <c r="H356" s="110"/>
      <c r="I356" s="648"/>
      <c r="J356" s="464"/>
      <c r="K356" s="110"/>
      <c r="L356" s="109"/>
      <c r="M356" s="517"/>
      <c r="N356" s="520"/>
      <c r="O356" s="520"/>
      <c r="P356" s="514"/>
      <c r="Q356" s="463"/>
      <c r="R356" s="463"/>
      <c r="S356" s="463"/>
      <c r="T356" s="463"/>
      <c r="U356" s="515"/>
      <c r="V356" s="112"/>
      <c r="W356" s="463"/>
      <c r="X356" s="463"/>
      <c r="Y356" s="463"/>
      <c r="Z356" s="463"/>
      <c r="AA356" s="463"/>
      <c r="AB356" s="691"/>
      <c r="AC356" s="691"/>
      <c r="AD356" s="691"/>
      <c r="AE356" s="682"/>
      <c r="AF356" s="683"/>
      <c r="AG356" s="112"/>
      <c r="AH356" s="463"/>
      <c r="AI356" s="495"/>
      <c r="AJ356" s="469"/>
      <c r="AK356" s="464"/>
      <c r="AL356" s="465"/>
      <c r="AM356" s="376"/>
      <c r="AN356" s="376"/>
      <c r="AO356" s="465"/>
      <c r="AP356" s="466"/>
      <c r="AQ356" s="113" t="str">
        <f t="shared" si="311"/>
        <v/>
      </c>
      <c r="AR356" s="114">
        <v>1</v>
      </c>
      <c r="AU356" s="115">
        <f t="shared" si="312"/>
        <v>0</v>
      </c>
      <c r="AV356" s="116" t="b">
        <f t="shared" si="289"/>
        <v>1</v>
      </c>
      <c r="AW356" s="73">
        <f t="shared" si="313"/>
        <v>0</v>
      </c>
      <c r="AX356" s="117">
        <f t="shared" si="290"/>
        <v>1</v>
      </c>
      <c r="AY356" s="118">
        <f t="shared" si="314"/>
        <v>0</v>
      </c>
      <c r="BD356" s="120">
        <f>ROUND(Import!F349,2)</f>
        <v>0</v>
      </c>
      <c r="BE356" s="120">
        <f>ROUND(Import!P349,2)</f>
        <v>0</v>
      </c>
      <c r="BG356" s="121">
        <f t="shared" si="315"/>
        <v>0</v>
      </c>
      <c r="BH356" s="122">
        <f t="shared" si="316"/>
        <v>0</v>
      </c>
      <c r="BI356" s="114">
        <f t="shared" si="317"/>
        <v>0</v>
      </c>
      <c r="BJ356" s="121">
        <f t="shared" si="318"/>
        <v>0</v>
      </c>
      <c r="BK356" s="122">
        <f t="shared" si="319"/>
        <v>0</v>
      </c>
      <c r="BL356" s="114">
        <f t="shared" si="320"/>
        <v>0</v>
      </c>
      <c r="BN356" s="123">
        <f t="shared" si="291"/>
        <v>0</v>
      </c>
      <c r="BO356" s="123">
        <f t="shared" si="292"/>
        <v>0</v>
      </c>
      <c r="BP356" s="123">
        <f t="shared" si="293"/>
        <v>0</v>
      </c>
      <c r="BQ356" s="123">
        <f t="shared" si="294"/>
        <v>0</v>
      </c>
      <c r="BR356" s="123">
        <f t="shared" si="295"/>
        <v>0</v>
      </c>
      <c r="BS356" s="123">
        <f t="shared" si="296"/>
        <v>0</v>
      </c>
      <c r="BT356" s="124">
        <f t="shared" si="321"/>
        <v>0</v>
      </c>
      <c r="CA356" s="62"/>
      <c r="CB356" s="126" t="str">
        <f t="shared" si="297"/>
        <v/>
      </c>
      <c r="CC356" s="127" t="str">
        <f t="shared" si="322"/>
        <v/>
      </c>
      <c r="CD356" s="128" t="str">
        <f t="shared" si="323"/>
        <v/>
      </c>
      <c r="CE356" s="146"/>
      <c r="CF356" s="147"/>
      <c r="CG356" s="147"/>
      <c r="CH356" s="147"/>
      <c r="CI356" s="145"/>
      <c r="CJ356" s="62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132" t="b">
        <f t="shared" si="298"/>
        <v>0</v>
      </c>
      <c r="CV356" s="133" t="b">
        <f t="shared" si="299"/>
        <v>1</v>
      </c>
      <c r="CW356" s="116" t="b">
        <f t="shared" si="345"/>
        <v>1</v>
      </c>
      <c r="CX356" s="73">
        <f t="shared" si="324"/>
        <v>0</v>
      </c>
      <c r="CZ356" s="73">
        <f t="shared" si="325"/>
        <v>0</v>
      </c>
      <c r="DA356" s="134">
        <f t="shared" si="333"/>
        <v>1</v>
      </c>
      <c r="DB356" s="106">
        <f t="shared" si="326"/>
        <v>1</v>
      </c>
      <c r="DC356" s="148"/>
      <c r="DD356" s="134">
        <f t="shared" si="327"/>
        <v>1</v>
      </c>
      <c r="DE356" s="135">
        <f t="shared" si="300"/>
        <v>0</v>
      </c>
      <c r="DF356" s="135">
        <f t="shared" si="301"/>
        <v>0</v>
      </c>
      <c r="DG356" s="136"/>
      <c r="DH356" s="79"/>
      <c r="DI356" s="137"/>
      <c r="DJ356" s="81"/>
      <c r="DK356" s="107">
        <f t="shared" si="302"/>
        <v>0</v>
      </c>
      <c r="DL356" s="138">
        <f t="shared" si="328"/>
        <v>1</v>
      </c>
      <c r="DM356" s="73">
        <f t="shared" si="329"/>
        <v>1</v>
      </c>
      <c r="DN356" s="73">
        <f t="shared" si="330"/>
        <v>1</v>
      </c>
      <c r="DO356" s="73">
        <f t="shared" si="303"/>
        <v>1</v>
      </c>
      <c r="DP356" s="73">
        <f t="shared" si="304"/>
        <v>1</v>
      </c>
      <c r="DQ356" s="73">
        <f t="shared" si="334"/>
        <v>1</v>
      </c>
      <c r="DR356" s="73">
        <f t="shared" si="335"/>
        <v>1</v>
      </c>
      <c r="DS356" s="73">
        <f t="shared" si="336"/>
        <v>1</v>
      </c>
      <c r="DT356" s="73">
        <f t="shared" si="337"/>
        <v>1</v>
      </c>
      <c r="DU356" s="73">
        <f t="shared" si="338"/>
        <v>1</v>
      </c>
      <c r="DV356" s="73">
        <f t="shared" si="339"/>
        <v>1</v>
      </c>
      <c r="DW356" s="73">
        <f t="shared" si="340"/>
        <v>1</v>
      </c>
      <c r="DX356" s="73">
        <f t="shared" si="341"/>
        <v>1</v>
      </c>
      <c r="DY356" s="73">
        <f t="shared" si="342"/>
        <v>1</v>
      </c>
      <c r="DZ356" s="73">
        <f t="shared" si="343"/>
        <v>1</v>
      </c>
      <c r="EA356" s="92">
        <f t="shared" si="305"/>
        <v>1</v>
      </c>
      <c r="EB356" s="92">
        <f t="shared" si="331"/>
        <v>1</v>
      </c>
      <c r="EC356" s="139">
        <f t="shared" si="344"/>
        <v>1</v>
      </c>
      <c r="ED356" s="140">
        <f t="shared" si="306"/>
        <v>0</v>
      </c>
      <c r="EE356" s="141">
        <f t="shared" si="307"/>
        <v>0</v>
      </c>
      <c r="EF356" s="141">
        <f t="shared" si="308"/>
        <v>0</v>
      </c>
      <c r="EG356" s="142">
        <f t="shared" si="332"/>
        <v>0</v>
      </c>
      <c r="EH356" s="141"/>
      <c r="EI356" s="142"/>
      <c r="EJ356" s="82">
        <f t="shared" si="309"/>
        <v>0</v>
      </c>
      <c r="EK356" s="82"/>
      <c r="EL356" s="82"/>
      <c r="EM356" s="82"/>
      <c r="EN356" s="83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</row>
    <row r="357" spans="2:156" ht="27" customHeight="1">
      <c r="B357" s="365" t="str">
        <f t="shared" si="310"/>
        <v/>
      </c>
      <c r="C357" s="649" t="str">
        <f>IF(AU357=1,SUM(AU$10:AU357),"")</f>
        <v/>
      </c>
      <c r="D357" s="526"/>
      <c r="E357" s="524"/>
      <c r="F357" s="648"/>
      <c r="G357" s="464"/>
      <c r="H357" s="110"/>
      <c r="I357" s="648"/>
      <c r="J357" s="464"/>
      <c r="K357" s="110"/>
      <c r="L357" s="109"/>
      <c r="M357" s="517"/>
      <c r="N357" s="520"/>
      <c r="O357" s="520"/>
      <c r="P357" s="514"/>
      <c r="Q357" s="463"/>
      <c r="R357" s="463"/>
      <c r="S357" s="463"/>
      <c r="T357" s="463"/>
      <c r="U357" s="515"/>
      <c r="V357" s="112"/>
      <c r="W357" s="463"/>
      <c r="X357" s="463"/>
      <c r="Y357" s="463"/>
      <c r="Z357" s="463"/>
      <c r="AA357" s="463"/>
      <c r="AB357" s="691"/>
      <c r="AC357" s="691"/>
      <c r="AD357" s="691"/>
      <c r="AE357" s="682"/>
      <c r="AF357" s="683"/>
      <c r="AG357" s="112"/>
      <c r="AH357" s="463"/>
      <c r="AI357" s="495"/>
      <c r="AJ357" s="469"/>
      <c r="AK357" s="464"/>
      <c r="AL357" s="465"/>
      <c r="AM357" s="376"/>
      <c r="AN357" s="376"/>
      <c r="AO357" s="465"/>
      <c r="AP357" s="466"/>
      <c r="AQ357" s="113" t="str">
        <f t="shared" si="311"/>
        <v/>
      </c>
      <c r="AR357" s="114">
        <v>1</v>
      </c>
      <c r="AU357" s="115">
        <f t="shared" si="312"/>
        <v>0</v>
      </c>
      <c r="AV357" s="116" t="b">
        <f t="shared" si="289"/>
        <v>1</v>
      </c>
      <c r="AW357" s="73">
        <f t="shared" si="313"/>
        <v>0</v>
      </c>
      <c r="AX357" s="117">
        <f t="shared" si="290"/>
        <v>1</v>
      </c>
      <c r="AY357" s="118">
        <f t="shared" si="314"/>
        <v>0</v>
      </c>
      <c r="BD357" s="120">
        <f>ROUND(Import!F350,2)</f>
        <v>0</v>
      </c>
      <c r="BE357" s="120">
        <f>ROUND(Import!P350,2)</f>
        <v>0</v>
      </c>
      <c r="BG357" s="121">
        <f t="shared" si="315"/>
        <v>0</v>
      </c>
      <c r="BH357" s="122">
        <f t="shared" si="316"/>
        <v>0</v>
      </c>
      <c r="BI357" s="114">
        <f t="shared" si="317"/>
        <v>0</v>
      </c>
      <c r="BJ357" s="121">
        <f t="shared" si="318"/>
        <v>0</v>
      </c>
      <c r="BK357" s="122">
        <f t="shared" si="319"/>
        <v>0</v>
      </c>
      <c r="BL357" s="114">
        <f t="shared" si="320"/>
        <v>0</v>
      </c>
      <c r="BN357" s="123">
        <f t="shared" si="291"/>
        <v>0</v>
      </c>
      <c r="BO357" s="123">
        <f t="shared" si="292"/>
        <v>0</v>
      </c>
      <c r="BP357" s="123">
        <f t="shared" si="293"/>
        <v>0</v>
      </c>
      <c r="BQ357" s="123">
        <f t="shared" si="294"/>
        <v>0</v>
      </c>
      <c r="BR357" s="123">
        <f t="shared" si="295"/>
        <v>0</v>
      </c>
      <c r="BS357" s="123">
        <f t="shared" si="296"/>
        <v>0</v>
      </c>
      <c r="BT357" s="124">
        <f t="shared" si="321"/>
        <v>0</v>
      </c>
      <c r="CA357" s="62"/>
      <c r="CB357" s="126" t="str">
        <f t="shared" si="297"/>
        <v/>
      </c>
      <c r="CC357" s="127" t="str">
        <f t="shared" si="322"/>
        <v/>
      </c>
      <c r="CD357" s="128" t="str">
        <f t="shared" si="323"/>
        <v/>
      </c>
      <c r="CE357" s="146"/>
      <c r="CF357" s="147"/>
      <c r="CG357" s="147"/>
      <c r="CH357" s="147"/>
      <c r="CI357" s="145"/>
      <c r="CJ357" s="62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132" t="b">
        <f t="shared" si="298"/>
        <v>0</v>
      </c>
      <c r="CV357" s="133" t="b">
        <f t="shared" si="299"/>
        <v>1</v>
      </c>
      <c r="CW357" s="116" t="b">
        <f t="shared" si="345"/>
        <v>1</v>
      </c>
      <c r="CX357" s="73">
        <f t="shared" si="324"/>
        <v>0</v>
      </c>
      <c r="CZ357" s="73">
        <f t="shared" si="325"/>
        <v>0</v>
      </c>
      <c r="DA357" s="134">
        <f t="shared" si="333"/>
        <v>1</v>
      </c>
      <c r="DB357" s="106">
        <f t="shared" si="326"/>
        <v>1</v>
      </c>
      <c r="DC357" s="148"/>
      <c r="DD357" s="134">
        <f t="shared" si="327"/>
        <v>1</v>
      </c>
      <c r="DE357" s="135">
        <f t="shared" si="300"/>
        <v>0</v>
      </c>
      <c r="DF357" s="135">
        <f t="shared" si="301"/>
        <v>0</v>
      </c>
      <c r="DG357" s="136"/>
      <c r="DH357" s="79"/>
      <c r="DI357" s="137"/>
      <c r="DJ357" s="81"/>
      <c r="DK357" s="107">
        <f t="shared" si="302"/>
        <v>0</v>
      </c>
      <c r="DL357" s="138">
        <f t="shared" si="328"/>
        <v>1</v>
      </c>
      <c r="DM357" s="73">
        <f t="shared" si="329"/>
        <v>1</v>
      </c>
      <c r="DN357" s="73">
        <f t="shared" si="330"/>
        <v>1</v>
      </c>
      <c r="DO357" s="73">
        <f t="shared" si="303"/>
        <v>1</v>
      </c>
      <c r="DP357" s="73">
        <f t="shared" si="304"/>
        <v>1</v>
      </c>
      <c r="DQ357" s="73">
        <f t="shared" si="334"/>
        <v>1</v>
      </c>
      <c r="DR357" s="73">
        <f t="shared" si="335"/>
        <v>1</v>
      </c>
      <c r="DS357" s="73">
        <f t="shared" si="336"/>
        <v>1</v>
      </c>
      <c r="DT357" s="73">
        <f t="shared" si="337"/>
        <v>1</v>
      </c>
      <c r="DU357" s="73">
        <f t="shared" si="338"/>
        <v>1</v>
      </c>
      <c r="DV357" s="73">
        <f t="shared" si="339"/>
        <v>1</v>
      </c>
      <c r="DW357" s="73">
        <f t="shared" si="340"/>
        <v>1</v>
      </c>
      <c r="DX357" s="73">
        <f t="shared" si="341"/>
        <v>1</v>
      </c>
      <c r="DY357" s="73">
        <f t="shared" si="342"/>
        <v>1</v>
      </c>
      <c r="DZ357" s="73">
        <f t="shared" si="343"/>
        <v>1</v>
      </c>
      <c r="EA357" s="92">
        <f t="shared" si="305"/>
        <v>1</v>
      </c>
      <c r="EB357" s="92">
        <f t="shared" si="331"/>
        <v>1</v>
      </c>
      <c r="EC357" s="139">
        <f t="shared" si="344"/>
        <v>1</v>
      </c>
      <c r="ED357" s="140">
        <f t="shared" si="306"/>
        <v>0</v>
      </c>
      <c r="EE357" s="141">
        <f t="shared" si="307"/>
        <v>0</v>
      </c>
      <c r="EF357" s="141">
        <f t="shared" si="308"/>
        <v>0</v>
      </c>
      <c r="EG357" s="142">
        <f t="shared" si="332"/>
        <v>0</v>
      </c>
      <c r="EH357" s="141"/>
      <c r="EI357" s="142"/>
      <c r="EJ357" s="82">
        <f t="shared" si="309"/>
        <v>0</v>
      </c>
      <c r="EK357" s="82"/>
      <c r="EL357" s="82"/>
      <c r="EM357" s="82"/>
      <c r="EN357" s="83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</row>
    <row r="358" spans="2:156" ht="27" customHeight="1">
      <c r="B358" s="365" t="str">
        <f t="shared" si="310"/>
        <v/>
      </c>
      <c r="C358" s="649" t="str">
        <f>IF(AU358=1,SUM(AU$10:AU358),"")</f>
        <v/>
      </c>
      <c r="D358" s="526"/>
      <c r="E358" s="524"/>
      <c r="F358" s="648"/>
      <c r="G358" s="464"/>
      <c r="H358" s="110"/>
      <c r="I358" s="648"/>
      <c r="J358" s="464"/>
      <c r="K358" s="110"/>
      <c r="L358" s="109"/>
      <c r="M358" s="517"/>
      <c r="N358" s="520"/>
      <c r="O358" s="520"/>
      <c r="P358" s="514"/>
      <c r="Q358" s="463"/>
      <c r="R358" s="463"/>
      <c r="S358" s="463"/>
      <c r="T358" s="463"/>
      <c r="U358" s="515"/>
      <c r="V358" s="112"/>
      <c r="W358" s="463"/>
      <c r="X358" s="463"/>
      <c r="Y358" s="463"/>
      <c r="Z358" s="463"/>
      <c r="AA358" s="463"/>
      <c r="AB358" s="691"/>
      <c r="AC358" s="691"/>
      <c r="AD358" s="691"/>
      <c r="AE358" s="682"/>
      <c r="AF358" s="683"/>
      <c r="AG358" s="112"/>
      <c r="AH358" s="463"/>
      <c r="AI358" s="495"/>
      <c r="AJ358" s="469"/>
      <c r="AK358" s="464"/>
      <c r="AL358" s="465"/>
      <c r="AM358" s="376"/>
      <c r="AN358" s="376"/>
      <c r="AO358" s="465"/>
      <c r="AP358" s="466"/>
      <c r="AQ358" s="113" t="str">
        <f t="shared" si="311"/>
        <v/>
      </c>
      <c r="AR358" s="114">
        <v>1</v>
      </c>
      <c r="AU358" s="115">
        <f t="shared" si="312"/>
        <v>0</v>
      </c>
      <c r="AV358" s="116" t="b">
        <f t="shared" si="289"/>
        <v>1</v>
      </c>
      <c r="AW358" s="73">
        <f t="shared" si="313"/>
        <v>0</v>
      </c>
      <c r="AX358" s="117">
        <f t="shared" si="290"/>
        <v>1</v>
      </c>
      <c r="AY358" s="118">
        <f t="shared" si="314"/>
        <v>0</v>
      </c>
      <c r="BD358" s="120">
        <f>ROUND(Import!F351,2)</f>
        <v>0</v>
      </c>
      <c r="BE358" s="120">
        <f>ROUND(Import!P351,2)</f>
        <v>0</v>
      </c>
      <c r="BG358" s="121">
        <f t="shared" si="315"/>
        <v>0</v>
      </c>
      <c r="BH358" s="122">
        <f t="shared" si="316"/>
        <v>0</v>
      </c>
      <c r="BI358" s="114">
        <f t="shared" si="317"/>
        <v>0</v>
      </c>
      <c r="BJ358" s="121">
        <f t="shared" si="318"/>
        <v>0</v>
      </c>
      <c r="BK358" s="122">
        <f t="shared" si="319"/>
        <v>0</v>
      </c>
      <c r="BL358" s="114">
        <f t="shared" si="320"/>
        <v>0</v>
      </c>
      <c r="BN358" s="123">
        <f t="shared" si="291"/>
        <v>0</v>
      </c>
      <c r="BO358" s="123">
        <f t="shared" si="292"/>
        <v>0</v>
      </c>
      <c r="BP358" s="123">
        <f t="shared" si="293"/>
        <v>0</v>
      </c>
      <c r="BQ358" s="123">
        <f t="shared" si="294"/>
        <v>0</v>
      </c>
      <c r="BR358" s="123">
        <f t="shared" si="295"/>
        <v>0</v>
      </c>
      <c r="BS358" s="123">
        <f t="shared" si="296"/>
        <v>0</v>
      </c>
      <c r="BT358" s="124">
        <f t="shared" si="321"/>
        <v>0</v>
      </c>
      <c r="CA358" s="62"/>
      <c r="CB358" s="126" t="str">
        <f t="shared" si="297"/>
        <v/>
      </c>
      <c r="CC358" s="127" t="str">
        <f t="shared" si="322"/>
        <v/>
      </c>
      <c r="CD358" s="128" t="str">
        <f t="shared" si="323"/>
        <v/>
      </c>
      <c r="CE358" s="146"/>
      <c r="CF358" s="147"/>
      <c r="CG358" s="147"/>
      <c r="CH358" s="147"/>
      <c r="CI358" s="145"/>
      <c r="CJ358" s="62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132" t="b">
        <f t="shared" si="298"/>
        <v>0</v>
      </c>
      <c r="CV358" s="133" t="b">
        <f t="shared" si="299"/>
        <v>1</v>
      </c>
      <c r="CW358" s="116" t="b">
        <f t="shared" si="345"/>
        <v>1</v>
      </c>
      <c r="CX358" s="73">
        <f t="shared" si="324"/>
        <v>0</v>
      </c>
      <c r="CZ358" s="73">
        <f t="shared" si="325"/>
        <v>0</v>
      </c>
      <c r="DA358" s="134">
        <f t="shared" si="333"/>
        <v>1</v>
      </c>
      <c r="DB358" s="106">
        <f t="shared" si="326"/>
        <v>1</v>
      </c>
      <c r="DC358" s="148"/>
      <c r="DD358" s="134">
        <f t="shared" si="327"/>
        <v>1</v>
      </c>
      <c r="DE358" s="135">
        <f t="shared" si="300"/>
        <v>0</v>
      </c>
      <c r="DF358" s="135">
        <f t="shared" si="301"/>
        <v>0</v>
      </c>
      <c r="DG358" s="136"/>
      <c r="DH358" s="79"/>
      <c r="DI358" s="137"/>
      <c r="DJ358" s="81"/>
      <c r="DK358" s="107">
        <f t="shared" si="302"/>
        <v>0</v>
      </c>
      <c r="DL358" s="138">
        <f t="shared" si="328"/>
        <v>1</v>
      </c>
      <c r="DM358" s="73">
        <f t="shared" si="329"/>
        <v>1</v>
      </c>
      <c r="DN358" s="73">
        <f t="shared" si="330"/>
        <v>1</v>
      </c>
      <c r="DO358" s="73">
        <f t="shared" si="303"/>
        <v>1</v>
      </c>
      <c r="DP358" s="73">
        <f t="shared" si="304"/>
        <v>1</v>
      </c>
      <c r="DQ358" s="73">
        <f t="shared" si="334"/>
        <v>1</v>
      </c>
      <c r="DR358" s="73">
        <f t="shared" si="335"/>
        <v>1</v>
      </c>
      <c r="DS358" s="73">
        <f t="shared" si="336"/>
        <v>1</v>
      </c>
      <c r="DT358" s="73">
        <f t="shared" si="337"/>
        <v>1</v>
      </c>
      <c r="DU358" s="73">
        <f t="shared" si="338"/>
        <v>1</v>
      </c>
      <c r="DV358" s="73">
        <f t="shared" si="339"/>
        <v>1</v>
      </c>
      <c r="DW358" s="73">
        <f t="shared" si="340"/>
        <v>1</v>
      </c>
      <c r="DX358" s="73">
        <f t="shared" si="341"/>
        <v>1</v>
      </c>
      <c r="DY358" s="73">
        <f t="shared" si="342"/>
        <v>1</v>
      </c>
      <c r="DZ358" s="73">
        <f t="shared" si="343"/>
        <v>1</v>
      </c>
      <c r="EA358" s="92">
        <f t="shared" si="305"/>
        <v>1</v>
      </c>
      <c r="EB358" s="92">
        <f t="shared" si="331"/>
        <v>1</v>
      </c>
      <c r="EC358" s="139">
        <f t="shared" si="344"/>
        <v>1</v>
      </c>
      <c r="ED358" s="140">
        <f t="shared" si="306"/>
        <v>0</v>
      </c>
      <c r="EE358" s="141">
        <f t="shared" si="307"/>
        <v>0</v>
      </c>
      <c r="EF358" s="141">
        <f t="shared" si="308"/>
        <v>0</v>
      </c>
      <c r="EG358" s="142">
        <f t="shared" si="332"/>
        <v>0</v>
      </c>
      <c r="EH358" s="141"/>
      <c r="EI358" s="142"/>
      <c r="EJ358" s="82">
        <f t="shared" si="309"/>
        <v>0</v>
      </c>
      <c r="EK358" s="82"/>
      <c r="EL358" s="82"/>
      <c r="EM358" s="82"/>
      <c r="EN358" s="83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</row>
    <row r="359" spans="2:156" ht="27" customHeight="1">
      <c r="B359" s="365" t="str">
        <f t="shared" si="310"/>
        <v/>
      </c>
      <c r="C359" s="649" t="str">
        <f>IF(AU359=1,SUM(AU$10:AU359),"")</f>
        <v/>
      </c>
      <c r="D359" s="526"/>
      <c r="E359" s="524"/>
      <c r="F359" s="648"/>
      <c r="G359" s="464"/>
      <c r="H359" s="110"/>
      <c r="I359" s="648"/>
      <c r="J359" s="464"/>
      <c r="K359" s="110"/>
      <c r="L359" s="109"/>
      <c r="M359" s="517"/>
      <c r="N359" s="520"/>
      <c r="O359" s="520"/>
      <c r="P359" s="514"/>
      <c r="Q359" s="463"/>
      <c r="R359" s="463"/>
      <c r="S359" s="463"/>
      <c r="T359" s="463"/>
      <c r="U359" s="515"/>
      <c r="V359" s="112"/>
      <c r="W359" s="463"/>
      <c r="X359" s="463"/>
      <c r="Y359" s="463"/>
      <c r="Z359" s="463"/>
      <c r="AA359" s="463"/>
      <c r="AB359" s="691"/>
      <c r="AC359" s="691"/>
      <c r="AD359" s="691"/>
      <c r="AE359" s="682"/>
      <c r="AF359" s="683"/>
      <c r="AG359" s="112"/>
      <c r="AH359" s="463"/>
      <c r="AI359" s="495"/>
      <c r="AJ359" s="469"/>
      <c r="AK359" s="464"/>
      <c r="AL359" s="465"/>
      <c r="AM359" s="376"/>
      <c r="AN359" s="376"/>
      <c r="AO359" s="465"/>
      <c r="AP359" s="466"/>
      <c r="AQ359" s="113" t="str">
        <f t="shared" si="311"/>
        <v/>
      </c>
      <c r="AR359" s="114">
        <v>1</v>
      </c>
      <c r="AU359" s="115">
        <f t="shared" si="312"/>
        <v>0</v>
      </c>
      <c r="AV359" s="116" t="b">
        <f t="shared" si="289"/>
        <v>1</v>
      </c>
      <c r="AW359" s="73">
        <f t="shared" si="313"/>
        <v>0</v>
      </c>
      <c r="AX359" s="117">
        <f t="shared" si="290"/>
        <v>1</v>
      </c>
      <c r="AY359" s="118">
        <f t="shared" si="314"/>
        <v>0</v>
      </c>
      <c r="BD359" s="120">
        <f>ROUND(Import!F352,2)</f>
        <v>0</v>
      </c>
      <c r="BE359" s="120">
        <f>ROUND(Import!P352,2)</f>
        <v>0</v>
      </c>
      <c r="BG359" s="121">
        <f t="shared" si="315"/>
        <v>0</v>
      </c>
      <c r="BH359" s="122">
        <f t="shared" si="316"/>
        <v>0</v>
      </c>
      <c r="BI359" s="114">
        <f t="shared" si="317"/>
        <v>0</v>
      </c>
      <c r="BJ359" s="121">
        <f t="shared" si="318"/>
        <v>0</v>
      </c>
      <c r="BK359" s="122">
        <f t="shared" si="319"/>
        <v>0</v>
      </c>
      <c r="BL359" s="114">
        <f t="shared" si="320"/>
        <v>0</v>
      </c>
      <c r="BN359" s="123">
        <f t="shared" si="291"/>
        <v>0</v>
      </c>
      <c r="BO359" s="123">
        <f t="shared" si="292"/>
        <v>0</v>
      </c>
      <c r="BP359" s="123">
        <f t="shared" si="293"/>
        <v>0</v>
      </c>
      <c r="BQ359" s="123">
        <f t="shared" si="294"/>
        <v>0</v>
      </c>
      <c r="BR359" s="123">
        <f t="shared" si="295"/>
        <v>0</v>
      </c>
      <c r="BS359" s="123">
        <f t="shared" si="296"/>
        <v>0</v>
      </c>
      <c r="BT359" s="124">
        <f t="shared" si="321"/>
        <v>0</v>
      </c>
      <c r="CA359" s="62"/>
      <c r="CB359" s="126" t="str">
        <f t="shared" si="297"/>
        <v/>
      </c>
      <c r="CC359" s="127" t="str">
        <f t="shared" si="322"/>
        <v/>
      </c>
      <c r="CD359" s="128" t="str">
        <f t="shared" si="323"/>
        <v/>
      </c>
      <c r="CE359" s="146"/>
      <c r="CF359" s="147"/>
      <c r="CG359" s="147"/>
      <c r="CH359" s="147"/>
      <c r="CI359" s="145"/>
      <c r="CJ359" s="62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132" t="b">
        <f t="shared" si="298"/>
        <v>0</v>
      </c>
      <c r="CV359" s="133" t="b">
        <f t="shared" si="299"/>
        <v>1</v>
      </c>
      <c r="CW359" s="116" t="b">
        <f t="shared" si="345"/>
        <v>1</v>
      </c>
      <c r="CX359" s="73">
        <f t="shared" si="324"/>
        <v>0</v>
      </c>
      <c r="CZ359" s="73">
        <f t="shared" si="325"/>
        <v>0</v>
      </c>
      <c r="DA359" s="134">
        <f t="shared" si="333"/>
        <v>1</v>
      </c>
      <c r="DB359" s="106">
        <f t="shared" si="326"/>
        <v>1</v>
      </c>
      <c r="DC359" s="148"/>
      <c r="DD359" s="134">
        <f t="shared" si="327"/>
        <v>1</v>
      </c>
      <c r="DE359" s="135">
        <f t="shared" si="300"/>
        <v>0</v>
      </c>
      <c r="DF359" s="135">
        <f t="shared" si="301"/>
        <v>0</v>
      </c>
      <c r="DG359" s="136"/>
      <c r="DH359" s="79"/>
      <c r="DI359" s="137"/>
      <c r="DJ359" s="81"/>
      <c r="DK359" s="107">
        <f t="shared" si="302"/>
        <v>0</v>
      </c>
      <c r="DL359" s="138">
        <f t="shared" si="328"/>
        <v>1</v>
      </c>
      <c r="DM359" s="73">
        <f t="shared" si="329"/>
        <v>1</v>
      </c>
      <c r="DN359" s="73">
        <f t="shared" si="330"/>
        <v>1</v>
      </c>
      <c r="DO359" s="73">
        <f t="shared" si="303"/>
        <v>1</v>
      </c>
      <c r="DP359" s="73">
        <f t="shared" si="304"/>
        <v>1</v>
      </c>
      <c r="DQ359" s="73">
        <f t="shared" si="334"/>
        <v>1</v>
      </c>
      <c r="DR359" s="73">
        <f t="shared" si="335"/>
        <v>1</v>
      </c>
      <c r="DS359" s="73">
        <f t="shared" si="336"/>
        <v>1</v>
      </c>
      <c r="DT359" s="73">
        <f t="shared" si="337"/>
        <v>1</v>
      </c>
      <c r="DU359" s="73">
        <f t="shared" si="338"/>
        <v>1</v>
      </c>
      <c r="DV359" s="73">
        <f t="shared" si="339"/>
        <v>1</v>
      </c>
      <c r="DW359" s="73">
        <f t="shared" si="340"/>
        <v>1</v>
      </c>
      <c r="DX359" s="73">
        <f t="shared" si="341"/>
        <v>1</v>
      </c>
      <c r="DY359" s="73">
        <f t="shared" si="342"/>
        <v>1</v>
      </c>
      <c r="DZ359" s="73">
        <f t="shared" si="343"/>
        <v>1</v>
      </c>
      <c r="EA359" s="92">
        <f t="shared" si="305"/>
        <v>1</v>
      </c>
      <c r="EB359" s="92">
        <f t="shared" si="331"/>
        <v>1</v>
      </c>
      <c r="EC359" s="139">
        <f t="shared" si="344"/>
        <v>1</v>
      </c>
      <c r="ED359" s="140">
        <f t="shared" si="306"/>
        <v>0</v>
      </c>
      <c r="EE359" s="141">
        <f t="shared" si="307"/>
        <v>0</v>
      </c>
      <c r="EF359" s="141">
        <f t="shared" si="308"/>
        <v>0</v>
      </c>
      <c r="EG359" s="142">
        <f t="shared" si="332"/>
        <v>0</v>
      </c>
      <c r="EH359" s="141"/>
      <c r="EI359" s="142"/>
      <c r="EJ359" s="82">
        <f t="shared" si="309"/>
        <v>0</v>
      </c>
      <c r="EK359" s="82"/>
      <c r="EL359" s="82"/>
      <c r="EM359" s="82"/>
      <c r="EN359" s="83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</row>
    <row r="360" spans="2:156" ht="27" customHeight="1">
      <c r="B360" s="365" t="str">
        <f t="shared" si="310"/>
        <v/>
      </c>
      <c r="C360" s="649" t="str">
        <f>IF(AU360=1,SUM(AU$10:AU360),"")</f>
        <v/>
      </c>
      <c r="D360" s="526"/>
      <c r="E360" s="524"/>
      <c r="F360" s="648"/>
      <c r="G360" s="464"/>
      <c r="H360" s="110"/>
      <c r="I360" s="648"/>
      <c r="J360" s="464"/>
      <c r="K360" s="110"/>
      <c r="L360" s="109"/>
      <c r="M360" s="517"/>
      <c r="N360" s="520"/>
      <c r="O360" s="520"/>
      <c r="P360" s="514"/>
      <c r="Q360" s="463"/>
      <c r="R360" s="463"/>
      <c r="S360" s="463"/>
      <c r="T360" s="463"/>
      <c r="U360" s="515"/>
      <c r="V360" s="112"/>
      <c r="W360" s="463"/>
      <c r="X360" s="463"/>
      <c r="Y360" s="463"/>
      <c r="Z360" s="463"/>
      <c r="AA360" s="463"/>
      <c r="AB360" s="691"/>
      <c r="AC360" s="691"/>
      <c r="AD360" s="691"/>
      <c r="AE360" s="682"/>
      <c r="AF360" s="683"/>
      <c r="AG360" s="112"/>
      <c r="AH360" s="463"/>
      <c r="AI360" s="495"/>
      <c r="AJ360" s="469"/>
      <c r="AK360" s="464"/>
      <c r="AL360" s="465"/>
      <c r="AM360" s="376"/>
      <c r="AN360" s="376"/>
      <c r="AO360" s="465"/>
      <c r="AP360" s="466"/>
      <c r="AQ360" s="113" t="str">
        <f t="shared" si="311"/>
        <v/>
      </c>
      <c r="AR360" s="114">
        <v>1</v>
      </c>
      <c r="AU360" s="115">
        <f t="shared" si="312"/>
        <v>0</v>
      </c>
      <c r="AV360" s="116" t="b">
        <f t="shared" si="289"/>
        <v>1</v>
      </c>
      <c r="AW360" s="73">
        <f t="shared" si="313"/>
        <v>0</v>
      </c>
      <c r="AX360" s="117">
        <f t="shared" si="290"/>
        <v>1</v>
      </c>
      <c r="AY360" s="118">
        <f t="shared" si="314"/>
        <v>0</v>
      </c>
      <c r="BD360" s="120">
        <f>ROUND(Import!F353,2)</f>
        <v>0</v>
      </c>
      <c r="BE360" s="120">
        <f>ROUND(Import!P353,2)</f>
        <v>0</v>
      </c>
      <c r="BG360" s="121">
        <f t="shared" si="315"/>
        <v>0</v>
      </c>
      <c r="BH360" s="122">
        <f t="shared" si="316"/>
        <v>0</v>
      </c>
      <c r="BI360" s="114">
        <f t="shared" si="317"/>
        <v>0</v>
      </c>
      <c r="BJ360" s="121">
        <f t="shared" si="318"/>
        <v>0</v>
      </c>
      <c r="BK360" s="122">
        <f t="shared" si="319"/>
        <v>0</v>
      </c>
      <c r="BL360" s="114">
        <f t="shared" si="320"/>
        <v>0</v>
      </c>
      <c r="BN360" s="123">
        <f t="shared" si="291"/>
        <v>0</v>
      </c>
      <c r="BO360" s="123">
        <f t="shared" si="292"/>
        <v>0</v>
      </c>
      <c r="BP360" s="123">
        <f t="shared" si="293"/>
        <v>0</v>
      </c>
      <c r="BQ360" s="123">
        <f t="shared" si="294"/>
        <v>0</v>
      </c>
      <c r="BR360" s="123">
        <f t="shared" si="295"/>
        <v>0</v>
      </c>
      <c r="BS360" s="123">
        <f t="shared" si="296"/>
        <v>0</v>
      </c>
      <c r="BT360" s="124">
        <f t="shared" si="321"/>
        <v>0</v>
      </c>
      <c r="CA360" s="62"/>
      <c r="CB360" s="126" t="str">
        <f t="shared" si="297"/>
        <v/>
      </c>
      <c r="CC360" s="127" t="str">
        <f t="shared" si="322"/>
        <v/>
      </c>
      <c r="CD360" s="128" t="str">
        <f t="shared" si="323"/>
        <v/>
      </c>
      <c r="CE360" s="146"/>
      <c r="CF360" s="147"/>
      <c r="CG360" s="147"/>
      <c r="CH360" s="147"/>
      <c r="CI360" s="145"/>
      <c r="CJ360" s="62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132" t="b">
        <f t="shared" si="298"/>
        <v>0</v>
      </c>
      <c r="CV360" s="133" t="b">
        <f t="shared" si="299"/>
        <v>1</v>
      </c>
      <c r="CW360" s="116" t="b">
        <f t="shared" si="345"/>
        <v>1</v>
      </c>
      <c r="CX360" s="73">
        <f t="shared" si="324"/>
        <v>0</v>
      </c>
      <c r="CZ360" s="73">
        <f t="shared" si="325"/>
        <v>0</v>
      </c>
      <c r="DA360" s="134">
        <f t="shared" si="333"/>
        <v>1</v>
      </c>
      <c r="DB360" s="106">
        <f t="shared" si="326"/>
        <v>1</v>
      </c>
      <c r="DC360" s="148"/>
      <c r="DD360" s="134">
        <f t="shared" si="327"/>
        <v>1</v>
      </c>
      <c r="DE360" s="135">
        <f t="shared" si="300"/>
        <v>0</v>
      </c>
      <c r="DF360" s="135">
        <f t="shared" si="301"/>
        <v>0</v>
      </c>
      <c r="DG360" s="136"/>
      <c r="DH360" s="79"/>
      <c r="DI360" s="137"/>
      <c r="DJ360" s="81"/>
      <c r="DK360" s="107">
        <f t="shared" si="302"/>
        <v>0</v>
      </c>
      <c r="DL360" s="138">
        <f t="shared" si="328"/>
        <v>1</v>
      </c>
      <c r="DM360" s="73">
        <f t="shared" si="329"/>
        <v>1</v>
      </c>
      <c r="DN360" s="73">
        <f t="shared" si="330"/>
        <v>1</v>
      </c>
      <c r="DO360" s="73">
        <f t="shared" si="303"/>
        <v>1</v>
      </c>
      <c r="DP360" s="73">
        <f t="shared" si="304"/>
        <v>1</v>
      </c>
      <c r="DQ360" s="73">
        <f t="shared" si="334"/>
        <v>1</v>
      </c>
      <c r="DR360" s="73">
        <f t="shared" si="335"/>
        <v>1</v>
      </c>
      <c r="DS360" s="73">
        <f t="shared" si="336"/>
        <v>1</v>
      </c>
      <c r="DT360" s="73">
        <f t="shared" si="337"/>
        <v>1</v>
      </c>
      <c r="DU360" s="73">
        <f t="shared" si="338"/>
        <v>1</v>
      </c>
      <c r="DV360" s="73">
        <f t="shared" si="339"/>
        <v>1</v>
      </c>
      <c r="DW360" s="73">
        <f t="shared" si="340"/>
        <v>1</v>
      </c>
      <c r="DX360" s="73">
        <f t="shared" si="341"/>
        <v>1</v>
      </c>
      <c r="DY360" s="73">
        <f t="shared" si="342"/>
        <v>1</v>
      </c>
      <c r="DZ360" s="73">
        <f t="shared" si="343"/>
        <v>1</v>
      </c>
      <c r="EA360" s="92">
        <f t="shared" si="305"/>
        <v>1</v>
      </c>
      <c r="EB360" s="92">
        <f t="shared" si="331"/>
        <v>1</v>
      </c>
      <c r="EC360" s="139">
        <f t="shared" si="344"/>
        <v>1</v>
      </c>
      <c r="ED360" s="140">
        <f t="shared" si="306"/>
        <v>0</v>
      </c>
      <c r="EE360" s="141">
        <f t="shared" si="307"/>
        <v>0</v>
      </c>
      <c r="EF360" s="141">
        <f t="shared" si="308"/>
        <v>0</v>
      </c>
      <c r="EG360" s="142">
        <f t="shared" si="332"/>
        <v>0</v>
      </c>
      <c r="EH360" s="141"/>
      <c r="EI360" s="142"/>
      <c r="EJ360" s="82">
        <f t="shared" si="309"/>
        <v>0</v>
      </c>
      <c r="EK360" s="82"/>
      <c r="EL360" s="82"/>
      <c r="EM360" s="82"/>
      <c r="EN360" s="83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</row>
    <row r="361" spans="2:156" ht="27" customHeight="1">
      <c r="B361" s="365" t="str">
        <f t="shared" si="310"/>
        <v/>
      </c>
      <c r="C361" s="649" t="str">
        <f>IF(AU361=1,SUM(AU$10:AU361),"")</f>
        <v/>
      </c>
      <c r="D361" s="526"/>
      <c r="E361" s="524"/>
      <c r="F361" s="648"/>
      <c r="G361" s="464"/>
      <c r="H361" s="110"/>
      <c r="I361" s="648"/>
      <c r="J361" s="464"/>
      <c r="K361" s="110"/>
      <c r="L361" s="109"/>
      <c r="M361" s="517"/>
      <c r="N361" s="520"/>
      <c r="O361" s="520"/>
      <c r="P361" s="514"/>
      <c r="Q361" s="463"/>
      <c r="R361" s="463"/>
      <c r="S361" s="463"/>
      <c r="T361" s="463"/>
      <c r="U361" s="515"/>
      <c r="V361" s="112"/>
      <c r="W361" s="463"/>
      <c r="X361" s="463"/>
      <c r="Y361" s="463"/>
      <c r="Z361" s="463"/>
      <c r="AA361" s="463"/>
      <c r="AB361" s="691"/>
      <c r="AC361" s="691"/>
      <c r="AD361" s="691"/>
      <c r="AE361" s="682"/>
      <c r="AF361" s="683"/>
      <c r="AG361" s="112"/>
      <c r="AH361" s="463"/>
      <c r="AI361" s="495"/>
      <c r="AJ361" s="469"/>
      <c r="AK361" s="464"/>
      <c r="AL361" s="465"/>
      <c r="AM361" s="376"/>
      <c r="AN361" s="376"/>
      <c r="AO361" s="465"/>
      <c r="AP361" s="466"/>
      <c r="AQ361" s="113" t="str">
        <f t="shared" si="311"/>
        <v/>
      </c>
      <c r="AR361" s="114">
        <v>1</v>
      </c>
      <c r="AU361" s="115">
        <f t="shared" si="312"/>
        <v>0</v>
      </c>
      <c r="AV361" s="116" t="b">
        <f t="shared" si="289"/>
        <v>1</v>
      </c>
      <c r="AW361" s="73">
        <f t="shared" si="313"/>
        <v>0</v>
      </c>
      <c r="AX361" s="117">
        <f t="shared" si="290"/>
        <v>1</v>
      </c>
      <c r="AY361" s="118">
        <f t="shared" si="314"/>
        <v>0</v>
      </c>
      <c r="BD361" s="120">
        <f>ROUND(Import!F354,2)</f>
        <v>0</v>
      </c>
      <c r="BE361" s="120">
        <f>ROUND(Import!P354,2)</f>
        <v>0</v>
      </c>
      <c r="BG361" s="121">
        <f t="shared" si="315"/>
        <v>0</v>
      </c>
      <c r="BH361" s="122">
        <f t="shared" si="316"/>
        <v>0</v>
      </c>
      <c r="BI361" s="114">
        <f t="shared" si="317"/>
        <v>0</v>
      </c>
      <c r="BJ361" s="121">
        <f t="shared" si="318"/>
        <v>0</v>
      </c>
      <c r="BK361" s="122">
        <f t="shared" si="319"/>
        <v>0</v>
      </c>
      <c r="BL361" s="114">
        <f t="shared" si="320"/>
        <v>0</v>
      </c>
      <c r="BN361" s="123">
        <f t="shared" si="291"/>
        <v>0</v>
      </c>
      <c r="BO361" s="123">
        <f t="shared" si="292"/>
        <v>0</v>
      </c>
      <c r="BP361" s="123">
        <f t="shared" si="293"/>
        <v>0</v>
      </c>
      <c r="BQ361" s="123">
        <f t="shared" si="294"/>
        <v>0</v>
      </c>
      <c r="BR361" s="123">
        <f t="shared" si="295"/>
        <v>0</v>
      </c>
      <c r="BS361" s="123">
        <f t="shared" si="296"/>
        <v>0</v>
      </c>
      <c r="BT361" s="124">
        <f t="shared" si="321"/>
        <v>0</v>
      </c>
      <c r="CA361" s="62"/>
      <c r="CB361" s="126" t="str">
        <f t="shared" si="297"/>
        <v/>
      </c>
      <c r="CC361" s="127" t="str">
        <f t="shared" si="322"/>
        <v/>
      </c>
      <c r="CD361" s="128" t="str">
        <f t="shared" si="323"/>
        <v/>
      </c>
      <c r="CE361" s="146"/>
      <c r="CF361" s="147"/>
      <c r="CG361" s="147"/>
      <c r="CH361" s="147"/>
      <c r="CI361" s="145"/>
      <c r="CJ361" s="62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132" t="b">
        <f t="shared" si="298"/>
        <v>0</v>
      </c>
      <c r="CV361" s="133" t="b">
        <f t="shared" si="299"/>
        <v>1</v>
      </c>
      <c r="CW361" s="116" t="b">
        <f t="shared" si="345"/>
        <v>1</v>
      </c>
      <c r="CX361" s="73">
        <f t="shared" si="324"/>
        <v>0</v>
      </c>
      <c r="CY361" s="62"/>
      <c r="CZ361" s="73">
        <f t="shared" si="325"/>
        <v>0</v>
      </c>
      <c r="DA361" s="134">
        <f t="shared" si="333"/>
        <v>1</v>
      </c>
      <c r="DB361" s="106">
        <f t="shared" si="326"/>
        <v>1</v>
      </c>
      <c r="DC361" s="62"/>
      <c r="DD361" s="134">
        <f t="shared" si="327"/>
        <v>1</v>
      </c>
      <c r="DE361" s="135">
        <f t="shared" si="300"/>
        <v>0</v>
      </c>
      <c r="DF361" s="135">
        <f t="shared" si="301"/>
        <v>0</v>
      </c>
      <c r="DG361" s="136"/>
      <c r="DH361" s="79"/>
      <c r="DI361" s="137"/>
      <c r="DJ361" s="81"/>
      <c r="DK361" s="107">
        <f t="shared" si="302"/>
        <v>0</v>
      </c>
      <c r="DL361" s="138">
        <f t="shared" si="328"/>
        <v>1</v>
      </c>
      <c r="DM361" s="73">
        <f t="shared" si="329"/>
        <v>1</v>
      </c>
      <c r="DN361" s="73">
        <f t="shared" si="330"/>
        <v>1</v>
      </c>
      <c r="DO361" s="73">
        <f t="shared" si="303"/>
        <v>1</v>
      </c>
      <c r="DP361" s="73">
        <f t="shared" si="304"/>
        <v>1</v>
      </c>
      <c r="DQ361" s="73">
        <f t="shared" si="334"/>
        <v>1</v>
      </c>
      <c r="DR361" s="73">
        <f t="shared" si="335"/>
        <v>1</v>
      </c>
      <c r="DS361" s="73">
        <f t="shared" si="336"/>
        <v>1</v>
      </c>
      <c r="DT361" s="73">
        <f t="shared" si="337"/>
        <v>1</v>
      </c>
      <c r="DU361" s="73">
        <f t="shared" si="338"/>
        <v>1</v>
      </c>
      <c r="DV361" s="73">
        <f t="shared" si="339"/>
        <v>1</v>
      </c>
      <c r="DW361" s="73">
        <f t="shared" si="340"/>
        <v>1</v>
      </c>
      <c r="DX361" s="73">
        <f t="shared" si="341"/>
        <v>1</v>
      </c>
      <c r="DY361" s="73">
        <f t="shared" si="342"/>
        <v>1</v>
      </c>
      <c r="DZ361" s="73">
        <f t="shared" si="343"/>
        <v>1</v>
      </c>
      <c r="EA361" s="92">
        <f t="shared" si="305"/>
        <v>1</v>
      </c>
      <c r="EB361" s="92">
        <f t="shared" si="331"/>
        <v>1</v>
      </c>
      <c r="EC361" s="139">
        <f t="shared" si="344"/>
        <v>1</v>
      </c>
      <c r="ED361" s="140">
        <f t="shared" si="306"/>
        <v>0</v>
      </c>
      <c r="EE361" s="141">
        <f t="shared" si="307"/>
        <v>0</v>
      </c>
      <c r="EF361" s="141">
        <f t="shared" si="308"/>
        <v>0</v>
      </c>
      <c r="EG361" s="142">
        <f t="shared" si="332"/>
        <v>0</v>
      </c>
      <c r="EH361" s="141"/>
      <c r="EI361" s="142"/>
      <c r="EJ361" s="82">
        <f t="shared" si="309"/>
        <v>0</v>
      </c>
      <c r="EK361" s="82"/>
      <c r="EL361" s="82"/>
      <c r="EM361" s="82"/>
      <c r="EN361" s="83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</row>
    <row r="362" spans="2:156" ht="27" customHeight="1">
      <c r="B362" s="365" t="str">
        <f t="shared" si="310"/>
        <v/>
      </c>
      <c r="C362" s="649" t="str">
        <f>IF(AU362=1,SUM(AU$10:AU362),"")</f>
        <v/>
      </c>
      <c r="D362" s="526"/>
      <c r="E362" s="524"/>
      <c r="F362" s="648"/>
      <c r="G362" s="464"/>
      <c r="H362" s="110"/>
      <c r="I362" s="648"/>
      <c r="J362" s="464"/>
      <c r="K362" s="110"/>
      <c r="L362" s="109"/>
      <c r="M362" s="517"/>
      <c r="N362" s="520"/>
      <c r="O362" s="520"/>
      <c r="P362" s="514"/>
      <c r="Q362" s="463"/>
      <c r="R362" s="463"/>
      <c r="S362" s="463"/>
      <c r="T362" s="463"/>
      <c r="U362" s="515"/>
      <c r="V362" s="112"/>
      <c r="W362" s="463"/>
      <c r="X362" s="463"/>
      <c r="Y362" s="463"/>
      <c r="Z362" s="463"/>
      <c r="AA362" s="463"/>
      <c r="AB362" s="691"/>
      <c r="AC362" s="691"/>
      <c r="AD362" s="691"/>
      <c r="AE362" s="682"/>
      <c r="AF362" s="683"/>
      <c r="AG362" s="112"/>
      <c r="AH362" s="463"/>
      <c r="AI362" s="495"/>
      <c r="AJ362" s="469"/>
      <c r="AK362" s="464"/>
      <c r="AL362" s="465"/>
      <c r="AM362" s="376"/>
      <c r="AN362" s="376"/>
      <c r="AO362" s="465"/>
      <c r="AP362" s="466"/>
      <c r="AQ362" s="113" t="str">
        <f t="shared" si="311"/>
        <v/>
      </c>
      <c r="AR362" s="114">
        <v>1</v>
      </c>
      <c r="AU362" s="115">
        <f t="shared" si="312"/>
        <v>0</v>
      </c>
      <c r="AV362" s="116" t="b">
        <f t="shared" si="289"/>
        <v>1</v>
      </c>
      <c r="AW362" s="73">
        <f t="shared" si="313"/>
        <v>0</v>
      </c>
      <c r="AX362" s="117">
        <f t="shared" si="290"/>
        <v>1</v>
      </c>
      <c r="AY362" s="118">
        <f t="shared" si="314"/>
        <v>0</v>
      </c>
      <c r="BD362" s="120">
        <f>ROUND(Import!F355,2)</f>
        <v>0</v>
      </c>
      <c r="BE362" s="120">
        <f>ROUND(Import!P355,2)</f>
        <v>0</v>
      </c>
      <c r="BG362" s="121">
        <f t="shared" si="315"/>
        <v>0</v>
      </c>
      <c r="BH362" s="122">
        <f t="shared" si="316"/>
        <v>0</v>
      </c>
      <c r="BI362" s="114">
        <f t="shared" si="317"/>
        <v>0</v>
      </c>
      <c r="BJ362" s="121">
        <f t="shared" si="318"/>
        <v>0</v>
      </c>
      <c r="BK362" s="122">
        <f t="shared" si="319"/>
        <v>0</v>
      </c>
      <c r="BL362" s="114">
        <f t="shared" si="320"/>
        <v>0</v>
      </c>
      <c r="BN362" s="123">
        <f t="shared" si="291"/>
        <v>0</v>
      </c>
      <c r="BO362" s="123">
        <f t="shared" si="292"/>
        <v>0</v>
      </c>
      <c r="BP362" s="123">
        <f t="shared" si="293"/>
        <v>0</v>
      </c>
      <c r="BQ362" s="123">
        <f t="shared" si="294"/>
        <v>0</v>
      </c>
      <c r="BR362" s="123">
        <f t="shared" si="295"/>
        <v>0</v>
      </c>
      <c r="BS362" s="123">
        <f t="shared" si="296"/>
        <v>0</v>
      </c>
      <c r="BT362" s="124">
        <f t="shared" si="321"/>
        <v>0</v>
      </c>
      <c r="CA362" s="62"/>
      <c r="CB362" s="126" t="str">
        <f t="shared" si="297"/>
        <v/>
      </c>
      <c r="CC362" s="127" t="str">
        <f t="shared" si="322"/>
        <v/>
      </c>
      <c r="CD362" s="128" t="str">
        <f t="shared" si="323"/>
        <v/>
      </c>
      <c r="CE362" s="146"/>
      <c r="CF362" s="147"/>
      <c r="CG362" s="147"/>
      <c r="CH362" s="147"/>
      <c r="CI362" s="145"/>
      <c r="CJ362" s="62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132" t="b">
        <f t="shared" si="298"/>
        <v>0</v>
      </c>
      <c r="CV362" s="133" t="b">
        <f t="shared" si="299"/>
        <v>1</v>
      </c>
      <c r="CW362" s="116" t="b">
        <f t="shared" si="345"/>
        <v>1</v>
      </c>
      <c r="CX362" s="73">
        <f t="shared" si="324"/>
        <v>0</v>
      </c>
      <c r="CY362" s="62"/>
      <c r="CZ362" s="73">
        <f t="shared" si="325"/>
        <v>0</v>
      </c>
      <c r="DA362" s="134">
        <f t="shared" si="333"/>
        <v>1</v>
      </c>
      <c r="DB362" s="106">
        <f t="shared" si="326"/>
        <v>1</v>
      </c>
      <c r="DC362" s="62"/>
      <c r="DD362" s="134">
        <f t="shared" si="327"/>
        <v>1</v>
      </c>
      <c r="DE362" s="135">
        <f t="shared" si="300"/>
        <v>0</v>
      </c>
      <c r="DF362" s="135">
        <f t="shared" si="301"/>
        <v>0</v>
      </c>
      <c r="DG362" s="136"/>
      <c r="DH362" s="79"/>
      <c r="DI362" s="137"/>
      <c r="DJ362" s="81"/>
      <c r="DK362" s="107">
        <f t="shared" si="302"/>
        <v>0</v>
      </c>
      <c r="DL362" s="138">
        <f t="shared" si="328"/>
        <v>1</v>
      </c>
      <c r="DM362" s="73">
        <f t="shared" si="329"/>
        <v>1</v>
      </c>
      <c r="DN362" s="73">
        <f t="shared" si="330"/>
        <v>1</v>
      </c>
      <c r="DO362" s="73">
        <f t="shared" si="303"/>
        <v>1</v>
      </c>
      <c r="DP362" s="73">
        <f t="shared" si="304"/>
        <v>1</v>
      </c>
      <c r="DQ362" s="73">
        <f t="shared" si="334"/>
        <v>1</v>
      </c>
      <c r="DR362" s="73">
        <f t="shared" si="335"/>
        <v>1</v>
      </c>
      <c r="DS362" s="73">
        <f t="shared" si="336"/>
        <v>1</v>
      </c>
      <c r="DT362" s="73">
        <f t="shared" si="337"/>
        <v>1</v>
      </c>
      <c r="DU362" s="73">
        <f t="shared" si="338"/>
        <v>1</v>
      </c>
      <c r="DV362" s="73">
        <f t="shared" si="339"/>
        <v>1</v>
      </c>
      <c r="DW362" s="73">
        <f t="shared" si="340"/>
        <v>1</v>
      </c>
      <c r="DX362" s="73">
        <f t="shared" si="341"/>
        <v>1</v>
      </c>
      <c r="DY362" s="73">
        <f t="shared" si="342"/>
        <v>1</v>
      </c>
      <c r="DZ362" s="73">
        <f t="shared" si="343"/>
        <v>1</v>
      </c>
      <c r="EA362" s="92">
        <f t="shared" si="305"/>
        <v>1</v>
      </c>
      <c r="EB362" s="92">
        <f t="shared" si="331"/>
        <v>1</v>
      </c>
      <c r="EC362" s="139">
        <f t="shared" si="344"/>
        <v>1</v>
      </c>
      <c r="ED362" s="140">
        <f t="shared" si="306"/>
        <v>0</v>
      </c>
      <c r="EE362" s="141">
        <f t="shared" si="307"/>
        <v>0</v>
      </c>
      <c r="EF362" s="141">
        <f t="shared" si="308"/>
        <v>0</v>
      </c>
      <c r="EG362" s="142">
        <f t="shared" si="332"/>
        <v>0</v>
      </c>
      <c r="EH362" s="141"/>
      <c r="EI362" s="142"/>
      <c r="EJ362" s="82">
        <f t="shared" si="309"/>
        <v>0</v>
      </c>
      <c r="EK362" s="82"/>
      <c r="EL362" s="82"/>
      <c r="EM362" s="82"/>
      <c r="EN362" s="83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</row>
    <row r="363" spans="2:156" ht="27" customHeight="1">
      <c r="B363" s="365" t="str">
        <f t="shared" si="310"/>
        <v/>
      </c>
      <c r="C363" s="649" t="str">
        <f>IF(AU363=1,SUM(AU$10:AU363),"")</f>
        <v/>
      </c>
      <c r="D363" s="526"/>
      <c r="E363" s="524"/>
      <c r="F363" s="648"/>
      <c r="G363" s="464"/>
      <c r="H363" s="110"/>
      <c r="I363" s="648"/>
      <c r="J363" s="464"/>
      <c r="K363" s="110"/>
      <c r="L363" s="109"/>
      <c r="M363" s="517"/>
      <c r="N363" s="520"/>
      <c r="O363" s="520"/>
      <c r="P363" s="514"/>
      <c r="Q363" s="463"/>
      <c r="R363" s="463"/>
      <c r="S363" s="463"/>
      <c r="T363" s="463"/>
      <c r="U363" s="515"/>
      <c r="V363" s="112"/>
      <c r="W363" s="463"/>
      <c r="X363" s="463"/>
      <c r="Y363" s="463"/>
      <c r="Z363" s="463"/>
      <c r="AA363" s="463"/>
      <c r="AB363" s="691"/>
      <c r="AC363" s="691"/>
      <c r="AD363" s="691"/>
      <c r="AE363" s="682"/>
      <c r="AF363" s="683"/>
      <c r="AG363" s="112"/>
      <c r="AH363" s="463"/>
      <c r="AI363" s="495"/>
      <c r="AJ363" s="469"/>
      <c r="AK363" s="464"/>
      <c r="AL363" s="465"/>
      <c r="AM363" s="376"/>
      <c r="AN363" s="376"/>
      <c r="AO363" s="465"/>
      <c r="AP363" s="466"/>
      <c r="AQ363" s="113" t="str">
        <f t="shared" si="311"/>
        <v/>
      </c>
      <c r="AR363" s="114">
        <v>1</v>
      </c>
      <c r="AU363" s="115">
        <f t="shared" si="312"/>
        <v>0</v>
      </c>
      <c r="AV363" s="116" t="b">
        <f t="shared" si="289"/>
        <v>1</v>
      </c>
      <c r="AW363" s="73">
        <f t="shared" si="313"/>
        <v>0</v>
      </c>
      <c r="AX363" s="117">
        <f t="shared" si="290"/>
        <v>1</v>
      </c>
      <c r="AY363" s="118">
        <f t="shared" si="314"/>
        <v>0</v>
      </c>
      <c r="BD363" s="120">
        <f>ROUND(Import!F356,2)</f>
        <v>0</v>
      </c>
      <c r="BE363" s="120">
        <f>ROUND(Import!P356,2)</f>
        <v>0</v>
      </c>
      <c r="BG363" s="121">
        <f t="shared" si="315"/>
        <v>0</v>
      </c>
      <c r="BH363" s="122">
        <f t="shared" si="316"/>
        <v>0</v>
      </c>
      <c r="BI363" s="114">
        <f t="shared" si="317"/>
        <v>0</v>
      </c>
      <c r="BJ363" s="121">
        <f t="shared" si="318"/>
        <v>0</v>
      </c>
      <c r="BK363" s="122">
        <f t="shared" si="319"/>
        <v>0</v>
      </c>
      <c r="BL363" s="114">
        <f t="shared" si="320"/>
        <v>0</v>
      </c>
      <c r="BN363" s="123">
        <f t="shared" si="291"/>
        <v>0</v>
      </c>
      <c r="BO363" s="123">
        <f t="shared" si="292"/>
        <v>0</v>
      </c>
      <c r="BP363" s="123">
        <f t="shared" si="293"/>
        <v>0</v>
      </c>
      <c r="BQ363" s="123">
        <f t="shared" si="294"/>
        <v>0</v>
      </c>
      <c r="BR363" s="123">
        <f t="shared" si="295"/>
        <v>0</v>
      </c>
      <c r="BS363" s="123">
        <f t="shared" si="296"/>
        <v>0</v>
      </c>
      <c r="BT363" s="124">
        <f t="shared" si="321"/>
        <v>0</v>
      </c>
      <c r="CA363" s="62"/>
      <c r="CB363" s="126" t="str">
        <f t="shared" si="297"/>
        <v/>
      </c>
      <c r="CC363" s="127" t="str">
        <f t="shared" si="322"/>
        <v/>
      </c>
      <c r="CD363" s="128" t="str">
        <f t="shared" si="323"/>
        <v/>
      </c>
      <c r="CE363" s="146"/>
      <c r="CF363" s="147"/>
      <c r="CG363" s="147"/>
      <c r="CH363" s="147"/>
      <c r="CI363" s="145"/>
      <c r="CJ363" s="62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132" t="b">
        <f t="shared" si="298"/>
        <v>0</v>
      </c>
      <c r="CV363" s="133" t="b">
        <f t="shared" si="299"/>
        <v>1</v>
      </c>
      <c r="CW363" s="116" t="b">
        <f t="shared" si="345"/>
        <v>1</v>
      </c>
      <c r="CX363" s="73">
        <f t="shared" si="324"/>
        <v>0</v>
      </c>
      <c r="CY363" s="62"/>
      <c r="CZ363" s="73">
        <f t="shared" si="325"/>
        <v>0</v>
      </c>
      <c r="DA363" s="134">
        <f t="shared" si="333"/>
        <v>1</v>
      </c>
      <c r="DB363" s="106">
        <f t="shared" si="326"/>
        <v>1</v>
      </c>
      <c r="DC363" s="62"/>
      <c r="DD363" s="134">
        <f t="shared" si="327"/>
        <v>1</v>
      </c>
      <c r="DE363" s="135">
        <f t="shared" si="300"/>
        <v>0</v>
      </c>
      <c r="DF363" s="135">
        <f t="shared" si="301"/>
        <v>0</v>
      </c>
      <c r="DG363" s="136"/>
      <c r="DH363" s="79"/>
      <c r="DI363" s="137"/>
      <c r="DJ363" s="81"/>
      <c r="DK363" s="107">
        <f t="shared" si="302"/>
        <v>0</v>
      </c>
      <c r="DL363" s="138">
        <f t="shared" si="328"/>
        <v>1</v>
      </c>
      <c r="DM363" s="73">
        <f t="shared" si="329"/>
        <v>1</v>
      </c>
      <c r="DN363" s="73">
        <f t="shared" si="330"/>
        <v>1</v>
      </c>
      <c r="DO363" s="73">
        <f t="shared" si="303"/>
        <v>1</v>
      </c>
      <c r="DP363" s="73">
        <f t="shared" si="304"/>
        <v>1</v>
      </c>
      <c r="DQ363" s="73">
        <f t="shared" si="334"/>
        <v>1</v>
      </c>
      <c r="DR363" s="73">
        <f t="shared" si="335"/>
        <v>1</v>
      </c>
      <c r="DS363" s="73">
        <f t="shared" si="336"/>
        <v>1</v>
      </c>
      <c r="DT363" s="73">
        <f t="shared" si="337"/>
        <v>1</v>
      </c>
      <c r="DU363" s="73">
        <f t="shared" si="338"/>
        <v>1</v>
      </c>
      <c r="DV363" s="73">
        <f t="shared" si="339"/>
        <v>1</v>
      </c>
      <c r="DW363" s="73">
        <f t="shared" si="340"/>
        <v>1</v>
      </c>
      <c r="DX363" s="73">
        <f t="shared" si="341"/>
        <v>1</v>
      </c>
      <c r="DY363" s="73">
        <f t="shared" si="342"/>
        <v>1</v>
      </c>
      <c r="DZ363" s="73">
        <f t="shared" si="343"/>
        <v>1</v>
      </c>
      <c r="EA363" s="92">
        <f t="shared" si="305"/>
        <v>1</v>
      </c>
      <c r="EB363" s="92">
        <f t="shared" si="331"/>
        <v>1</v>
      </c>
      <c r="EC363" s="139">
        <f t="shared" si="344"/>
        <v>1</v>
      </c>
      <c r="ED363" s="140">
        <f t="shared" si="306"/>
        <v>0</v>
      </c>
      <c r="EE363" s="141">
        <f t="shared" si="307"/>
        <v>0</v>
      </c>
      <c r="EF363" s="141">
        <f t="shared" si="308"/>
        <v>0</v>
      </c>
      <c r="EG363" s="142">
        <f t="shared" si="332"/>
        <v>0</v>
      </c>
      <c r="EH363" s="141"/>
      <c r="EI363" s="142"/>
      <c r="EJ363" s="82">
        <f t="shared" si="309"/>
        <v>0</v>
      </c>
      <c r="EK363" s="82"/>
      <c r="EL363" s="82"/>
      <c r="EM363" s="82"/>
      <c r="EN363" s="83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</row>
    <row r="364" spans="2:156" ht="27" customHeight="1">
      <c r="B364" s="365" t="str">
        <f t="shared" si="310"/>
        <v/>
      </c>
      <c r="C364" s="649" t="str">
        <f>IF(AU364=1,SUM(AU$10:AU364),"")</f>
        <v/>
      </c>
      <c r="D364" s="526"/>
      <c r="E364" s="524"/>
      <c r="F364" s="648"/>
      <c r="G364" s="464"/>
      <c r="H364" s="110"/>
      <c r="I364" s="648"/>
      <c r="J364" s="464"/>
      <c r="K364" s="110"/>
      <c r="L364" s="109"/>
      <c r="M364" s="517"/>
      <c r="N364" s="520"/>
      <c r="O364" s="520"/>
      <c r="P364" s="514"/>
      <c r="Q364" s="463"/>
      <c r="R364" s="463"/>
      <c r="S364" s="463"/>
      <c r="T364" s="463"/>
      <c r="U364" s="515"/>
      <c r="V364" s="112"/>
      <c r="W364" s="463"/>
      <c r="X364" s="463"/>
      <c r="Y364" s="463"/>
      <c r="Z364" s="463"/>
      <c r="AA364" s="463"/>
      <c r="AB364" s="691"/>
      <c r="AC364" s="691"/>
      <c r="AD364" s="691"/>
      <c r="AE364" s="682"/>
      <c r="AF364" s="683"/>
      <c r="AG364" s="112"/>
      <c r="AH364" s="463"/>
      <c r="AI364" s="495"/>
      <c r="AJ364" s="469"/>
      <c r="AK364" s="464"/>
      <c r="AL364" s="465"/>
      <c r="AM364" s="376"/>
      <c r="AN364" s="376"/>
      <c r="AO364" s="465"/>
      <c r="AP364" s="466"/>
      <c r="AQ364" s="113" t="str">
        <f t="shared" si="311"/>
        <v/>
      </c>
      <c r="AR364" s="114">
        <v>1</v>
      </c>
      <c r="AU364" s="115">
        <f t="shared" si="312"/>
        <v>0</v>
      </c>
      <c r="AV364" s="116" t="b">
        <f t="shared" si="289"/>
        <v>1</v>
      </c>
      <c r="AW364" s="73">
        <f t="shared" si="313"/>
        <v>0</v>
      </c>
      <c r="AX364" s="117">
        <f t="shared" si="290"/>
        <v>1</v>
      </c>
      <c r="AY364" s="118">
        <f t="shared" si="314"/>
        <v>0</v>
      </c>
      <c r="BD364" s="120">
        <f>ROUND(Import!F357,2)</f>
        <v>0</v>
      </c>
      <c r="BE364" s="120">
        <f>ROUND(Import!P357,2)</f>
        <v>0</v>
      </c>
      <c r="BG364" s="121">
        <f t="shared" si="315"/>
        <v>0</v>
      </c>
      <c r="BH364" s="122">
        <f t="shared" si="316"/>
        <v>0</v>
      </c>
      <c r="BI364" s="114">
        <f t="shared" si="317"/>
        <v>0</v>
      </c>
      <c r="BJ364" s="121">
        <f t="shared" si="318"/>
        <v>0</v>
      </c>
      <c r="BK364" s="122">
        <f t="shared" si="319"/>
        <v>0</v>
      </c>
      <c r="BL364" s="114">
        <f t="shared" si="320"/>
        <v>0</v>
      </c>
      <c r="BN364" s="123">
        <f t="shared" si="291"/>
        <v>0</v>
      </c>
      <c r="BO364" s="123">
        <f t="shared" si="292"/>
        <v>0</v>
      </c>
      <c r="BP364" s="123">
        <f t="shared" si="293"/>
        <v>0</v>
      </c>
      <c r="BQ364" s="123">
        <f t="shared" si="294"/>
        <v>0</v>
      </c>
      <c r="BR364" s="123">
        <f t="shared" si="295"/>
        <v>0</v>
      </c>
      <c r="BS364" s="123">
        <f t="shared" si="296"/>
        <v>0</v>
      </c>
      <c r="BT364" s="124">
        <f t="shared" si="321"/>
        <v>0</v>
      </c>
      <c r="CA364" s="62"/>
      <c r="CB364" s="126" t="str">
        <f t="shared" si="297"/>
        <v/>
      </c>
      <c r="CC364" s="127" t="str">
        <f t="shared" si="322"/>
        <v/>
      </c>
      <c r="CD364" s="128" t="str">
        <f t="shared" si="323"/>
        <v/>
      </c>
      <c r="CE364" s="146"/>
      <c r="CF364" s="147"/>
      <c r="CG364" s="147"/>
      <c r="CH364" s="147"/>
      <c r="CI364" s="145"/>
      <c r="CJ364" s="62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132" t="b">
        <f t="shared" si="298"/>
        <v>0</v>
      </c>
      <c r="CV364" s="133" t="b">
        <f t="shared" si="299"/>
        <v>1</v>
      </c>
      <c r="CW364" s="116" t="b">
        <f t="shared" si="345"/>
        <v>1</v>
      </c>
      <c r="CX364" s="73">
        <f t="shared" si="324"/>
        <v>0</v>
      </c>
      <c r="CY364" s="62"/>
      <c r="CZ364" s="73">
        <f t="shared" si="325"/>
        <v>0</v>
      </c>
      <c r="DA364" s="134">
        <f t="shared" si="333"/>
        <v>1</v>
      </c>
      <c r="DB364" s="106">
        <f t="shared" si="326"/>
        <v>1</v>
      </c>
      <c r="DC364" s="62"/>
      <c r="DD364" s="134">
        <f t="shared" si="327"/>
        <v>1</v>
      </c>
      <c r="DE364" s="135">
        <f t="shared" si="300"/>
        <v>0</v>
      </c>
      <c r="DF364" s="135">
        <f t="shared" si="301"/>
        <v>0</v>
      </c>
      <c r="DG364" s="136"/>
      <c r="DH364" s="79"/>
      <c r="DI364" s="137"/>
      <c r="DJ364" s="81"/>
      <c r="DK364" s="107">
        <f t="shared" si="302"/>
        <v>0</v>
      </c>
      <c r="DL364" s="138">
        <f t="shared" si="328"/>
        <v>1</v>
      </c>
      <c r="DM364" s="73">
        <f t="shared" si="329"/>
        <v>1</v>
      </c>
      <c r="DN364" s="73">
        <f t="shared" si="330"/>
        <v>1</v>
      </c>
      <c r="DO364" s="73">
        <f t="shared" si="303"/>
        <v>1</v>
      </c>
      <c r="DP364" s="73">
        <f t="shared" si="304"/>
        <v>1</v>
      </c>
      <c r="DQ364" s="73">
        <f t="shared" si="334"/>
        <v>1</v>
      </c>
      <c r="DR364" s="73">
        <f t="shared" si="335"/>
        <v>1</v>
      </c>
      <c r="DS364" s="73">
        <f t="shared" si="336"/>
        <v>1</v>
      </c>
      <c r="DT364" s="73">
        <f t="shared" si="337"/>
        <v>1</v>
      </c>
      <c r="DU364" s="73">
        <f t="shared" si="338"/>
        <v>1</v>
      </c>
      <c r="DV364" s="73">
        <f t="shared" si="339"/>
        <v>1</v>
      </c>
      <c r="DW364" s="73">
        <f t="shared" si="340"/>
        <v>1</v>
      </c>
      <c r="DX364" s="73">
        <f t="shared" si="341"/>
        <v>1</v>
      </c>
      <c r="DY364" s="73">
        <f t="shared" si="342"/>
        <v>1</v>
      </c>
      <c r="DZ364" s="73">
        <f t="shared" si="343"/>
        <v>1</v>
      </c>
      <c r="EA364" s="92">
        <f t="shared" si="305"/>
        <v>1</v>
      </c>
      <c r="EB364" s="92">
        <f t="shared" si="331"/>
        <v>1</v>
      </c>
      <c r="EC364" s="139">
        <f t="shared" si="344"/>
        <v>1</v>
      </c>
      <c r="ED364" s="140">
        <f t="shared" si="306"/>
        <v>0</v>
      </c>
      <c r="EE364" s="141">
        <f t="shared" si="307"/>
        <v>0</v>
      </c>
      <c r="EF364" s="141">
        <f t="shared" si="308"/>
        <v>0</v>
      </c>
      <c r="EG364" s="142">
        <f t="shared" si="332"/>
        <v>0</v>
      </c>
      <c r="EH364" s="141"/>
      <c r="EI364" s="142"/>
      <c r="EJ364" s="82">
        <f t="shared" si="309"/>
        <v>0</v>
      </c>
      <c r="EK364" s="82"/>
      <c r="EL364" s="82"/>
      <c r="EM364" s="82"/>
      <c r="EN364" s="83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</row>
    <row r="365" spans="2:156" ht="27" customHeight="1">
      <c r="B365" s="365" t="str">
        <f t="shared" si="310"/>
        <v/>
      </c>
      <c r="C365" s="649" t="str">
        <f>IF(AU365=1,SUM(AU$10:AU365),"")</f>
        <v/>
      </c>
      <c r="D365" s="526"/>
      <c r="E365" s="524"/>
      <c r="F365" s="648"/>
      <c r="G365" s="464"/>
      <c r="H365" s="110"/>
      <c r="I365" s="648"/>
      <c r="J365" s="464"/>
      <c r="K365" s="110"/>
      <c r="L365" s="109"/>
      <c r="M365" s="517"/>
      <c r="N365" s="520"/>
      <c r="O365" s="520"/>
      <c r="P365" s="514"/>
      <c r="Q365" s="463"/>
      <c r="R365" s="463"/>
      <c r="S365" s="463"/>
      <c r="T365" s="463"/>
      <c r="U365" s="515"/>
      <c r="V365" s="112"/>
      <c r="W365" s="463"/>
      <c r="X365" s="463"/>
      <c r="Y365" s="463"/>
      <c r="Z365" s="463"/>
      <c r="AA365" s="463"/>
      <c r="AB365" s="691"/>
      <c r="AC365" s="691"/>
      <c r="AD365" s="691"/>
      <c r="AE365" s="682"/>
      <c r="AF365" s="683"/>
      <c r="AG365" s="112"/>
      <c r="AH365" s="463"/>
      <c r="AI365" s="495"/>
      <c r="AJ365" s="469"/>
      <c r="AK365" s="464"/>
      <c r="AL365" s="465"/>
      <c r="AM365" s="376"/>
      <c r="AN365" s="376"/>
      <c r="AO365" s="465"/>
      <c r="AP365" s="466"/>
      <c r="AQ365" s="113" t="str">
        <f t="shared" si="311"/>
        <v/>
      </c>
      <c r="AR365" s="114">
        <v>1</v>
      </c>
      <c r="AU365" s="115">
        <f t="shared" si="312"/>
        <v>0</v>
      </c>
      <c r="AV365" s="116" t="b">
        <f t="shared" si="289"/>
        <v>1</v>
      </c>
      <c r="AW365" s="73">
        <f t="shared" si="313"/>
        <v>0</v>
      </c>
      <c r="AX365" s="117">
        <f t="shared" si="290"/>
        <v>1</v>
      </c>
      <c r="AY365" s="118">
        <f t="shared" si="314"/>
        <v>0</v>
      </c>
      <c r="BD365" s="120">
        <f>ROUND(Import!F358,2)</f>
        <v>0</v>
      </c>
      <c r="BE365" s="120">
        <f>ROUND(Import!P358,2)</f>
        <v>0</v>
      </c>
      <c r="BG365" s="121">
        <f t="shared" si="315"/>
        <v>0</v>
      </c>
      <c r="BH365" s="122">
        <f t="shared" si="316"/>
        <v>0</v>
      </c>
      <c r="BI365" s="114">
        <f t="shared" si="317"/>
        <v>0</v>
      </c>
      <c r="BJ365" s="121">
        <f t="shared" si="318"/>
        <v>0</v>
      </c>
      <c r="BK365" s="122">
        <f t="shared" si="319"/>
        <v>0</v>
      </c>
      <c r="BL365" s="114">
        <f t="shared" si="320"/>
        <v>0</v>
      </c>
      <c r="BN365" s="123">
        <f t="shared" si="291"/>
        <v>0</v>
      </c>
      <c r="BO365" s="123">
        <f t="shared" si="292"/>
        <v>0</v>
      </c>
      <c r="BP365" s="123">
        <f t="shared" si="293"/>
        <v>0</v>
      </c>
      <c r="BQ365" s="123">
        <f t="shared" si="294"/>
        <v>0</v>
      </c>
      <c r="BR365" s="123">
        <f t="shared" si="295"/>
        <v>0</v>
      </c>
      <c r="BS365" s="123">
        <f t="shared" si="296"/>
        <v>0</v>
      </c>
      <c r="BT365" s="124">
        <f t="shared" si="321"/>
        <v>0</v>
      </c>
      <c r="CA365" s="62"/>
      <c r="CB365" s="126" t="str">
        <f t="shared" si="297"/>
        <v/>
      </c>
      <c r="CC365" s="127" t="str">
        <f t="shared" si="322"/>
        <v/>
      </c>
      <c r="CD365" s="128" t="str">
        <f t="shared" si="323"/>
        <v/>
      </c>
      <c r="CE365" s="146"/>
      <c r="CF365" s="147"/>
      <c r="CG365" s="147"/>
      <c r="CH365" s="147"/>
      <c r="CI365" s="145"/>
      <c r="CJ365" s="62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132" t="b">
        <f t="shared" si="298"/>
        <v>0</v>
      </c>
      <c r="CV365" s="133" t="b">
        <f t="shared" si="299"/>
        <v>1</v>
      </c>
      <c r="CW365" s="116" t="b">
        <f t="shared" si="345"/>
        <v>1</v>
      </c>
      <c r="CX365" s="73">
        <f t="shared" si="324"/>
        <v>0</v>
      </c>
      <c r="CY365" s="62"/>
      <c r="CZ365" s="73">
        <f t="shared" si="325"/>
        <v>0</v>
      </c>
      <c r="DA365" s="134">
        <f t="shared" si="333"/>
        <v>1</v>
      </c>
      <c r="DB365" s="106">
        <f t="shared" si="326"/>
        <v>1</v>
      </c>
      <c r="DC365" s="62"/>
      <c r="DD365" s="134">
        <f t="shared" si="327"/>
        <v>1</v>
      </c>
      <c r="DE365" s="135">
        <f t="shared" si="300"/>
        <v>0</v>
      </c>
      <c r="DF365" s="135">
        <f t="shared" si="301"/>
        <v>0</v>
      </c>
      <c r="DG365" s="136"/>
      <c r="DH365" s="79"/>
      <c r="DI365" s="137"/>
      <c r="DJ365" s="81"/>
      <c r="DK365" s="107">
        <f t="shared" si="302"/>
        <v>0</v>
      </c>
      <c r="DL365" s="138">
        <f t="shared" si="328"/>
        <v>1</v>
      </c>
      <c r="DM365" s="73">
        <f t="shared" si="329"/>
        <v>1</v>
      </c>
      <c r="DN365" s="73">
        <f t="shared" si="330"/>
        <v>1</v>
      </c>
      <c r="DO365" s="73">
        <f t="shared" si="303"/>
        <v>1</v>
      </c>
      <c r="DP365" s="73">
        <f t="shared" si="304"/>
        <v>1</v>
      </c>
      <c r="DQ365" s="73">
        <f t="shared" si="334"/>
        <v>1</v>
      </c>
      <c r="DR365" s="73">
        <f t="shared" si="335"/>
        <v>1</v>
      </c>
      <c r="DS365" s="73">
        <f t="shared" si="336"/>
        <v>1</v>
      </c>
      <c r="DT365" s="73">
        <f t="shared" si="337"/>
        <v>1</v>
      </c>
      <c r="DU365" s="73">
        <f t="shared" si="338"/>
        <v>1</v>
      </c>
      <c r="DV365" s="73">
        <f t="shared" si="339"/>
        <v>1</v>
      </c>
      <c r="DW365" s="73">
        <f t="shared" si="340"/>
        <v>1</v>
      </c>
      <c r="DX365" s="73">
        <f t="shared" si="341"/>
        <v>1</v>
      </c>
      <c r="DY365" s="73">
        <f t="shared" si="342"/>
        <v>1</v>
      </c>
      <c r="DZ365" s="73">
        <f t="shared" si="343"/>
        <v>1</v>
      </c>
      <c r="EA365" s="92">
        <f t="shared" si="305"/>
        <v>1</v>
      </c>
      <c r="EB365" s="92">
        <f t="shared" si="331"/>
        <v>1</v>
      </c>
      <c r="EC365" s="139">
        <f t="shared" si="344"/>
        <v>1</v>
      </c>
      <c r="ED365" s="140">
        <f t="shared" si="306"/>
        <v>0</v>
      </c>
      <c r="EE365" s="141">
        <f t="shared" si="307"/>
        <v>0</v>
      </c>
      <c r="EF365" s="141">
        <f t="shared" si="308"/>
        <v>0</v>
      </c>
      <c r="EG365" s="142">
        <f t="shared" si="332"/>
        <v>0</v>
      </c>
      <c r="EH365" s="141"/>
      <c r="EI365" s="142"/>
      <c r="EJ365" s="82">
        <f t="shared" si="309"/>
        <v>0</v>
      </c>
      <c r="EK365" s="82"/>
      <c r="EL365" s="82"/>
      <c r="EM365" s="82"/>
      <c r="EN365" s="83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</row>
    <row r="366" spans="2:156" ht="27" customHeight="1">
      <c r="B366" s="365" t="str">
        <f t="shared" si="310"/>
        <v/>
      </c>
      <c r="C366" s="649" t="str">
        <f>IF(AU366=1,SUM(AU$10:AU366),"")</f>
        <v/>
      </c>
      <c r="D366" s="526"/>
      <c r="E366" s="524"/>
      <c r="F366" s="648"/>
      <c r="G366" s="464"/>
      <c r="H366" s="110"/>
      <c r="I366" s="648"/>
      <c r="J366" s="464"/>
      <c r="K366" s="110"/>
      <c r="L366" s="109"/>
      <c r="M366" s="517"/>
      <c r="N366" s="520"/>
      <c r="O366" s="520"/>
      <c r="P366" s="514"/>
      <c r="Q366" s="463"/>
      <c r="R366" s="463"/>
      <c r="S366" s="463"/>
      <c r="T366" s="463"/>
      <c r="U366" s="515"/>
      <c r="V366" s="112"/>
      <c r="W366" s="463"/>
      <c r="X366" s="463"/>
      <c r="Y366" s="463"/>
      <c r="Z366" s="463"/>
      <c r="AA366" s="463"/>
      <c r="AB366" s="691"/>
      <c r="AC366" s="691"/>
      <c r="AD366" s="691"/>
      <c r="AE366" s="682"/>
      <c r="AF366" s="683"/>
      <c r="AG366" s="112"/>
      <c r="AH366" s="463"/>
      <c r="AI366" s="495"/>
      <c r="AJ366" s="469"/>
      <c r="AK366" s="464"/>
      <c r="AL366" s="465"/>
      <c r="AM366" s="376"/>
      <c r="AN366" s="376"/>
      <c r="AO366" s="465"/>
      <c r="AP366" s="466"/>
      <c r="AQ366" s="113" t="str">
        <f t="shared" si="311"/>
        <v/>
      </c>
      <c r="AR366" s="114">
        <v>1</v>
      </c>
      <c r="AU366" s="115">
        <f t="shared" si="312"/>
        <v>0</v>
      </c>
      <c r="AV366" s="116" t="b">
        <f t="shared" si="289"/>
        <v>1</v>
      </c>
      <c r="AW366" s="73">
        <f t="shared" si="313"/>
        <v>0</v>
      </c>
      <c r="AX366" s="117">
        <f t="shared" si="290"/>
        <v>1</v>
      </c>
      <c r="AY366" s="118">
        <f t="shared" si="314"/>
        <v>0</v>
      </c>
      <c r="BD366" s="120">
        <f>ROUND(Import!F359,2)</f>
        <v>0</v>
      </c>
      <c r="BE366" s="120">
        <f>ROUND(Import!P359,2)</f>
        <v>0</v>
      </c>
      <c r="BG366" s="121">
        <f t="shared" si="315"/>
        <v>0</v>
      </c>
      <c r="BH366" s="122">
        <f t="shared" si="316"/>
        <v>0</v>
      </c>
      <c r="BI366" s="114">
        <f t="shared" si="317"/>
        <v>0</v>
      </c>
      <c r="BJ366" s="121">
        <f t="shared" si="318"/>
        <v>0</v>
      </c>
      <c r="BK366" s="122">
        <f t="shared" si="319"/>
        <v>0</v>
      </c>
      <c r="BL366" s="114">
        <f t="shared" si="320"/>
        <v>0</v>
      </c>
      <c r="BN366" s="123">
        <f t="shared" si="291"/>
        <v>0</v>
      </c>
      <c r="BO366" s="123">
        <f t="shared" si="292"/>
        <v>0</v>
      </c>
      <c r="BP366" s="123">
        <f t="shared" si="293"/>
        <v>0</v>
      </c>
      <c r="BQ366" s="123">
        <f t="shared" si="294"/>
        <v>0</v>
      </c>
      <c r="BR366" s="123">
        <f t="shared" si="295"/>
        <v>0</v>
      </c>
      <c r="BS366" s="123">
        <f t="shared" si="296"/>
        <v>0</v>
      </c>
      <c r="BT366" s="124">
        <f t="shared" si="321"/>
        <v>0</v>
      </c>
      <c r="CA366" s="62"/>
      <c r="CB366" s="126" t="str">
        <f t="shared" si="297"/>
        <v/>
      </c>
      <c r="CC366" s="127" t="str">
        <f t="shared" si="322"/>
        <v/>
      </c>
      <c r="CD366" s="128" t="str">
        <f t="shared" si="323"/>
        <v/>
      </c>
      <c r="CE366" s="146"/>
      <c r="CF366" s="147"/>
      <c r="CG366" s="147"/>
      <c r="CH366" s="147"/>
      <c r="CI366" s="145"/>
      <c r="CJ366" s="62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132" t="b">
        <f t="shared" si="298"/>
        <v>0</v>
      </c>
      <c r="CV366" s="133" t="b">
        <f t="shared" si="299"/>
        <v>1</v>
      </c>
      <c r="CW366" s="116" t="b">
        <f t="shared" si="345"/>
        <v>1</v>
      </c>
      <c r="CX366" s="73">
        <f t="shared" si="324"/>
        <v>0</v>
      </c>
      <c r="CY366" s="62"/>
      <c r="CZ366" s="73">
        <f t="shared" si="325"/>
        <v>0</v>
      </c>
      <c r="DA366" s="134">
        <f t="shared" si="333"/>
        <v>1</v>
      </c>
      <c r="DB366" s="106">
        <f t="shared" si="326"/>
        <v>1</v>
      </c>
      <c r="DC366" s="62"/>
      <c r="DD366" s="134">
        <f t="shared" si="327"/>
        <v>1</v>
      </c>
      <c r="DE366" s="135">
        <f t="shared" si="300"/>
        <v>0</v>
      </c>
      <c r="DF366" s="135">
        <f t="shared" si="301"/>
        <v>0</v>
      </c>
      <c r="DG366" s="136"/>
      <c r="DH366" s="79"/>
      <c r="DI366" s="137"/>
      <c r="DJ366" s="81"/>
      <c r="DK366" s="107">
        <f t="shared" si="302"/>
        <v>0</v>
      </c>
      <c r="DL366" s="138">
        <f t="shared" si="328"/>
        <v>1</v>
      </c>
      <c r="DM366" s="73">
        <f t="shared" si="329"/>
        <v>1</v>
      </c>
      <c r="DN366" s="73">
        <f t="shared" si="330"/>
        <v>1</v>
      </c>
      <c r="DO366" s="73">
        <f t="shared" si="303"/>
        <v>1</v>
      </c>
      <c r="DP366" s="73">
        <f t="shared" si="304"/>
        <v>1</v>
      </c>
      <c r="DQ366" s="73">
        <f t="shared" si="334"/>
        <v>1</v>
      </c>
      <c r="DR366" s="73">
        <f t="shared" si="335"/>
        <v>1</v>
      </c>
      <c r="DS366" s="73">
        <f t="shared" si="336"/>
        <v>1</v>
      </c>
      <c r="DT366" s="73">
        <f t="shared" si="337"/>
        <v>1</v>
      </c>
      <c r="DU366" s="73">
        <f t="shared" si="338"/>
        <v>1</v>
      </c>
      <c r="DV366" s="73">
        <f t="shared" si="339"/>
        <v>1</v>
      </c>
      <c r="DW366" s="73">
        <f t="shared" si="340"/>
        <v>1</v>
      </c>
      <c r="DX366" s="73">
        <f t="shared" si="341"/>
        <v>1</v>
      </c>
      <c r="DY366" s="73">
        <f t="shared" si="342"/>
        <v>1</v>
      </c>
      <c r="DZ366" s="73">
        <f t="shared" si="343"/>
        <v>1</v>
      </c>
      <c r="EA366" s="92">
        <f t="shared" si="305"/>
        <v>1</v>
      </c>
      <c r="EB366" s="92">
        <f t="shared" si="331"/>
        <v>1</v>
      </c>
      <c r="EC366" s="139">
        <f t="shared" si="344"/>
        <v>1</v>
      </c>
      <c r="ED366" s="140">
        <f t="shared" si="306"/>
        <v>0</v>
      </c>
      <c r="EE366" s="141">
        <f t="shared" si="307"/>
        <v>0</v>
      </c>
      <c r="EF366" s="141">
        <f t="shared" si="308"/>
        <v>0</v>
      </c>
      <c r="EG366" s="142">
        <f t="shared" si="332"/>
        <v>0</v>
      </c>
      <c r="EH366" s="141"/>
      <c r="EI366" s="142"/>
      <c r="EJ366" s="82">
        <f t="shared" si="309"/>
        <v>0</v>
      </c>
      <c r="EK366" s="82"/>
      <c r="EL366" s="82"/>
      <c r="EM366" s="82"/>
      <c r="EN366" s="83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</row>
    <row r="367" spans="2:156" ht="27" customHeight="1">
      <c r="B367" s="365" t="str">
        <f t="shared" si="310"/>
        <v/>
      </c>
      <c r="C367" s="649" t="str">
        <f>IF(AU367=1,SUM(AU$10:AU367),"")</f>
        <v/>
      </c>
      <c r="D367" s="526"/>
      <c r="E367" s="524"/>
      <c r="F367" s="648"/>
      <c r="G367" s="464"/>
      <c r="H367" s="110"/>
      <c r="I367" s="648"/>
      <c r="J367" s="464"/>
      <c r="K367" s="110"/>
      <c r="L367" s="109"/>
      <c r="M367" s="517"/>
      <c r="N367" s="520"/>
      <c r="O367" s="520"/>
      <c r="P367" s="514"/>
      <c r="Q367" s="463"/>
      <c r="R367" s="463"/>
      <c r="S367" s="463"/>
      <c r="T367" s="463"/>
      <c r="U367" s="515"/>
      <c r="V367" s="112"/>
      <c r="W367" s="463"/>
      <c r="X367" s="463"/>
      <c r="Y367" s="463"/>
      <c r="Z367" s="463"/>
      <c r="AA367" s="463"/>
      <c r="AB367" s="691"/>
      <c r="AC367" s="691"/>
      <c r="AD367" s="691"/>
      <c r="AE367" s="682"/>
      <c r="AF367" s="683"/>
      <c r="AG367" s="112"/>
      <c r="AH367" s="463"/>
      <c r="AI367" s="495"/>
      <c r="AJ367" s="469"/>
      <c r="AK367" s="464"/>
      <c r="AL367" s="465"/>
      <c r="AM367" s="376"/>
      <c r="AN367" s="376"/>
      <c r="AO367" s="465"/>
      <c r="AP367" s="466"/>
      <c r="AQ367" s="113" t="str">
        <f t="shared" si="311"/>
        <v/>
      </c>
      <c r="AR367" s="114">
        <v>1</v>
      </c>
      <c r="AU367" s="115">
        <f t="shared" si="312"/>
        <v>0</v>
      </c>
      <c r="AV367" s="116" t="b">
        <f t="shared" si="289"/>
        <v>1</v>
      </c>
      <c r="AW367" s="73">
        <f t="shared" si="313"/>
        <v>0</v>
      </c>
      <c r="AX367" s="117">
        <f t="shared" si="290"/>
        <v>1</v>
      </c>
      <c r="AY367" s="118">
        <f t="shared" si="314"/>
        <v>0</v>
      </c>
      <c r="BD367" s="120">
        <f>ROUND(Import!F360,2)</f>
        <v>0</v>
      </c>
      <c r="BE367" s="120">
        <f>ROUND(Import!P360,2)</f>
        <v>0</v>
      </c>
      <c r="BG367" s="121">
        <f t="shared" si="315"/>
        <v>0</v>
      </c>
      <c r="BH367" s="122">
        <f t="shared" si="316"/>
        <v>0</v>
      </c>
      <c r="BI367" s="114">
        <f t="shared" si="317"/>
        <v>0</v>
      </c>
      <c r="BJ367" s="121">
        <f t="shared" si="318"/>
        <v>0</v>
      </c>
      <c r="BK367" s="122">
        <f t="shared" si="319"/>
        <v>0</v>
      </c>
      <c r="BL367" s="114">
        <f t="shared" si="320"/>
        <v>0</v>
      </c>
      <c r="BN367" s="123">
        <f t="shared" si="291"/>
        <v>0</v>
      </c>
      <c r="BO367" s="123">
        <f t="shared" si="292"/>
        <v>0</v>
      </c>
      <c r="BP367" s="123">
        <f t="shared" si="293"/>
        <v>0</v>
      </c>
      <c r="BQ367" s="123">
        <f t="shared" si="294"/>
        <v>0</v>
      </c>
      <c r="BR367" s="123">
        <f t="shared" si="295"/>
        <v>0</v>
      </c>
      <c r="BS367" s="123">
        <f t="shared" si="296"/>
        <v>0</v>
      </c>
      <c r="BT367" s="124">
        <f t="shared" si="321"/>
        <v>0</v>
      </c>
      <c r="CA367" s="62"/>
      <c r="CB367" s="126" t="str">
        <f t="shared" si="297"/>
        <v/>
      </c>
      <c r="CC367" s="127" t="str">
        <f t="shared" si="322"/>
        <v/>
      </c>
      <c r="CD367" s="128" t="str">
        <f t="shared" si="323"/>
        <v/>
      </c>
      <c r="CE367" s="146"/>
      <c r="CF367" s="147"/>
      <c r="CG367" s="147"/>
      <c r="CH367" s="147"/>
      <c r="CI367" s="145"/>
      <c r="CJ367" s="62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132" t="b">
        <f t="shared" si="298"/>
        <v>0</v>
      </c>
      <c r="CV367" s="133" t="b">
        <f t="shared" si="299"/>
        <v>1</v>
      </c>
      <c r="CW367" s="116" t="b">
        <f t="shared" si="345"/>
        <v>1</v>
      </c>
      <c r="CX367" s="73">
        <f t="shared" si="324"/>
        <v>0</v>
      </c>
      <c r="CY367" s="62"/>
      <c r="CZ367" s="73">
        <f t="shared" si="325"/>
        <v>0</v>
      </c>
      <c r="DA367" s="134">
        <f t="shared" si="333"/>
        <v>1</v>
      </c>
      <c r="DB367" s="106">
        <f t="shared" si="326"/>
        <v>1</v>
      </c>
      <c r="DC367" s="62"/>
      <c r="DD367" s="134">
        <f t="shared" si="327"/>
        <v>1</v>
      </c>
      <c r="DE367" s="135">
        <f t="shared" si="300"/>
        <v>0</v>
      </c>
      <c r="DF367" s="135">
        <f t="shared" si="301"/>
        <v>0</v>
      </c>
      <c r="DG367" s="136"/>
      <c r="DH367" s="79"/>
      <c r="DI367" s="137"/>
      <c r="DJ367" s="81"/>
      <c r="DK367" s="107">
        <f t="shared" si="302"/>
        <v>0</v>
      </c>
      <c r="DL367" s="138">
        <f t="shared" si="328"/>
        <v>1</v>
      </c>
      <c r="DM367" s="73">
        <f t="shared" si="329"/>
        <v>1</v>
      </c>
      <c r="DN367" s="73">
        <f t="shared" si="330"/>
        <v>1</v>
      </c>
      <c r="DO367" s="73">
        <f t="shared" si="303"/>
        <v>1</v>
      </c>
      <c r="DP367" s="73">
        <f t="shared" si="304"/>
        <v>1</v>
      </c>
      <c r="DQ367" s="73">
        <f t="shared" si="334"/>
        <v>1</v>
      </c>
      <c r="DR367" s="73">
        <f t="shared" si="335"/>
        <v>1</v>
      </c>
      <c r="DS367" s="73">
        <f t="shared" si="336"/>
        <v>1</v>
      </c>
      <c r="DT367" s="73">
        <f t="shared" si="337"/>
        <v>1</v>
      </c>
      <c r="DU367" s="73">
        <f t="shared" si="338"/>
        <v>1</v>
      </c>
      <c r="DV367" s="73">
        <f t="shared" si="339"/>
        <v>1</v>
      </c>
      <c r="DW367" s="73">
        <f t="shared" si="340"/>
        <v>1</v>
      </c>
      <c r="DX367" s="73">
        <f t="shared" si="341"/>
        <v>1</v>
      </c>
      <c r="DY367" s="73">
        <f t="shared" si="342"/>
        <v>1</v>
      </c>
      <c r="DZ367" s="73">
        <f t="shared" si="343"/>
        <v>1</v>
      </c>
      <c r="EA367" s="92">
        <f t="shared" si="305"/>
        <v>1</v>
      </c>
      <c r="EB367" s="92">
        <f t="shared" si="331"/>
        <v>1</v>
      </c>
      <c r="EC367" s="139">
        <f t="shared" si="344"/>
        <v>1</v>
      </c>
      <c r="ED367" s="140">
        <f t="shared" si="306"/>
        <v>0</v>
      </c>
      <c r="EE367" s="141">
        <f t="shared" si="307"/>
        <v>0</v>
      </c>
      <c r="EF367" s="141">
        <f t="shared" si="308"/>
        <v>0</v>
      </c>
      <c r="EG367" s="142">
        <f t="shared" si="332"/>
        <v>0</v>
      </c>
      <c r="EH367" s="141"/>
      <c r="EI367" s="142"/>
      <c r="EJ367" s="82">
        <f t="shared" si="309"/>
        <v>0</v>
      </c>
      <c r="EK367" s="82"/>
      <c r="EL367" s="82"/>
      <c r="EM367" s="82"/>
      <c r="EN367" s="83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</row>
    <row r="368" spans="2:156" ht="27" customHeight="1">
      <c r="B368" s="365" t="str">
        <f t="shared" si="310"/>
        <v/>
      </c>
      <c r="C368" s="649" t="str">
        <f>IF(AU368=1,SUM(AU$10:AU368),"")</f>
        <v/>
      </c>
      <c r="D368" s="526"/>
      <c r="E368" s="524"/>
      <c r="F368" s="648"/>
      <c r="G368" s="464"/>
      <c r="H368" s="110"/>
      <c r="I368" s="648"/>
      <c r="J368" s="464"/>
      <c r="K368" s="110"/>
      <c r="L368" s="109"/>
      <c r="M368" s="517"/>
      <c r="N368" s="520"/>
      <c r="O368" s="520"/>
      <c r="P368" s="514"/>
      <c r="Q368" s="463"/>
      <c r="R368" s="463"/>
      <c r="S368" s="463"/>
      <c r="T368" s="463"/>
      <c r="U368" s="515"/>
      <c r="V368" s="112"/>
      <c r="W368" s="463"/>
      <c r="X368" s="463"/>
      <c r="Y368" s="463"/>
      <c r="Z368" s="463"/>
      <c r="AA368" s="463"/>
      <c r="AB368" s="691"/>
      <c r="AC368" s="691"/>
      <c r="AD368" s="691"/>
      <c r="AE368" s="682"/>
      <c r="AF368" s="683"/>
      <c r="AG368" s="112"/>
      <c r="AH368" s="463"/>
      <c r="AI368" s="495"/>
      <c r="AJ368" s="469"/>
      <c r="AK368" s="464"/>
      <c r="AL368" s="465"/>
      <c r="AM368" s="376"/>
      <c r="AN368" s="376"/>
      <c r="AO368" s="465"/>
      <c r="AP368" s="466"/>
      <c r="AQ368" s="113" t="str">
        <f t="shared" si="311"/>
        <v/>
      </c>
      <c r="AR368" s="114">
        <v>1</v>
      </c>
      <c r="AU368" s="115">
        <f t="shared" si="312"/>
        <v>0</v>
      </c>
      <c r="AV368" s="116" t="b">
        <f t="shared" si="289"/>
        <v>1</v>
      </c>
      <c r="AW368" s="73">
        <f t="shared" si="313"/>
        <v>0</v>
      </c>
      <c r="AX368" s="117">
        <f t="shared" si="290"/>
        <v>1</v>
      </c>
      <c r="AY368" s="118">
        <f t="shared" si="314"/>
        <v>0</v>
      </c>
      <c r="BD368" s="120">
        <f>ROUND(Import!F361,2)</f>
        <v>0</v>
      </c>
      <c r="BE368" s="120">
        <f>ROUND(Import!P361,2)</f>
        <v>0</v>
      </c>
      <c r="BG368" s="121">
        <f t="shared" si="315"/>
        <v>0</v>
      </c>
      <c r="BH368" s="122">
        <f t="shared" si="316"/>
        <v>0</v>
      </c>
      <c r="BI368" s="114">
        <f t="shared" si="317"/>
        <v>0</v>
      </c>
      <c r="BJ368" s="121">
        <f t="shared" si="318"/>
        <v>0</v>
      </c>
      <c r="BK368" s="122">
        <f t="shared" si="319"/>
        <v>0</v>
      </c>
      <c r="BL368" s="114">
        <f t="shared" si="320"/>
        <v>0</v>
      </c>
      <c r="BN368" s="123">
        <f t="shared" si="291"/>
        <v>0</v>
      </c>
      <c r="BO368" s="123">
        <f t="shared" si="292"/>
        <v>0</v>
      </c>
      <c r="BP368" s="123">
        <f t="shared" si="293"/>
        <v>0</v>
      </c>
      <c r="BQ368" s="123">
        <f t="shared" si="294"/>
        <v>0</v>
      </c>
      <c r="BR368" s="123">
        <f t="shared" si="295"/>
        <v>0</v>
      </c>
      <c r="BS368" s="123">
        <f t="shared" si="296"/>
        <v>0</v>
      </c>
      <c r="BT368" s="124">
        <f t="shared" si="321"/>
        <v>0</v>
      </c>
      <c r="CA368" s="62"/>
      <c r="CB368" s="126" t="str">
        <f t="shared" si="297"/>
        <v/>
      </c>
      <c r="CC368" s="127" t="str">
        <f t="shared" si="322"/>
        <v/>
      </c>
      <c r="CD368" s="128" t="str">
        <f t="shared" si="323"/>
        <v/>
      </c>
      <c r="CE368" s="146"/>
      <c r="CF368" s="147"/>
      <c r="CG368" s="147"/>
      <c r="CH368" s="147"/>
      <c r="CI368" s="145"/>
      <c r="CJ368" s="62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132" t="b">
        <f t="shared" si="298"/>
        <v>0</v>
      </c>
      <c r="CV368" s="133" t="b">
        <f t="shared" si="299"/>
        <v>1</v>
      </c>
      <c r="CW368" s="116" t="b">
        <f t="shared" si="345"/>
        <v>1</v>
      </c>
      <c r="CX368" s="73">
        <f t="shared" si="324"/>
        <v>0</v>
      </c>
      <c r="CZ368" s="73">
        <f t="shared" si="325"/>
        <v>0</v>
      </c>
      <c r="DA368" s="134">
        <f t="shared" si="333"/>
        <v>1</v>
      </c>
      <c r="DB368" s="106">
        <f t="shared" si="326"/>
        <v>1</v>
      </c>
      <c r="DC368" s="148"/>
      <c r="DD368" s="134">
        <f t="shared" si="327"/>
        <v>1</v>
      </c>
      <c r="DE368" s="135">
        <f t="shared" si="300"/>
        <v>0</v>
      </c>
      <c r="DF368" s="135">
        <f t="shared" si="301"/>
        <v>0</v>
      </c>
      <c r="DG368" s="136"/>
      <c r="DH368" s="79"/>
      <c r="DI368" s="137"/>
      <c r="DJ368" s="81"/>
      <c r="DK368" s="107">
        <f t="shared" si="302"/>
        <v>0</v>
      </c>
      <c r="DL368" s="138">
        <f t="shared" si="328"/>
        <v>1</v>
      </c>
      <c r="DM368" s="73">
        <f t="shared" si="329"/>
        <v>1</v>
      </c>
      <c r="DN368" s="73">
        <f t="shared" si="330"/>
        <v>1</v>
      </c>
      <c r="DO368" s="73">
        <f t="shared" si="303"/>
        <v>1</v>
      </c>
      <c r="DP368" s="73">
        <f t="shared" si="304"/>
        <v>1</v>
      </c>
      <c r="DQ368" s="73">
        <f t="shared" si="334"/>
        <v>1</v>
      </c>
      <c r="DR368" s="73">
        <f t="shared" si="335"/>
        <v>1</v>
      </c>
      <c r="DS368" s="73">
        <f t="shared" si="336"/>
        <v>1</v>
      </c>
      <c r="DT368" s="73">
        <f t="shared" si="337"/>
        <v>1</v>
      </c>
      <c r="DU368" s="73">
        <f t="shared" si="338"/>
        <v>1</v>
      </c>
      <c r="DV368" s="73">
        <f t="shared" si="339"/>
        <v>1</v>
      </c>
      <c r="DW368" s="73">
        <f t="shared" si="340"/>
        <v>1</v>
      </c>
      <c r="DX368" s="73">
        <f t="shared" si="341"/>
        <v>1</v>
      </c>
      <c r="DY368" s="73">
        <f t="shared" si="342"/>
        <v>1</v>
      </c>
      <c r="DZ368" s="73">
        <f t="shared" si="343"/>
        <v>1</v>
      </c>
      <c r="EA368" s="92">
        <f t="shared" si="305"/>
        <v>1</v>
      </c>
      <c r="EB368" s="92">
        <f t="shared" si="331"/>
        <v>1</v>
      </c>
      <c r="EC368" s="139">
        <f t="shared" si="344"/>
        <v>1</v>
      </c>
      <c r="ED368" s="140">
        <f t="shared" si="306"/>
        <v>0</v>
      </c>
      <c r="EE368" s="141">
        <f t="shared" si="307"/>
        <v>0</v>
      </c>
      <c r="EF368" s="141">
        <f t="shared" si="308"/>
        <v>0</v>
      </c>
      <c r="EG368" s="142">
        <f t="shared" si="332"/>
        <v>0</v>
      </c>
      <c r="EH368" s="141"/>
      <c r="EI368" s="142"/>
      <c r="EJ368" s="82">
        <f t="shared" si="309"/>
        <v>0</v>
      </c>
      <c r="EK368" s="82"/>
      <c r="EL368" s="82"/>
      <c r="EM368" s="82"/>
      <c r="EN368" s="83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</row>
    <row r="369" spans="2:156" ht="27" customHeight="1">
      <c r="B369" s="365" t="str">
        <f t="shared" si="310"/>
        <v/>
      </c>
      <c r="C369" s="649" t="str">
        <f>IF(AU369=1,SUM(AU$10:AU369),"")</f>
        <v/>
      </c>
      <c r="D369" s="526"/>
      <c r="E369" s="524"/>
      <c r="F369" s="648"/>
      <c r="G369" s="464"/>
      <c r="H369" s="110"/>
      <c r="I369" s="648"/>
      <c r="J369" s="464"/>
      <c r="K369" s="110"/>
      <c r="L369" s="109"/>
      <c r="M369" s="517"/>
      <c r="N369" s="520"/>
      <c r="O369" s="520"/>
      <c r="P369" s="514"/>
      <c r="Q369" s="463"/>
      <c r="R369" s="463"/>
      <c r="S369" s="463"/>
      <c r="T369" s="463"/>
      <c r="U369" s="515"/>
      <c r="V369" s="112"/>
      <c r="W369" s="463"/>
      <c r="X369" s="463"/>
      <c r="Y369" s="463"/>
      <c r="Z369" s="463"/>
      <c r="AA369" s="463"/>
      <c r="AB369" s="691"/>
      <c r="AC369" s="691"/>
      <c r="AD369" s="691"/>
      <c r="AE369" s="682"/>
      <c r="AF369" s="683"/>
      <c r="AG369" s="112"/>
      <c r="AH369" s="463"/>
      <c r="AI369" s="495"/>
      <c r="AJ369" s="469"/>
      <c r="AK369" s="464"/>
      <c r="AL369" s="465"/>
      <c r="AM369" s="376"/>
      <c r="AN369" s="376"/>
      <c r="AO369" s="465"/>
      <c r="AP369" s="466"/>
      <c r="AQ369" s="113" t="str">
        <f t="shared" si="311"/>
        <v/>
      </c>
      <c r="AR369" s="114">
        <v>1</v>
      </c>
      <c r="AU369" s="115">
        <f t="shared" si="312"/>
        <v>0</v>
      </c>
      <c r="AV369" s="116" t="b">
        <f t="shared" si="289"/>
        <v>1</v>
      </c>
      <c r="AW369" s="73">
        <f t="shared" si="313"/>
        <v>0</v>
      </c>
      <c r="AX369" s="117">
        <f t="shared" si="290"/>
        <v>1</v>
      </c>
      <c r="AY369" s="118">
        <f t="shared" si="314"/>
        <v>0</v>
      </c>
      <c r="BD369" s="120">
        <f>ROUND(Import!F362,2)</f>
        <v>0</v>
      </c>
      <c r="BE369" s="120">
        <f>ROUND(Import!P362,2)</f>
        <v>0</v>
      </c>
      <c r="BG369" s="121">
        <f t="shared" si="315"/>
        <v>0</v>
      </c>
      <c r="BH369" s="122">
        <f t="shared" si="316"/>
        <v>0</v>
      </c>
      <c r="BI369" s="114">
        <f t="shared" si="317"/>
        <v>0</v>
      </c>
      <c r="BJ369" s="121">
        <f t="shared" si="318"/>
        <v>0</v>
      </c>
      <c r="BK369" s="122">
        <f t="shared" si="319"/>
        <v>0</v>
      </c>
      <c r="BL369" s="114">
        <f t="shared" si="320"/>
        <v>0</v>
      </c>
      <c r="BN369" s="123">
        <f t="shared" si="291"/>
        <v>0</v>
      </c>
      <c r="BO369" s="123">
        <f t="shared" si="292"/>
        <v>0</v>
      </c>
      <c r="BP369" s="123">
        <f t="shared" si="293"/>
        <v>0</v>
      </c>
      <c r="BQ369" s="123">
        <f t="shared" si="294"/>
        <v>0</v>
      </c>
      <c r="BR369" s="123">
        <f t="shared" si="295"/>
        <v>0</v>
      </c>
      <c r="BS369" s="123">
        <f t="shared" si="296"/>
        <v>0</v>
      </c>
      <c r="BT369" s="124">
        <f t="shared" si="321"/>
        <v>0</v>
      </c>
      <c r="CA369" s="62"/>
      <c r="CB369" s="126" t="str">
        <f t="shared" si="297"/>
        <v/>
      </c>
      <c r="CC369" s="127" t="str">
        <f t="shared" si="322"/>
        <v/>
      </c>
      <c r="CD369" s="128" t="str">
        <f t="shared" si="323"/>
        <v/>
      </c>
      <c r="CE369" s="146"/>
      <c r="CF369" s="147"/>
      <c r="CG369" s="147"/>
      <c r="CH369" s="147"/>
      <c r="CI369" s="145"/>
      <c r="CJ369" s="62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132" t="b">
        <f t="shared" si="298"/>
        <v>0</v>
      </c>
      <c r="CV369" s="133" t="b">
        <f t="shared" si="299"/>
        <v>1</v>
      </c>
      <c r="CW369" s="116" t="b">
        <f t="shared" si="345"/>
        <v>1</v>
      </c>
      <c r="CX369" s="73">
        <f t="shared" si="324"/>
        <v>0</v>
      </c>
      <c r="CZ369" s="73">
        <f t="shared" si="325"/>
        <v>0</v>
      </c>
      <c r="DA369" s="134">
        <f t="shared" si="333"/>
        <v>1</v>
      </c>
      <c r="DB369" s="106">
        <f t="shared" si="326"/>
        <v>1</v>
      </c>
      <c r="DC369" s="148"/>
      <c r="DD369" s="134">
        <f t="shared" si="327"/>
        <v>1</v>
      </c>
      <c r="DE369" s="135">
        <f t="shared" si="300"/>
        <v>0</v>
      </c>
      <c r="DF369" s="135">
        <f t="shared" si="301"/>
        <v>0</v>
      </c>
      <c r="DG369" s="136"/>
      <c r="DH369" s="79"/>
      <c r="DI369" s="137"/>
      <c r="DJ369" s="81"/>
      <c r="DK369" s="107">
        <f t="shared" si="302"/>
        <v>0</v>
      </c>
      <c r="DL369" s="138">
        <f t="shared" si="328"/>
        <v>1</v>
      </c>
      <c r="DM369" s="73">
        <f t="shared" si="329"/>
        <v>1</v>
      </c>
      <c r="DN369" s="73">
        <f t="shared" si="330"/>
        <v>1</v>
      </c>
      <c r="DO369" s="73">
        <f t="shared" si="303"/>
        <v>1</v>
      </c>
      <c r="DP369" s="73">
        <f t="shared" si="304"/>
        <v>1</v>
      </c>
      <c r="DQ369" s="73">
        <f t="shared" si="334"/>
        <v>1</v>
      </c>
      <c r="DR369" s="73">
        <f t="shared" si="335"/>
        <v>1</v>
      </c>
      <c r="DS369" s="73">
        <f t="shared" si="336"/>
        <v>1</v>
      </c>
      <c r="DT369" s="73">
        <f t="shared" si="337"/>
        <v>1</v>
      </c>
      <c r="DU369" s="73">
        <f t="shared" si="338"/>
        <v>1</v>
      </c>
      <c r="DV369" s="73">
        <f t="shared" si="339"/>
        <v>1</v>
      </c>
      <c r="DW369" s="73">
        <f t="shared" si="340"/>
        <v>1</v>
      </c>
      <c r="DX369" s="73">
        <f t="shared" si="341"/>
        <v>1</v>
      </c>
      <c r="DY369" s="73">
        <f t="shared" si="342"/>
        <v>1</v>
      </c>
      <c r="DZ369" s="73">
        <f t="shared" si="343"/>
        <v>1</v>
      </c>
      <c r="EA369" s="92">
        <f t="shared" si="305"/>
        <v>1</v>
      </c>
      <c r="EB369" s="92">
        <f t="shared" si="331"/>
        <v>1</v>
      </c>
      <c r="EC369" s="139">
        <f t="shared" si="344"/>
        <v>1</v>
      </c>
      <c r="ED369" s="140">
        <f t="shared" si="306"/>
        <v>0</v>
      </c>
      <c r="EE369" s="141">
        <f t="shared" si="307"/>
        <v>0</v>
      </c>
      <c r="EF369" s="141">
        <f t="shared" si="308"/>
        <v>0</v>
      </c>
      <c r="EG369" s="142">
        <f t="shared" si="332"/>
        <v>0</v>
      </c>
      <c r="EH369" s="141"/>
      <c r="EI369" s="142"/>
      <c r="EJ369" s="82">
        <f t="shared" si="309"/>
        <v>0</v>
      </c>
      <c r="EK369" s="82"/>
      <c r="EL369" s="82"/>
      <c r="EM369" s="82"/>
      <c r="EN369" s="83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</row>
    <row r="370" spans="2:156" ht="27" customHeight="1">
      <c r="B370" s="365" t="str">
        <f t="shared" si="310"/>
        <v/>
      </c>
      <c r="C370" s="649" t="str">
        <f>IF(AU370=1,SUM(AU$10:AU370),"")</f>
        <v/>
      </c>
      <c r="D370" s="526"/>
      <c r="E370" s="524"/>
      <c r="F370" s="648"/>
      <c r="G370" s="464"/>
      <c r="H370" s="110"/>
      <c r="I370" s="648"/>
      <c r="J370" s="464"/>
      <c r="K370" s="110"/>
      <c r="L370" s="109"/>
      <c r="M370" s="517"/>
      <c r="N370" s="520"/>
      <c r="O370" s="520"/>
      <c r="P370" s="514"/>
      <c r="Q370" s="463"/>
      <c r="R370" s="463"/>
      <c r="S370" s="463"/>
      <c r="T370" s="463"/>
      <c r="U370" s="515"/>
      <c r="V370" s="112"/>
      <c r="W370" s="463"/>
      <c r="X370" s="463"/>
      <c r="Y370" s="463"/>
      <c r="Z370" s="463"/>
      <c r="AA370" s="463"/>
      <c r="AB370" s="691"/>
      <c r="AC370" s="691"/>
      <c r="AD370" s="691"/>
      <c r="AE370" s="682"/>
      <c r="AF370" s="683"/>
      <c r="AG370" s="112"/>
      <c r="AH370" s="463"/>
      <c r="AI370" s="495"/>
      <c r="AJ370" s="469"/>
      <c r="AK370" s="464"/>
      <c r="AL370" s="465"/>
      <c r="AM370" s="376"/>
      <c r="AN370" s="376"/>
      <c r="AO370" s="465"/>
      <c r="AP370" s="466"/>
      <c r="AQ370" s="113" t="str">
        <f t="shared" si="311"/>
        <v/>
      </c>
      <c r="AR370" s="114">
        <v>1</v>
      </c>
      <c r="AU370" s="115">
        <f t="shared" si="312"/>
        <v>0</v>
      </c>
      <c r="AV370" s="116" t="b">
        <f t="shared" si="289"/>
        <v>1</v>
      </c>
      <c r="AW370" s="73">
        <f t="shared" si="313"/>
        <v>0</v>
      </c>
      <c r="AX370" s="117">
        <f t="shared" si="290"/>
        <v>1</v>
      </c>
      <c r="AY370" s="118">
        <f t="shared" si="314"/>
        <v>0</v>
      </c>
      <c r="BD370" s="120">
        <f>ROUND(Import!F363,2)</f>
        <v>0</v>
      </c>
      <c r="BE370" s="120">
        <f>ROUND(Import!P363,2)</f>
        <v>0</v>
      </c>
      <c r="BG370" s="121">
        <f t="shared" si="315"/>
        <v>0</v>
      </c>
      <c r="BH370" s="122">
        <f t="shared" si="316"/>
        <v>0</v>
      </c>
      <c r="BI370" s="114">
        <f t="shared" si="317"/>
        <v>0</v>
      </c>
      <c r="BJ370" s="121">
        <f t="shared" si="318"/>
        <v>0</v>
      </c>
      <c r="BK370" s="122">
        <f t="shared" si="319"/>
        <v>0</v>
      </c>
      <c r="BL370" s="114">
        <f t="shared" si="320"/>
        <v>0</v>
      </c>
      <c r="BN370" s="123">
        <f t="shared" si="291"/>
        <v>0</v>
      </c>
      <c r="BO370" s="123">
        <f t="shared" si="292"/>
        <v>0</v>
      </c>
      <c r="BP370" s="123">
        <f t="shared" si="293"/>
        <v>0</v>
      </c>
      <c r="BQ370" s="123">
        <f t="shared" si="294"/>
        <v>0</v>
      </c>
      <c r="BR370" s="123">
        <f t="shared" si="295"/>
        <v>0</v>
      </c>
      <c r="BS370" s="123">
        <f t="shared" si="296"/>
        <v>0</v>
      </c>
      <c r="BT370" s="124">
        <f t="shared" si="321"/>
        <v>0</v>
      </c>
      <c r="CA370" s="62"/>
      <c r="CB370" s="126" t="str">
        <f t="shared" si="297"/>
        <v/>
      </c>
      <c r="CC370" s="127" t="str">
        <f t="shared" si="322"/>
        <v/>
      </c>
      <c r="CD370" s="128" t="str">
        <f t="shared" si="323"/>
        <v/>
      </c>
      <c r="CE370" s="146"/>
      <c r="CF370" s="147"/>
      <c r="CG370" s="147"/>
      <c r="CH370" s="147"/>
      <c r="CI370" s="145"/>
      <c r="CJ370" s="62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132" t="b">
        <f t="shared" si="298"/>
        <v>0</v>
      </c>
      <c r="CV370" s="133" t="b">
        <f t="shared" si="299"/>
        <v>1</v>
      </c>
      <c r="CW370" s="116" t="b">
        <f t="shared" si="345"/>
        <v>1</v>
      </c>
      <c r="CX370" s="73">
        <f t="shared" si="324"/>
        <v>0</v>
      </c>
      <c r="CZ370" s="73">
        <f t="shared" si="325"/>
        <v>0</v>
      </c>
      <c r="DA370" s="134">
        <f t="shared" si="333"/>
        <v>1</v>
      </c>
      <c r="DB370" s="106">
        <f t="shared" si="326"/>
        <v>1</v>
      </c>
      <c r="DC370" s="148"/>
      <c r="DD370" s="134">
        <f t="shared" si="327"/>
        <v>1</v>
      </c>
      <c r="DE370" s="135">
        <f t="shared" si="300"/>
        <v>0</v>
      </c>
      <c r="DF370" s="135">
        <f t="shared" si="301"/>
        <v>0</v>
      </c>
      <c r="DG370" s="136"/>
      <c r="DH370" s="79"/>
      <c r="DI370" s="137"/>
      <c r="DJ370" s="81"/>
      <c r="DK370" s="107">
        <f t="shared" si="302"/>
        <v>0</v>
      </c>
      <c r="DL370" s="138">
        <f t="shared" si="328"/>
        <v>1</v>
      </c>
      <c r="DM370" s="73">
        <f t="shared" si="329"/>
        <v>1</v>
      </c>
      <c r="DN370" s="73">
        <f t="shared" si="330"/>
        <v>1</v>
      </c>
      <c r="DO370" s="73">
        <f t="shared" si="303"/>
        <v>1</v>
      </c>
      <c r="DP370" s="73">
        <f t="shared" si="304"/>
        <v>1</v>
      </c>
      <c r="DQ370" s="73">
        <f t="shared" si="334"/>
        <v>1</v>
      </c>
      <c r="DR370" s="73">
        <f t="shared" si="335"/>
        <v>1</v>
      </c>
      <c r="DS370" s="73">
        <f t="shared" si="336"/>
        <v>1</v>
      </c>
      <c r="DT370" s="73">
        <f t="shared" si="337"/>
        <v>1</v>
      </c>
      <c r="DU370" s="73">
        <f t="shared" si="338"/>
        <v>1</v>
      </c>
      <c r="DV370" s="73">
        <f t="shared" si="339"/>
        <v>1</v>
      </c>
      <c r="DW370" s="73">
        <f t="shared" si="340"/>
        <v>1</v>
      </c>
      <c r="DX370" s="73">
        <f t="shared" si="341"/>
        <v>1</v>
      </c>
      <c r="DY370" s="73">
        <f t="shared" si="342"/>
        <v>1</v>
      </c>
      <c r="DZ370" s="73">
        <f t="shared" si="343"/>
        <v>1</v>
      </c>
      <c r="EA370" s="92">
        <f t="shared" si="305"/>
        <v>1</v>
      </c>
      <c r="EB370" s="92">
        <f t="shared" si="331"/>
        <v>1</v>
      </c>
      <c r="EC370" s="139">
        <f t="shared" si="344"/>
        <v>1</v>
      </c>
      <c r="ED370" s="140">
        <f t="shared" si="306"/>
        <v>0</v>
      </c>
      <c r="EE370" s="141">
        <f t="shared" si="307"/>
        <v>0</v>
      </c>
      <c r="EF370" s="141">
        <f t="shared" si="308"/>
        <v>0</v>
      </c>
      <c r="EG370" s="142">
        <f t="shared" si="332"/>
        <v>0</v>
      </c>
      <c r="EH370" s="141"/>
      <c r="EI370" s="142"/>
      <c r="EJ370" s="82">
        <f t="shared" si="309"/>
        <v>0</v>
      </c>
      <c r="EK370" s="82"/>
      <c r="EL370" s="82"/>
      <c r="EM370" s="82"/>
      <c r="EN370" s="83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</row>
    <row r="371" spans="2:156" ht="27" customHeight="1">
      <c r="B371" s="365" t="str">
        <f t="shared" si="310"/>
        <v/>
      </c>
      <c r="C371" s="649" t="str">
        <f>IF(AU371=1,SUM(AU$10:AU371),"")</f>
        <v/>
      </c>
      <c r="D371" s="526"/>
      <c r="E371" s="524"/>
      <c r="F371" s="648"/>
      <c r="G371" s="464"/>
      <c r="H371" s="110"/>
      <c r="I371" s="648"/>
      <c r="J371" s="464"/>
      <c r="K371" s="110"/>
      <c r="L371" s="109"/>
      <c r="M371" s="517"/>
      <c r="N371" s="520"/>
      <c r="O371" s="520"/>
      <c r="P371" s="514"/>
      <c r="Q371" s="463"/>
      <c r="R371" s="463"/>
      <c r="S371" s="463"/>
      <c r="T371" s="463"/>
      <c r="U371" s="515"/>
      <c r="V371" s="112"/>
      <c r="W371" s="463"/>
      <c r="X371" s="463"/>
      <c r="Y371" s="463"/>
      <c r="Z371" s="463"/>
      <c r="AA371" s="463"/>
      <c r="AB371" s="691"/>
      <c r="AC371" s="691"/>
      <c r="AD371" s="691"/>
      <c r="AE371" s="682"/>
      <c r="AF371" s="683"/>
      <c r="AG371" s="112"/>
      <c r="AH371" s="463"/>
      <c r="AI371" s="495"/>
      <c r="AJ371" s="469"/>
      <c r="AK371" s="464"/>
      <c r="AL371" s="465"/>
      <c r="AM371" s="376"/>
      <c r="AN371" s="376"/>
      <c r="AO371" s="465"/>
      <c r="AP371" s="466"/>
      <c r="AQ371" s="113" t="str">
        <f t="shared" si="311"/>
        <v/>
      </c>
      <c r="AR371" s="114">
        <v>1</v>
      </c>
      <c r="AU371" s="115">
        <f t="shared" si="312"/>
        <v>0</v>
      </c>
      <c r="AV371" s="116" t="b">
        <f t="shared" si="289"/>
        <v>1</v>
      </c>
      <c r="AW371" s="73">
        <f t="shared" si="313"/>
        <v>0</v>
      </c>
      <c r="AX371" s="117">
        <f t="shared" si="290"/>
        <v>1</v>
      </c>
      <c r="AY371" s="118">
        <f t="shared" si="314"/>
        <v>0</v>
      </c>
      <c r="BD371" s="120">
        <f>ROUND(Import!F364,2)</f>
        <v>0</v>
      </c>
      <c r="BE371" s="120">
        <f>ROUND(Import!P364,2)</f>
        <v>0</v>
      </c>
      <c r="BG371" s="121">
        <f t="shared" si="315"/>
        <v>0</v>
      </c>
      <c r="BH371" s="122">
        <f t="shared" si="316"/>
        <v>0</v>
      </c>
      <c r="BI371" s="114">
        <f t="shared" si="317"/>
        <v>0</v>
      </c>
      <c r="BJ371" s="121">
        <f t="shared" si="318"/>
        <v>0</v>
      </c>
      <c r="BK371" s="122">
        <f t="shared" si="319"/>
        <v>0</v>
      </c>
      <c r="BL371" s="114">
        <f t="shared" si="320"/>
        <v>0</v>
      </c>
      <c r="BN371" s="123">
        <f t="shared" si="291"/>
        <v>0</v>
      </c>
      <c r="BO371" s="123">
        <f t="shared" si="292"/>
        <v>0</v>
      </c>
      <c r="BP371" s="123">
        <f t="shared" si="293"/>
        <v>0</v>
      </c>
      <c r="BQ371" s="123">
        <f t="shared" si="294"/>
        <v>0</v>
      </c>
      <c r="BR371" s="123">
        <f t="shared" si="295"/>
        <v>0</v>
      </c>
      <c r="BS371" s="123">
        <f t="shared" si="296"/>
        <v>0</v>
      </c>
      <c r="BT371" s="124">
        <f t="shared" si="321"/>
        <v>0</v>
      </c>
      <c r="CA371" s="62"/>
      <c r="CB371" s="126" t="str">
        <f t="shared" si="297"/>
        <v/>
      </c>
      <c r="CC371" s="127" t="str">
        <f t="shared" si="322"/>
        <v/>
      </c>
      <c r="CD371" s="128" t="str">
        <f t="shared" si="323"/>
        <v/>
      </c>
      <c r="CE371" s="146"/>
      <c r="CF371" s="147"/>
      <c r="CG371" s="147"/>
      <c r="CH371" s="147"/>
      <c r="CI371" s="145"/>
      <c r="CJ371" s="62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132" t="b">
        <f t="shared" si="298"/>
        <v>0</v>
      </c>
      <c r="CV371" s="133" t="b">
        <f t="shared" si="299"/>
        <v>1</v>
      </c>
      <c r="CW371" s="116" t="b">
        <f t="shared" si="345"/>
        <v>1</v>
      </c>
      <c r="CX371" s="73">
        <f t="shared" si="324"/>
        <v>0</v>
      </c>
      <c r="CZ371" s="73">
        <f t="shared" si="325"/>
        <v>0</v>
      </c>
      <c r="DA371" s="134">
        <f t="shared" si="333"/>
        <v>1</v>
      </c>
      <c r="DB371" s="106">
        <f t="shared" si="326"/>
        <v>1</v>
      </c>
      <c r="DC371" s="148"/>
      <c r="DD371" s="134">
        <f t="shared" si="327"/>
        <v>1</v>
      </c>
      <c r="DE371" s="135">
        <f t="shared" si="300"/>
        <v>0</v>
      </c>
      <c r="DF371" s="135">
        <f t="shared" si="301"/>
        <v>0</v>
      </c>
      <c r="DG371" s="136"/>
      <c r="DH371" s="79"/>
      <c r="DI371" s="137"/>
      <c r="DJ371" s="81"/>
      <c r="DK371" s="107">
        <f t="shared" si="302"/>
        <v>0</v>
      </c>
      <c r="DL371" s="138">
        <f t="shared" si="328"/>
        <v>1</v>
      </c>
      <c r="DM371" s="73">
        <f t="shared" si="329"/>
        <v>1</v>
      </c>
      <c r="DN371" s="73">
        <f t="shared" si="330"/>
        <v>1</v>
      </c>
      <c r="DO371" s="73">
        <f t="shared" si="303"/>
        <v>1</v>
      </c>
      <c r="DP371" s="73">
        <f t="shared" si="304"/>
        <v>1</v>
      </c>
      <c r="DQ371" s="73">
        <f t="shared" si="334"/>
        <v>1</v>
      </c>
      <c r="DR371" s="73">
        <f t="shared" si="335"/>
        <v>1</v>
      </c>
      <c r="DS371" s="73">
        <f t="shared" si="336"/>
        <v>1</v>
      </c>
      <c r="DT371" s="73">
        <f t="shared" si="337"/>
        <v>1</v>
      </c>
      <c r="DU371" s="73">
        <f t="shared" si="338"/>
        <v>1</v>
      </c>
      <c r="DV371" s="73">
        <f t="shared" si="339"/>
        <v>1</v>
      </c>
      <c r="DW371" s="73">
        <f t="shared" si="340"/>
        <v>1</v>
      </c>
      <c r="DX371" s="73">
        <f t="shared" si="341"/>
        <v>1</v>
      </c>
      <c r="DY371" s="73">
        <f t="shared" si="342"/>
        <v>1</v>
      </c>
      <c r="DZ371" s="73">
        <f t="shared" si="343"/>
        <v>1</v>
      </c>
      <c r="EA371" s="92">
        <f t="shared" si="305"/>
        <v>1</v>
      </c>
      <c r="EB371" s="92">
        <f t="shared" si="331"/>
        <v>1</v>
      </c>
      <c r="EC371" s="139">
        <f t="shared" si="344"/>
        <v>1</v>
      </c>
      <c r="ED371" s="140">
        <f t="shared" si="306"/>
        <v>0</v>
      </c>
      <c r="EE371" s="141">
        <f t="shared" si="307"/>
        <v>0</v>
      </c>
      <c r="EF371" s="141">
        <f t="shared" si="308"/>
        <v>0</v>
      </c>
      <c r="EG371" s="142">
        <f t="shared" si="332"/>
        <v>0</v>
      </c>
      <c r="EH371" s="141"/>
      <c r="EI371" s="142"/>
      <c r="EJ371" s="82">
        <f t="shared" si="309"/>
        <v>0</v>
      </c>
      <c r="EK371" s="82"/>
      <c r="EL371" s="82"/>
      <c r="EM371" s="82"/>
      <c r="EN371" s="83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</row>
    <row r="372" spans="2:156" ht="27" customHeight="1">
      <c r="B372" s="365" t="str">
        <f t="shared" si="310"/>
        <v/>
      </c>
      <c r="C372" s="649" t="str">
        <f>IF(AU372=1,SUM(AU$10:AU372),"")</f>
        <v/>
      </c>
      <c r="D372" s="526"/>
      <c r="E372" s="524"/>
      <c r="F372" s="648"/>
      <c r="G372" s="464"/>
      <c r="H372" s="110"/>
      <c r="I372" s="648"/>
      <c r="J372" s="464"/>
      <c r="K372" s="110"/>
      <c r="L372" s="109"/>
      <c r="M372" s="517"/>
      <c r="N372" s="520"/>
      <c r="O372" s="520"/>
      <c r="P372" s="514"/>
      <c r="Q372" s="463"/>
      <c r="R372" s="463"/>
      <c r="S372" s="463"/>
      <c r="T372" s="463"/>
      <c r="U372" s="515"/>
      <c r="V372" s="112"/>
      <c r="W372" s="463"/>
      <c r="X372" s="463"/>
      <c r="Y372" s="463"/>
      <c r="Z372" s="463"/>
      <c r="AA372" s="463"/>
      <c r="AB372" s="691"/>
      <c r="AC372" s="691"/>
      <c r="AD372" s="691"/>
      <c r="AE372" s="682"/>
      <c r="AF372" s="683"/>
      <c r="AG372" s="112"/>
      <c r="AH372" s="463"/>
      <c r="AI372" s="495"/>
      <c r="AJ372" s="469"/>
      <c r="AK372" s="464"/>
      <c r="AL372" s="465"/>
      <c r="AM372" s="376"/>
      <c r="AN372" s="376"/>
      <c r="AO372" s="465"/>
      <c r="AP372" s="466"/>
      <c r="AQ372" s="113" t="str">
        <f t="shared" si="311"/>
        <v/>
      </c>
      <c r="AR372" s="114">
        <v>1</v>
      </c>
      <c r="AU372" s="115">
        <f t="shared" si="312"/>
        <v>0</v>
      </c>
      <c r="AV372" s="116" t="b">
        <f t="shared" si="289"/>
        <v>1</v>
      </c>
      <c r="AW372" s="73">
        <f t="shared" si="313"/>
        <v>0</v>
      </c>
      <c r="AX372" s="117">
        <f t="shared" si="290"/>
        <v>1</v>
      </c>
      <c r="AY372" s="118">
        <f t="shared" si="314"/>
        <v>0</v>
      </c>
      <c r="BD372" s="120">
        <f>ROUND(Import!F365,2)</f>
        <v>0</v>
      </c>
      <c r="BE372" s="120">
        <f>ROUND(Import!P365,2)</f>
        <v>0</v>
      </c>
      <c r="BG372" s="121">
        <f t="shared" si="315"/>
        <v>0</v>
      </c>
      <c r="BH372" s="122">
        <f t="shared" si="316"/>
        <v>0</v>
      </c>
      <c r="BI372" s="114">
        <f t="shared" si="317"/>
        <v>0</v>
      </c>
      <c r="BJ372" s="121">
        <f t="shared" si="318"/>
        <v>0</v>
      </c>
      <c r="BK372" s="122">
        <f t="shared" si="319"/>
        <v>0</v>
      </c>
      <c r="BL372" s="114">
        <f t="shared" si="320"/>
        <v>0</v>
      </c>
      <c r="BN372" s="123">
        <f t="shared" si="291"/>
        <v>0</v>
      </c>
      <c r="BO372" s="123">
        <f t="shared" si="292"/>
        <v>0</v>
      </c>
      <c r="BP372" s="123">
        <f t="shared" si="293"/>
        <v>0</v>
      </c>
      <c r="BQ372" s="123">
        <f t="shared" si="294"/>
        <v>0</v>
      </c>
      <c r="BR372" s="123">
        <f t="shared" si="295"/>
        <v>0</v>
      </c>
      <c r="BS372" s="123">
        <f t="shared" si="296"/>
        <v>0</v>
      </c>
      <c r="BT372" s="124">
        <f t="shared" si="321"/>
        <v>0</v>
      </c>
      <c r="CA372" s="62"/>
      <c r="CB372" s="126" t="str">
        <f t="shared" si="297"/>
        <v/>
      </c>
      <c r="CC372" s="127" t="str">
        <f t="shared" si="322"/>
        <v/>
      </c>
      <c r="CD372" s="128" t="str">
        <f t="shared" si="323"/>
        <v/>
      </c>
      <c r="CE372" s="146"/>
      <c r="CF372" s="147"/>
      <c r="CG372" s="147"/>
      <c r="CH372" s="147"/>
      <c r="CI372" s="145"/>
      <c r="CJ372" s="62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132" t="b">
        <f t="shared" si="298"/>
        <v>0</v>
      </c>
      <c r="CV372" s="133" t="b">
        <f t="shared" si="299"/>
        <v>1</v>
      </c>
      <c r="CW372" s="116" t="b">
        <f t="shared" si="345"/>
        <v>1</v>
      </c>
      <c r="CX372" s="73">
        <f t="shared" si="324"/>
        <v>0</v>
      </c>
      <c r="CZ372" s="73">
        <f t="shared" si="325"/>
        <v>0</v>
      </c>
      <c r="DA372" s="134">
        <f t="shared" si="333"/>
        <v>1</v>
      </c>
      <c r="DB372" s="106">
        <f t="shared" si="326"/>
        <v>1</v>
      </c>
      <c r="DC372" s="148"/>
      <c r="DD372" s="134">
        <f t="shared" si="327"/>
        <v>1</v>
      </c>
      <c r="DE372" s="135">
        <f t="shared" si="300"/>
        <v>0</v>
      </c>
      <c r="DF372" s="135">
        <f t="shared" si="301"/>
        <v>0</v>
      </c>
      <c r="DG372" s="136"/>
      <c r="DH372" s="79"/>
      <c r="DI372" s="137"/>
      <c r="DJ372" s="81"/>
      <c r="DK372" s="107">
        <f t="shared" si="302"/>
        <v>0</v>
      </c>
      <c r="DL372" s="138">
        <f t="shared" si="328"/>
        <v>1</v>
      </c>
      <c r="DM372" s="73">
        <f t="shared" si="329"/>
        <v>1</v>
      </c>
      <c r="DN372" s="73">
        <f t="shared" si="330"/>
        <v>1</v>
      </c>
      <c r="DO372" s="73">
        <f t="shared" si="303"/>
        <v>1</v>
      </c>
      <c r="DP372" s="73">
        <f t="shared" si="304"/>
        <v>1</v>
      </c>
      <c r="DQ372" s="73">
        <f t="shared" si="334"/>
        <v>1</v>
      </c>
      <c r="DR372" s="73">
        <f t="shared" si="335"/>
        <v>1</v>
      </c>
      <c r="DS372" s="73">
        <f t="shared" si="336"/>
        <v>1</v>
      </c>
      <c r="DT372" s="73">
        <f t="shared" si="337"/>
        <v>1</v>
      </c>
      <c r="DU372" s="73">
        <f t="shared" si="338"/>
        <v>1</v>
      </c>
      <c r="DV372" s="73">
        <f t="shared" si="339"/>
        <v>1</v>
      </c>
      <c r="DW372" s="73">
        <f t="shared" si="340"/>
        <v>1</v>
      </c>
      <c r="DX372" s="73">
        <f t="shared" si="341"/>
        <v>1</v>
      </c>
      <c r="DY372" s="73">
        <f t="shared" si="342"/>
        <v>1</v>
      </c>
      <c r="DZ372" s="73">
        <f t="shared" si="343"/>
        <v>1</v>
      </c>
      <c r="EA372" s="92">
        <f t="shared" si="305"/>
        <v>1</v>
      </c>
      <c r="EB372" s="92">
        <f t="shared" si="331"/>
        <v>1</v>
      </c>
      <c r="EC372" s="139">
        <f t="shared" si="344"/>
        <v>1</v>
      </c>
      <c r="ED372" s="140">
        <f t="shared" si="306"/>
        <v>0</v>
      </c>
      <c r="EE372" s="141">
        <f t="shared" si="307"/>
        <v>0</v>
      </c>
      <c r="EF372" s="141">
        <f t="shared" si="308"/>
        <v>0</v>
      </c>
      <c r="EG372" s="142">
        <f t="shared" si="332"/>
        <v>0</v>
      </c>
      <c r="EH372" s="141"/>
      <c r="EI372" s="142"/>
      <c r="EJ372" s="82">
        <f t="shared" si="309"/>
        <v>0</v>
      </c>
      <c r="EK372" s="82"/>
      <c r="EL372" s="82"/>
      <c r="EM372" s="82"/>
      <c r="EN372" s="83"/>
      <c r="EO372" s="61"/>
      <c r="EP372" s="61"/>
      <c r="EQ372" s="61"/>
      <c r="ER372" s="61"/>
      <c r="ES372" s="61"/>
      <c r="ET372" s="61"/>
      <c r="EU372" s="61"/>
      <c r="EV372" s="61"/>
      <c r="EW372" s="61"/>
      <c r="EX372" s="61"/>
      <c r="EY372" s="61"/>
      <c r="EZ372" s="61"/>
    </row>
    <row r="373" spans="2:156" ht="27" customHeight="1">
      <c r="B373" s="365" t="str">
        <f t="shared" si="310"/>
        <v/>
      </c>
      <c r="C373" s="649" t="str">
        <f>IF(AU373=1,SUM(AU$10:AU373),"")</f>
        <v/>
      </c>
      <c r="D373" s="526"/>
      <c r="E373" s="524"/>
      <c r="F373" s="648"/>
      <c r="G373" s="464"/>
      <c r="H373" s="110"/>
      <c r="I373" s="648"/>
      <c r="J373" s="464"/>
      <c r="K373" s="110"/>
      <c r="L373" s="109"/>
      <c r="M373" s="517"/>
      <c r="N373" s="520"/>
      <c r="O373" s="520"/>
      <c r="P373" s="514"/>
      <c r="Q373" s="463"/>
      <c r="R373" s="463"/>
      <c r="S373" s="463"/>
      <c r="T373" s="463"/>
      <c r="U373" s="515"/>
      <c r="V373" s="112"/>
      <c r="W373" s="463"/>
      <c r="X373" s="463"/>
      <c r="Y373" s="463"/>
      <c r="Z373" s="463"/>
      <c r="AA373" s="463"/>
      <c r="AB373" s="691"/>
      <c r="AC373" s="691"/>
      <c r="AD373" s="691"/>
      <c r="AE373" s="682"/>
      <c r="AF373" s="683"/>
      <c r="AG373" s="112"/>
      <c r="AH373" s="463"/>
      <c r="AI373" s="495"/>
      <c r="AJ373" s="469"/>
      <c r="AK373" s="464"/>
      <c r="AL373" s="465"/>
      <c r="AM373" s="376"/>
      <c r="AN373" s="376"/>
      <c r="AO373" s="465"/>
      <c r="AP373" s="466"/>
      <c r="AQ373" s="113" t="str">
        <f t="shared" si="311"/>
        <v/>
      </c>
      <c r="AR373" s="114">
        <v>1</v>
      </c>
      <c r="AU373" s="115">
        <f t="shared" si="312"/>
        <v>0</v>
      </c>
      <c r="AV373" s="116" t="b">
        <f t="shared" si="289"/>
        <v>1</v>
      </c>
      <c r="AW373" s="73">
        <f t="shared" si="313"/>
        <v>0</v>
      </c>
      <c r="AX373" s="117">
        <f t="shared" si="290"/>
        <v>1</v>
      </c>
      <c r="AY373" s="118">
        <f t="shared" si="314"/>
        <v>0</v>
      </c>
      <c r="BD373" s="120">
        <f>ROUND(Import!F366,2)</f>
        <v>0</v>
      </c>
      <c r="BE373" s="120">
        <f>ROUND(Import!P366,2)</f>
        <v>0</v>
      </c>
      <c r="BG373" s="121">
        <f t="shared" si="315"/>
        <v>0</v>
      </c>
      <c r="BH373" s="122">
        <f t="shared" si="316"/>
        <v>0</v>
      </c>
      <c r="BI373" s="114">
        <f t="shared" si="317"/>
        <v>0</v>
      </c>
      <c r="BJ373" s="121">
        <f t="shared" si="318"/>
        <v>0</v>
      </c>
      <c r="BK373" s="122">
        <f t="shared" si="319"/>
        <v>0</v>
      </c>
      <c r="BL373" s="114">
        <f t="shared" si="320"/>
        <v>0</v>
      </c>
      <c r="BN373" s="123">
        <f t="shared" si="291"/>
        <v>0</v>
      </c>
      <c r="BO373" s="123">
        <f t="shared" si="292"/>
        <v>0</v>
      </c>
      <c r="BP373" s="123">
        <f t="shared" si="293"/>
        <v>0</v>
      </c>
      <c r="BQ373" s="123">
        <f t="shared" si="294"/>
        <v>0</v>
      </c>
      <c r="BR373" s="123">
        <f t="shared" si="295"/>
        <v>0</v>
      </c>
      <c r="BS373" s="123">
        <f t="shared" si="296"/>
        <v>0</v>
      </c>
      <c r="BT373" s="124">
        <f t="shared" si="321"/>
        <v>0</v>
      </c>
      <c r="CA373" s="62"/>
      <c r="CB373" s="126" t="str">
        <f t="shared" si="297"/>
        <v/>
      </c>
      <c r="CC373" s="127" t="str">
        <f t="shared" si="322"/>
        <v/>
      </c>
      <c r="CD373" s="128" t="str">
        <f t="shared" si="323"/>
        <v/>
      </c>
      <c r="CE373" s="146"/>
      <c r="CF373" s="147"/>
      <c r="CG373" s="147"/>
      <c r="CH373" s="147"/>
      <c r="CI373" s="145"/>
      <c r="CJ373" s="62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132" t="b">
        <f t="shared" si="298"/>
        <v>0</v>
      </c>
      <c r="CV373" s="133" t="b">
        <f t="shared" si="299"/>
        <v>1</v>
      </c>
      <c r="CW373" s="116" t="b">
        <f t="shared" si="345"/>
        <v>1</v>
      </c>
      <c r="CX373" s="73">
        <f t="shared" si="324"/>
        <v>0</v>
      </c>
      <c r="CZ373" s="73">
        <f t="shared" si="325"/>
        <v>0</v>
      </c>
      <c r="DA373" s="134">
        <f t="shared" si="333"/>
        <v>1</v>
      </c>
      <c r="DB373" s="106">
        <f t="shared" si="326"/>
        <v>1</v>
      </c>
      <c r="DC373" s="148"/>
      <c r="DD373" s="134">
        <f t="shared" si="327"/>
        <v>1</v>
      </c>
      <c r="DE373" s="135">
        <f t="shared" si="300"/>
        <v>0</v>
      </c>
      <c r="DF373" s="135">
        <f t="shared" si="301"/>
        <v>0</v>
      </c>
      <c r="DG373" s="136"/>
      <c r="DH373" s="79"/>
      <c r="DI373" s="137"/>
      <c r="DJ373" s="81"/>
      <c r="DK373" s="107">
        <f t="shared" si="302"/>
        <v>0</v>
      </c>
      <c r="DL373" s="138">
        <f t="shared" si="328"/>
        <v>1</v>
      </c>
      <c r="DM373" s="73">
        <f t="shared" si="329"/>
        <v>1</v>
      </c>
      <c r="DN373" s="73">
        <f t="shared" si="330"/>
        <v>1</v>
      </c>
      <c r="DO373" s="73">
        <f t="shared" si="303"/>
        <v>1</v>
      </c>
      <c r="DP373" s="73">
        <f t="shared" si="304"/>
        <v>1</v>
      </c>
      <c r="DQ373" s="73">
        <f t="shared" si="334"/>
        <v>1</v>
      </c>
      <c r="DR373" s="73">
        <f t="shared" si="335"/>
        <v>1</v>
      </c>
      <c r="DS373" s="73">
        <f t="shared" si="336"/>
        <v>1</v>
      </c>
      <c r="DT373" s="73">
        <f t="shared" si="337"/>
        <v>1</v>
      </c>
      <c r="DU373" s="73">
        <f t="shared" si="338"/>
        <v>1</v>
      </c>
      <c r="DV373" s="73">
        <f t="shared" si="339"/>
        <v>1</v>
      </c>
      <c r="DW373" s="73">
        <f t="shared" si="340"/>
        <v>1</v>
      </c>
      <c r="DX373" s="73">
        <f t="shared" si="341"/>
        <v>1</v>
      </c>
      <c r="DY373" s="73">
        <f t="shared" si="342"/>
        <v>1</v>
      </c>
      <c r="DZ373" s="73">
        <f t="shared" si="343"/>
        <v>1</v>
      </c>
      <c r="EA373" s="92">
        <f t="shared" si="305"/>
        <v>1</v>
      </c>
      <c r="EB373" s="92">
        <f t="shared" si="331"/>
        <v>1</v>
      </c>
      <c r="EC373" s="139">
        <f t="shared" si="344"/>
        <v>1</v>
      </c>
      <c r="ED373" s="140">
        <f t="shared" si="306"/>
        <v>0</v>
      </c>
      <c r="EE373" s="141">
        <f t="shared" si="307"/>
        <v>0</v>
      </c>
      <c r="EF373" s="141">
        <f t="shared" si="308"/>
        <v>0</v>
      </c>
      <c r="EG373" s="142">
        <f t="shared" si="332"/>
        <v>0</v>
      </c>
      <c r="EH373" s="141"/>
      <c r="EI373" s="142"/>
      <c r="EJ373" s="82">
        <f t="shared" si="309"/>
        <v>0</v>
      </c>
      <c r="EK373" s="82"/>
      <c r="EL373" s="82"/>
      <c r="EM373" s="82"/>
      <c r="EN373" s="83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</row>
    <row r="374" spans="2:156" ht="27" customHeight="1">
      <c r="B374" s="365" t="str">
        <f t="shared" si="310"/>
        <v/>
      </c>
      <c r="C374" s="649" t="str">
        <f>IF(AU374=1,SUM(AU$10:AU374),"")</f>
        <v/>
      </c>
      <c r="D374" s="526"/>
      <c r="E374" s="524"/>
      <c r="F374" s="648"/>
      <c r="G374" s="464"/>
      <c r="H374" s="110"/>
      <c r="I374" s="648"/>
      <c r="J374" s="464"/>
      <c r="K374" s="110"/>
      <c r="L374" s="109"/>
      <c r="M374" s="517"/>
      <c r="N374" s="520"/>
      <c r="O374" s="520"/>
      <c r="P374" s="514"/>
      <c r="Q374" s="463"/>
      <c r="R374" s="463"/>
      <c r="S374" s="463"/>
      <c r="T374" s="463"/>
      <c r="U374" s="515"/>
      <c r="V374" s="112"/>
      <c r="W374" s="463"/>
      <c r="X374" s="463"/>
      <c r="Y374" s="463"/>
      <c r="Z374" s="463"/>
      <c r="AA374" s="463"/>
      <c r="AB374" s="691"/>
      <c r="AC374" s="691"/>
      <c r="AD374" s="691"/>
      <c r="AE374" s="682"/>
      <c r="AF374" s="683"/>
      <c r="AG374" s="112"/>
      <c r="AH374" s="463"/>
      <c r="AI374" s="495"/>
      <c r="AJ374" s="469"/>
      <c r="AK374" s="464"/>
      <c r="AL374" s="465"/>
      <c r="AM374" s="376"/>
      <c r="AN374" s="376"/>
      <c r="AO374" s="465"/>
      <c r="AP374" s="466"/>
      <c r="AQ374" s="113" t="str">
        <f t="shared" si="311"/>
        <v/>
      </c>
      <c r="AR374" s="114">
        <v>1</v>
      </c>
      <c r="AU374" s="115">
        <f t="shared" si="312"/>
        <v>0</v>
      </c>
      <c r="AV374" s="116" t="b">
        <f t="shared" si="289"/>
        <v>1</v>
      </c>
      <c r="AW374" s="73">
        <f t="shared" si="313"/>
        <v>0</v>
      </c>
      <c r="AX374" s="117">
        <f t="shared" si="290"/>
        <v>1</v>
      </c>
      <c r="AY374" s="118">
        <f t="shared" si="314"/>
        <v>0</v>
      </c>
      <c r="BD374" s="120">
        <f>ROUND(Import!F367,2)</f>
        <v>0</v>
      </c>
      <c r="BE374" s="120">
        <f>ROUND(Import!P367,2)</f>
        <v>0</v>
      </c>
      <c r="BG374" s="121">
        <f t="shared" si="315"/>
        <v>0</v>
      </c>
      <c r="BH374" s="122">
        <f t="shared" si="316"/>
        <v>0</v>
      </c>
      <c r="BI374" s="114">
        <f t="shared" si="317"/>
        <v>0</v>
      </c>
      <c r="BJ374" s="121">
        <f t="shared" si="318"/>
        <v>0</v>
      </c>
      <c r="BK374" s="122">
        <f t="shared" si="319"/>
        <v>0</v>
      </c>
      <c r="BL374" s="114">
        <f t="shared" si="320"/>
        <v>0</v>
      </c>
      <c r="BN374" s="123">
        <f t="shared" si="291"/>
        <v>0</v>
      </c>
      <c r="BO374" s="123">
        <f t="shared" si="292"/>
        <v>0</v>
      </c>
      <c r="BP374" s="123">
        <f t="shared" si="293"/>
        <v>0</v>
      </c>
      <c r="BQ374" s="123">
        <f t="shared" si="294"/>
        <v>0</v>
      </c>
      <c r="BR374" s="123">
        <f t="shared" si="295"/>
        <v>0</v>
      </c>
      <c r="BS374" s="123">
        <f t="shared" si="296"/>
        <v>0</v>
      </c>
      <c r="BT374" s="124">
        <f t="shared" si="321"/>
        <v>0</v>
      </c>
      <c r="CA374" s="62"/>
      <c r="CB374" s="126" t="str">
        <f t="shared" si="297"/>
        <v/>
      </c>
      <c r="CC374" s="127" t="str">
        <f t="shared" si="322"/>
        <v/>
      </c>
      <c r="CD374" s="128" t="str">
        <f t="shared" si="323"/>
        <v/>
      </c>
      <c r="CE374" s="146"/>
      <c r="CF374" s="147"/>
      <c r="CG374" s="147"/>
      <c r="CH374" s="147"/>
      <c r="CI374" s="145"/>
      <c r="CJ374" s="62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132" t="b">
        <f t="shared" si="298"/>
        <v>0</v>
      </c>
      <c r="CV374" s="133" t="b">
        <f t="shared" si="299"/>
        <v>1</v>
      </c>
      <c r="CW374" s="116" t="b">
        <f t="shared" si="345"/>
        <v>1</v>
      </c>
      <c r="CX374" s="73">
        <f t="shared" si="324"/>
        <v>0</v>
      </c>
      <c r="CZ374" s="73">
        <f t="shared" si="325"/>
        <v>0</v>
      </c>
      <c r="DA374" s="134">
        <f t="shared" si="333"/>
        <v>1</v>
      </c>
      <c r="DB374" s="106">
        <f t="shared" si="326"/>
        <v>1</v>
      </c>
      <c r="DC374" s="148"/>
      <c r="DD374" s="134">
        <f t="shared" si="327"/>
        <v>1</v>
      </c>
      <c r="DE374" s="135">
        <f t="shared" si="300"/>
        <v>0</v>
      </c>
      <c r="DF374" s="135">
        <f t="shared" si="301"/>
        <v>0</v>
      </c>
      <c r="DG374" s="136"/>
      <c r="DH374" s="79"/>
      <c r="DI374" s="137"/>
      <c r="DJ374" s="81"/>
      <c r="DK374" s="107">
        <f t="shared" si="302"/>
        <v>0</v>
      </c>
      <c r="DL374" s="138">
        <f t="shared" si="328"/>
        <v>1</v>
      </c>
      <c r="DM374" s="73">
        <f t="shared" si="329"/>
        <v>1</v>
      </c>
      <c r="DN374" s="73">
        <f t="shared" si="330"/>
        <v>1</v>
      </c>
      <c r="DO374" s="73">
        <f t="shared" si="303"/>
        <v>1</v>
      </c>
      <c r="DP374" s="73">
        <f t="shared" si="304"/>
        <v>1</v>
      </c>
      <c r="DQ374" s="73">
        <f t="shared" si="334"/>
        <v>1</v>
      </c>
      <c r="DR374" s="73">
        <f t="shared" si="335"/>
        <v>1</v>
      </c>
      <c r="DS374" s="73">
        <f t="shared" si="336"/>
        <v>1</v>
      </c>
      <c r="DT374" s="73">
        <f t="shared" si="337"/>
        <v>1</v>
      </c>
      <c r="DU374" s="73">
        <f t="shared" si="338"/>
        <v>1</v>
      </c>
      <c r="DV374" s="73">
        <f t="shared" si="339"/>
        <v>1</v>
      </c>
      <c r="DW374" s="73">
        <f t="shared" si="340"/>
        <v>1</v>
      </c>
      <c r="DX374" s="73">
        <f t="shared" si="341"/>
        <v>1</v>
      </c>
      <c r="DY374" s="73">
        <f t="shared" si="342"/>
        <v>1</v>
      </c>
      <c r="DZ374" s="73">
        <f t="shared" si="343"/>
        <v>1</v>
      </c>
      <c r="EA374" s="92">
        <f t="shared" si="305"/>
        <v>1</v>
      </c>
      <c r="EB374" s="92">
        <f t="shared" si="331"/>
        <v>1</v>
      </c>
      <c r="EC374" s="139">
        <f t="shared" si="344"/>
        <v>1</v>
      </c>
      <c r="ED374" s="140">
        <f t="shared" si="306"/>
        <v>0</v>
      </c>
      <c r="EE374" s="141">
        <f t="shared" si="307"/>
        <v>0</v>
      </c>
      <c r="EF374" s="141">
        <f t="shared" si="308"/>
        <v>0</v>
      </c>
      <c r="EG374" s="142">
        <f t="shared" si="332"/>
        <v>0</v>
      </c>
      <c r="EH374" s="141"/>
      <c r="EI374" s="142"/>
      <c r="EJ374" s="82">
        <f t="shared" si="309"/>
        <v>0</v>
      </c>
      <c r="EK374" s="82"/>
      <c r="EL374" s="82"/>
      <c r="EM374" s="82"/>
      <c r="EN374" s="83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</row>
    <row r="375" spans="2:156" ht="27" customHeight="1">
      <c r="B375" s="365" t="str">
        <f t="shared" si="310"/>
        <v/>
      </c>
      <c r="C375" s="649" t="str">
        <f>IF(AU375=1,SUM(AU$10:AU375),"")</f>
        <v/>
      </c>
      <c r="D375" s="526"/>
      <c r="E375" s="524"/>
      <c r="F375" s="648"/>
      <c r="G375" s="464"/>
      <c r="H375" s="110"/>
      <c r="I375" s="648"/>
      <c r="J375" s="464"/>
      <c r="K375" s="110"/>
      <c r="L375" s="109"/>
      <c r="M375" s="517"/>
      <c r="N375" s="520"/>
      <c r="O375" s="520"/>
      <c r="P375" s="514"/>
      <c r="Q375" s="463"/>
      <c r="R375" s="463"/>
      <c r="S375" s="463"/>
      <c r="T375" s="463"/>
      <c r="U375" s="515"/>
      <c r="V375" s="112"/>
      <c r="W375" s="463"/>
      <c r="X375" s="463"/>
      <c r="Y375" s="463"/>
      <c r="Z375" s="463"/>
      <c r="AA375" s="463"/>
      <c r="AB375" s="691"/>
      <c r="AC375" s="691"/>
      <c r="AD375" s="691"/>
      <c r="AE375" s="682"/>
      <c r="AF375" s="683"/>
      <c r="AG375" s="112"/>
      <c r="AH375" s="463"/>
      <c r="AI375" s="495"/>
      <c r="AJ375" s="469"/>
      <c r="AK375" s="464"/>
      <c r="AL375" s="465"/>
      <c r="AM375" s="376"/>
      <c r="AN375" s="376"/>
      <c r="AO375" s="465"/>
      <c r="AP375" s="466"/>
      <c r="AQ375" s="113" t="str">
        <f t="shared" si="311"/>
        <v/>
      </c>
      <c r="AR375" s="114">
        <v>1</v>
      </c>
      <c r="AU375" s="115">
        <f t="shared" si="312"/>
        <v>0</v>
      </c>
      <c r="AV375" s="116" t="b">
        <f t="shared" si="289"/>
        <v>1</v>
      </c>
      <c r="AW375" s="73">
        <f t="shared" si="313"/>
        <v>0</v>
      </c>
      <c r="AX375" s="117">
        <f t="shared" si="290"/>
        <v>1</v>
      </c>
      <c r="AY375" s="118">
        <f t="shared" si="314"/>
        <v>0</v>
      </c>
      <c r="BD375" s="120">
        <f>ROUND(Import!F368,2)</f>
        <v>0</v>
      </c>
      <c r="BE375" s="120">
        <f>ROUND(Import!P368,2)</f>
        <v>0</v>
      </c>
      <c r="BG375" s="121">
        <f t="shared" si="315"/>
        <v>0</v>
      </c>
      <c r="BH375" s="122">
        <f t="shared" si="316"/>
        <v>0</v>
      </c>
      <c r="BI375" s="114">
        <f t="shared" si="317"/>
        <v>0</v>
      </c>
      <c r="BJ375" s="121">
        <f t="shared" si="318"/>
        <v>0</v>
      </c>
      <c r="BK375" s="122">
        <f t="shared" si="319"/>
        <v>0</v>
      </c>
      <c r="BL375" s="114">
        <f t="shared" si="320"/>
        <v>0</v>
      </c>
      <c r="BN375" s="123">
        <f t="shared" si="291"/>
        <v>0</v>
      </c>
      <c r="BO375" s="123">
        <f t="shared" si="292"/>
        <v>0</v>
      </c>
      <c r="BP375" s="123">
        <f t="shared" si="293"/>
        <v>0</v>
      </c>
      <c r="BQ375" s="123">
        <f t="shared" si="294"/>
        <v>0</v>
      </c>
      <c r="BR375" s="123">
        <f t="shared" si="295"/>
        <v>0</v>
      </c>
      <c r="BS375" s="123">
        <f t="shared" si="296"/>
        <v>0</v>
      </c>
      <c r="BT375" s="124">
        <f t="shared" si="321"/>
        <v>0</v>
      </c>
      <c r="CA375" s="62"/>
      <c r="CB375" s="126" t="str">
        <f t="shared" si="297"/>
        <v/>
      </c>
      <c r="CC375" s="127" t="str">
        <f t="shared" si="322"/>
        <v/>
      </c>
      <c r="CD375" s="128" t="str">
        <f t="shared" si="323"/>
        <v/>
      </c>
      <c r="CE375" s="146"/>
      <c r="CF375" s="147"/>
      <c r="CG375" s="147"/>
      <c r="CH375" s="147"/>
      <c r="CI375" s="145"/>
      <c r="CJ375" s="62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132" t="b">
        <f t="shared" si="298"/>
        <v>0</v>
      </c>
      <c r="CV375" s="133" t="b">
        <f t="shared" si="299"/>
        <v>1</v>
      </c>
      <c r="CW375" s="116" t="b">
        <f t="shared" si="345"/>
        <v>1</v>
      </c>
      <c r="CX375" s="73">
        <f t="shared" si="324"/>
        <v>0</v>
      </c>
      <c r="CZ375" s="73">
        <f t="shared" si="325"/>
        <v>0</v>
      </c>
      <c r="DA375" s="134">
        <f t="shared" si="333"/>
        <v>1</v>
      </c>
      <c r="DB375" s="106">
        <f t="shared" si="326"/>
        <v>1</v>
      </c>
      <c r="DC375" s="148"/>
      <c r="DD375" s="134">
        <f t="shared" si="327"/>
        <v>1</v>
      </c>
      <c r="DE375" s="135">
        <f t="shared" si="300"/>
        <v>0</v>
      </c>
      <c r="DF375" s="135">
        <f t="shared" si="301"/>
        <v>0</v>
      </c>
      <c r="DG375" s="136"/>
      <c r="DH375" s="79"/>
      <c r="DI375" s="137"/>
      <c r="DJ375" s="81"/>
      <c r="DK375" s="107">
        <f t="shared" si="302"/>
        <v>0</v>
      </c>
      <c r="DL375" s="138">
        <f t="shared" si="328"/>
        <v>1</v>
      </c>
      <c r="DM375" s="73">
        <f t="shared" si="329"/>
        <v>1</v>
      </c>
      <c r="DN375" s="73">
        <f t="shared" si="330"/>
        <v>1</v>
      </c>
      <c r="DO375" s="73">
        <f t="shared" si="303"/>
        <v>1</v>
      </c>
      <c r="DP375" s="73">
        <f t="shared" si="304"/>
        <v>1</v>
      </c>
      <c r="DQ375" s="73">
        <f t="shared" si="334"/>
        <v>1</v>
      </c>
      <c r="DR375" s="73">
        <f t="shared" si="335"/>
        <v>1</v>
      </c>
      <c r="DS375" s="73">
        <f t="shared" si="336"/>
        <v>1</v>
      </c>
      <c r="DT375" s="73">
        <f t="shared" si="337"/>
        <v>1</v>
      </c>
      <c r="DU375" s="73">
        <f t="shared" si="338"/>
        <v>1</v>
      </c>
      <c r="DV375" s="73">
        <f t="shared" si="339"/>
        <v>1</v>
      </c>
      <c r="DW375" s="73">
        <f t="shared" si="340"/>
        <v>1</v>
      </c>
      <c r="DX375" s="73">
        <f t="shared" si="341"/>
        <v>1</v>
      </c>
      <c r="DY375" s="73">
        <f t="shared" si="342"/>
        <v>1</v>
      </c>
      <c r="DZ375" s="73">
        <f t="shared" si="343"/>
        <v>1</v>
      </c>
      <c r="EA375" s="92">
        <f t="shared" si="305"/>
        <v>1</v>
      </c>
      <c r="EB375" s="92">
        <f t="shared" si="331"/>
        <v>1</v>
      </c>
      <c r="EC375" s="139">
        <f t="shared" si="344"/>
        <v>1</v>
      </c>
      <c r="ED375" s="140">
        <f t="shared" si="306"/>
        <v>0</v>
      </c>
      <c r="EE375" s="141">
        <f t="shared" si="307"/>
        <v>0</v>
      </c>
      <c r="EF375" s="141">
        <f t="shared" si="308"/>
        <v>0</v>
      </c>
      <c r="EG375" s="142">
        <f t="shared" si="332"/>
        <v>0</v>
      </c>
      <c r="EH375" s="141"/>
      <c r="EI375" s="142"/>
      <c r="EJ375" s="82">
        <f t="shared" si="309"/>
        <v>0</v>
      </c>
      <c r="EK375" s="82"/>
      <c r="EL375" s="82"/>
      <c r="EM375" s="82"/>
      <c r="EN375" s="83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</row>
    <row r="376" spans="2:156" ht="27" customHeight="1">
      <c r="B376" s="365" t="str">
        <f t="shared" si="310"/>
        <v/>
      </c>
      <c r="C376" s="649" t="str">
        <f>IF(AU376=1,SUM(AU$10:AU376),"")</f>
        <v/>
      </c>
      <c r="D376" s="526"/>
      <c r="E376" s="524"/>
      <c r="F376" s="648"/>
      <c r="G376" s="464"/>
      <c r="H376" s="110"/>
      <c r="I376" s="648"/>
      <c r="J376" s="464"/>
      <c r="K376" s="110"/>
      <c r="L376" s="109"/>
      <c r="M376" s="517"/>
      <c r="N376" s="520"/>
      <c r="O376" s="520"/>
      <c r="P376" s="514"/>
      <c r="Q376" s="463"/>
      <c r="R376" s="463"/>
      <c r="S376" s="463"/>
      <c r="T376" s="463"/>
      <c r="U376" s="515"/>
      <c r="V376" s="112"/>
      <c r="W376" s="463"/>
      <c r="X376" s="463"/>
      <c r="Y376" s="463"/>
      <c r="Z376" s="463"/>
      <c r="AA376" s="463"/>
      <c r="AB376" s="691"/>
      <c r="AC376" s="691"/>
      <c r="AD376" s="691"/>
      <c r="AE376" s="682"/>
      <c r="AF376" s="683"/>
      <c r="AG376" s="112"/>
      <c r="AH376" s="463"/>
      <c r="AI376" s="495"/>
      <c r="AJ376" s="469"/>
      <c r="AK376" s="464"/>
      <c r="AL376" s="465"/>
      <c r="AM376" s="376"/>
      <c r="AN376" s="376"/>
      <c r="AO376" s="465"/>
      <c r="AP376" s="466"/>
      <c r="AQ376" s="113" t="str">
        <f t="shared" si="311"/>
        <v/>
      </c>
      <c r="AR376" s="114">
        <v>1</v>
      </c>
      <c r="AU376" s="115">
        <f t="shared" si="312"/>
        <v>0</v>
      </c>
      <c r="AV376" s="116" t="b">
        <f t="shared" si="289"/>
        <v>1</v>
      </c>
      <c r="AW376" s="73">
        <f t="shared" si="313"/>
        <v>0</v>
      </c>
      <c r="AX376" s="117">
        <f t="shared" si="290"/>
        <v>1</v>
      </c>
      <c r="AY376" s="118">
        <f t="shared" si="314"/>
        <v>0</v>
      </c>
      <c r="BD376" s="120">
        <f>ROUND(Import!F369,2)</f>
        <v>0</v>
      </c>
      <c r="BE376" s="120">
        <f>ROUND(Import!P369,2)</f>
        <v>0</v>
      </c>
      <c r="BG376" s="121">
        <f t="shared" si="315"/>
        <v>0</v>
      </c>
      <c r="BH376" s="122">
        <f t="shared" si="316"/>
        <v>0</v>
      </c>
      <c r="BI376" s="114">
        <f t="shared" si="317"/>
        <v>0</v>
      </c>
      <c r="BJ376" s="121">
        <f t="shared" si="318"/>
        <v>0</v>
      </c>
      <c r="BK376" s="122">
        <f t="shared" si="319"/>
        <v>0</v>
      </c>
      <c r="BL376" s="114">
        <f t="shared" si="320"/>
        <v>0</v>
      </c>
      <c r="BN376" s="123">
        <f t="shared" si="291"/>
        <v>0</v>
      </c>
      <c r="BO376" s="123">
        <f t="shared" si="292"/>
        <v>0</v>
      </c>
      <c r="BP376" s="123">
        <f t="shared" si="293"/>
        <v>0</v>
      </c>
      <c r="BQ376" s="123">
        <f t="shared" si="294"/>
        <v>0</v>
      </c>
      <c r="BR376" s="123">
        <f t="shared" si="295"/>
        <v>0</v>
      </c>
      <c r="BS376" s="123">
        <f t="shared" si="296"/>
        <v>0</v>
      </c>
      <c r="BT376" s="124">
        <f t="shared" si="321"/>
        <v>0</v>
      </c>
      <c r="CA376" s="62"/>
      <c r="CB376" s="126" t="str">
        <f t="shared" si="297"/>
        <v/>
      </c>
      <c r="CC376" s="127" t="str">
        <f t="shared" si="322"/>
        <v/>
      </c>
      <c r="CD376" s="128" t="str">
        <f t="shared" si="323"/>
        <v/>
      </c>
      <c r="CE376" s="146"/>
      <c r="CF376" s="147"/>
      <c r="CG376" s="147"/>
      <c r="CH376" s="147"/>
      <c r="CI376" s="145"/>
      <c r="CJ376" s="62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132" t="b">
        <f t="shared" si="298"/>
        <v>0</v>
      </c>
      <c r="CV376" s="133" t="b">
        <f t="shared" si="299"/>
        <v>1</v>
      </c>
      <c r="CW376" s="116" t="b">
        <f t="shared" si="345"/>
        <v>1</v>
      </c>
      <c r="CX376" s="73">
        <f t="shared" si="324"/>
        <v>0</v>
      </c>
      <c r="CZ376" s="73">
        <f t="shared" si="325"/>
        <v>0</v>
      </c>
      <c r="DA376" s="134">
        <f t="shared" si="333"/>
        <v>1</v>
      </c>
      <c r="DB376" s="106">
        <f t="shared" si="326"/>
        <v>1</v>
      </c>
      <c r="DC376" s="148"/>
      <c r="DD376" s="134">
        <f t="shared" si="327"/>
        <v>1</v>
      </c>
      <c r="DE376" s="135">
        <f t="shared" si="300"/>
        <v>0</v>
      </c>
      <c r="DF376" s="135">
        <f t="shared" si="301"/>
        <v>0</v>
      </c>
      <c r="DG376" s="136"/>
      <c r="DH376" s="79"/>
      <c r="DI376" s="137"/>
      <c r="DJ376" s="81"/>
      <c r="DK376" s="107">
        <f t="shared" si="302"/>
        <v>0</v>
      </c>
      <c r="DL376" s="138">
        <f t="shared" si="328"/>
        <v>1</v>
      </c>
      <c r="DM376" s="73">
        <f t="shared" si="329"/>
        <v>1</v>
      </c>
      <c r="DN376" s="73">
        <f t="shared" si="330"/>
        <v>1</v>
      </c>
      <c r="DO376" s="73">
        <f t="shared" si="303"/>
        <v>1</v>
      </c>
      <c r="DP376" s="73">
        <f t="shared" si="304"/>
        <v>1</v>
      </c>
      <c r="DQ376" s="73">
        <f t="shared" si="334"/>
        <v>1</v>
      </c>
      <c r="DR376" s="73">
        <f t="shared" si="335"/>
        <v>1</v>
      </c>
      <c r="DS376" s="73">
        <f t="shared" si="336"/>
        <v>1</v>
      </c>
      <c r="DT376" s="73">
        <f t="shared" si="337"/>
        <v>1</v>
      </c>
      <c r="DU376" s="73">
        <f t="shared" si="338"/>
        <v>1</v>
      </c>
      <c r="DV376" s="73">
        <f t="shared" si="339"/>
        <v>1</v>
      </c>
      <c r="DW376" s="73">
        <f t="shared" si="340"/>
        <v>1</v>
      </c>
      <c r="DX376" s="73">
        <f t="shared" si="341"/>
        <v>1</v>
      </c>
      <c r="DY376" s="73">
        <f t="shared" si="342"/>
        <v>1</v>
      </c>
      <c r="DZ376" s="73">
        <f t="shared" si="343"/>
        <v>1</v>
      </c>
      <c r="EA376" s="92">
        <f t="shared" si="305"/>
        <v>1</v>
      </c>
      <c r="EB376" s="92">
        <f t="shared" si="331"/>
        <v>1</v>
      </c>
      <c r="EC376" s="139">
        <f t="shared" si="344"/>
        <v>1</v>
      </c>
      <c r="ED376" s="140">
        <f t="shared" si="306"/>
        <v>0</v>
      </c>
      <c r="EE376" s="141">
        <f t="shared" si="307"/>
        <v>0</v>
      </c>
      <c r="EF376" s="141">
        <f t="shared" si="308"/>
        <v>0</v>
      </c>
      <c r="EG376" s="142">
        <f t="shared" si="332"/>
        <v>0</v>
      </c>
      <c r="EH376" s="141"/>
      <c r="EI376" s="142"/>
      <c r="EJ376" s="82">
        <f t="shared" si="309"/>
        <v>0</v>
      </c>
      <c r="EK376" s="82"/>
      <c r="EL376" s="82"/>
      <c r="EM376" s="82"/>
      <c r="EN376" s="83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</row>
    <row r="377" spans="2:156" ht="27" customHeight="1">
      <c r="B377" s="365" t="str">
        <f t="shared" si="310"/>
        <v/>
      </c>
      <c r="C377" s="649" t="str">
        <f>IF(AU377=1,SUM(AU$10:AU377),"")</f>
        <v/>
      </c>
      <c r="D377" s="526"/>
      <c r="E377" s="524"/>
      <c r="F377" s="648"/>
      <c r="G377" s="464"/>
      <c r="H377" s="110"/>
      <c r="I377" s="648"/>
      <c r="J377" s="464"/>
      <c r="K377" s="110"/>
      <c r="L377" s="109"/>
      <c r="M377" s="517"/>
      <c r="N377" s="520"/>
      <c r="O377" s="520"/>
      <c r="P377" s="514"/>
      <c r="Q377" s="463"/>
      <c r="R377" s="463"/>
      <c r="S377" s="463"/>
      <c r="T377" s="463"/>
      <c r="U377" s="515"/>
      <c r="V377" s="112"/>
      <c r="W377" s="463"/>
      <c r="X377" s="463"/>
      <c r="Y377" s="463"/>
      <c r="Z377" s="463"/>
      <c r="AA377" s="463"/>
      <c r="AB377" s="691"/>
      <c r="AC377" s="691"/>
      <c r="AD377" s="691"/>
      <c r="AE377" s="682"/>
      <c r="AF377" s="683"/>
      <c r="AG377" s="112"/>
      <c r="AH377" s="463"/>
      <c r="AI377" s="495"/>
      <c r="AJ377" s="469"/>
      <c r="AK377" s="464"/>
      <c r="AL377" s="465"/>
      <c r="AM377" s="376"/>
      <c r="AN377" s="376"/>
      <c r="AO377" s="465"/>
      <c r="AP377" s="466"/>
      <c r="AQ377" s="113" t="str">
        <f t="shared" si="311"/>
        <v/>
      </c>
      <c r="AR377" s="114">
        <v>1</v>
      </c>
      <c r="AU377" s="115">
        <f t="shared" si="312"/>
        <v>0</v>
      </c>
      <c r="AV377" s="116" t="b">
        <f t="shared" si="289"/>
        <v>1</v>
      </c>
      <c r="AW377" s="73">
        <f t="shared" si="313"/>
        <v>0</v>
      </c>
      <c r="AX377" s="117">
        <f t="shared" si="290"/>
        <v>1</v>
      </c>
      <c r="AY377" s="118">
        <f t="shared" si="314"/>
        <v>0</v>
      </c>
      <c r="BD377" s="120">
        <f>ROUND(Import!F370,2)</f>
        <v>0</v>
      </c>
      <c r="BE377" s="120">
        <f>ROUND(Import!P370,2)</f>
        <v>0</v>
      </c>
      <c r="BG377" s="121">
        <f t="shared" si="315"/>
        <v>0</v>
      </c>
      <c r="BH377" s="122">
        <f t="shared" si="316"/>
        <v>0</v>
      </c>
      <c r="BI377" s="114">
        <f t="shared" si="317"/>
        <v>0</v>
      </c>
      <c r="BJ377" s="121">
        <f t="shared" si="318"/>
        <v>0</v>
      </c>
      <c r="BK377" s="122">
        <f t="shared" si="319"/>
        <v>0</v>
      </c>
      <c r="BL377" s="114">
        <f t="shared" si="320"/>
        <v>0</v>
      </c>
      <c r="BN377" s="123">
        <f t="shared" si="291"/>
        <v>0</v>
      </c>
      <c r="BO377" s="123">
        <f t="shared" si="292"/>
        <v>0</v>
      </c>
      <c r="BP377" s="123">
        <f t="shared" si="293"/>
        <v>0</v>
      </c>
      <c r="BQ377" s="123">
        <f t="shared" si="294"/>
        <v>0</v>
      </c>
      <c r="BR377" s="123">
        <f t="shared" si="295"/>
        <v>0</v>
      </c>
      <c r="BS377" s="123">
        <f t="shared" si="296"/>
        <v>0</v>
      </c>
      <c r="BT377" s="124">
        <f t="shared" si="321"/>
        <v>0</v>
      </c>
      <c r="CA377" s="62"/>
      <c r="CB377" s="126" t="str">
        <f t="shared" si="297"/>
        <v/>
      </c>
      <c r="CC377" s="127" t="str">
        <f t="shared" si="322"/>
        <v/>
      </c>
      <c r="CD377" s="128" t="str">
        <f t="shared" si="323"/>
        <v/>
      </c>
      <c r="CE377" s="146"/>
      <c r="CF377" s="147"/>
      <c r="CG377" s="147"/>
      <c r="CH377" s="147"/>
      <c r="CI377" s="145"/>
      <c r="CJ377" s="62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132" t="b">
        <f t="shared" si="298"/>
        <v>0</v>
      </c>
      <c r="CV377" s="133" t="b">
        <f t="shared" si="299"/>
        <v>1</v>
      </c>
      <c r="CW377" s="116" t="b">
        <f t="shared" si="345"/>
        <v>1</v>
      </c>
      <c r="CX377" s="73">
        <f t="shared" si="324"/>
        <v>0</v>
      </c>
      <c r="CZ377" s="73">
        <f t="shared" si="325"/>
        <v>0</v>
      </c>
      <c r="DA377" s="134">
        <f t="shared" si="333"/>
        <v>1</v>
      </c>
      <c r="DB377" s="106">
        <f t="shared" si="326"/>
        <v>1</v>
      </c>
      <c r="DC377" s="148"/>
      <c r="DD377" s="134">
        <f t="shared" si="327"/>
        <v>1</v>
      </c>
      <c r="DE377" s="135">
        <f t="shared" si="300"/>
        <v>0</v>
      </c>
      <c r="DF377" s="135">
        <f t="shared" si="301"/>
        <v>0</v>
      </c>
      <c r="DG377" s="136"/>
      <c r="DH377" s="79"/>
      <c r="DI377" s="137"/>
      <c r="DJ377" s="81"/>
      <c r="DK377" s="107">
        <f t="shared" si="302"/>
        <v>0</v>
      </c>
      <c r="DL377" s="138">
        <f t="shared" si="328"/>
        <v>1</v>
      </c>
      <c r="DM377" s="73">
        <f t="shared" si="329"/>
        <v>1</v>
      </c>
      <c r="DN377" s="73">
        <f t="shared" si="330"/>
        <v>1</v>
      </c>
      <c r="DO377" s="73">
        <f t="shared" si="303"/>
        <v>1</v>
      </c>
      <c r="DP377" s="73">
        <f t="shared" si="304"/>
        <v>1</v>
      </c>
      <c r="DQ377" s="73">
        <f t="shared" si="334"/>
        <v>1</v>
      </c>
      <c r="DR377" s="73">
        <f t="shared" si="335"/>
        <v>1</v>
      </c>
      <c r="DS377" s="73">
        <f t="shared" si="336"/>
        <v>1</v>
      </c>
      <c r="DT377" s="73">
        <f t="shared" si="337"/>
        <v>1</v>
      </c>
      <c r="DU377" s="73">
        <f t="shared" si="338"/>
        <v>1</v>
      </c>
      <c r="DV377" s="73">
        <f t="shared" si="339"/>
        <v>1</v>
      </c>
      <c r="DW377" s="73">
        <f t="shared" si="340"/>
        <v>1</v>
      </c>
      <c r="DX377" s="73">
        <f t="shared" si="341"/>
        <v>1</v>
      </c>
      <c r="DY377" s="73">
        <f t="shared" si="342"/>
        <v>1</v>
      </c>
      <c r="DZ377" s="73">
        <f t="shared" si="343"/>
        <v>1</v>
      </c>
      <c r="EA377" s="92">
        <f t="shared" si="305"/>
        <v>1</v>
      </c>
      <c r="EB377" s="92">
        <f t="shared" si="331"/>
        <v>1</v>
      </c>
      <c r="EC377" s="139">
        <f t="shared" si="344"/>
        <v>1</v>
      </c>
      <c r="ED377" s="140">
        <f t="shared" si="306"/>
        <v>0</v>
      </c>
      <c r="EE377" s="141">
        <f t="shared" si="307"/>
        <v>0</v>
      </c>
      <c r="EF377" s="141">
        <f t="shared" si="308"/>
        <v>0</v>
      </c>
      <c r="EG377" s="142">
        <f t="shared" si="332"/>
        <v>0</v>
      </c>
      <c r="EH377" s="141"/>
      <c r="EI377" s="142"/>
      <c r="EJ377" s="82">
        <f t="shared" si="309"/>
        <v>0</v>
      </c>
      <c r="EK377" s="82"/>
      <c r="EL377" s="82"/>
      <c r="EM377" s="82"/>
      <c r="EN377" s="83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</row>
    <row r="378" spans="2:156" ht="27" customHeight="1">
      <c r="B378" s="365" t="str">
        <f t="shared" si="310"/>
        <v/>
      </c>
      <c r="C378" s="649" t="str">
        <f>IF(AU378=1,SUM(AU$10:AU378),"")</f>
        <v/>
      </c>
      <c r="D378" s="526"/>
      <c r="E378" s="524"/>
      <c r="F378" s="648"/>
      <c r="G378" s="464"/>
      <c r="H378" s="110"/>
      <c r="I378" s="648"/>
      <c r="J378" s="464"/>
      <c r="K378" s="110"/>
      <c r="L378" s="109"/>
      <c r="M378" s="517"/>
      <c r="N378" s="520"/>
      <c r="O378" s="520"/>
      <c r="P378" s="514"/>
      <c r="Q378" s="463"/>
      <c r="R378" s="463"/>
      <c r="S378" s="463"/>
      <c r="T378" s="463"/>
      <c r="U378" s="515"/>
      <c r="V378" s="112"/>
      <c r="W378" s="463"/>
      <c r="X378" s="463"/>
      <c r="Y378" s="463"/>
      <c r="Z378" s="463"/>
      <c r="AA378" s="463"/>
      <c r="AB378" s="691"/>
      <c r="AC378" s="691"/>
      <c r="AD378" s="691"/>
      <c r="AE378" s="682"/>
      <c r="AF378" s="683"/>
      <c r="AG378" s="112"/>
      <c r="AH378" s="463"/>
      <c r="AI378" s="495"/>
      <c r="AJ378" s="469"/>
      <c r="AK378" s="464"/>
      <c r="AL378" s="465"/>
      <c r="AM378" s="376"/>
      <c r="AN378" s="376"/>
      <c r="AO378" s="465"/>
      <c r="AP378" s="466"/>
      <c r="AQ378" s="113" t="str">
        <f t="shared" si="311"/>
        <v/>
      </c>
      <c r="AR378" s="114">
        <v>1</v>
      </c>
      <c r="AU378" s="115">
        <f t="shared" si="312"/>
        <v>0</v>
      </c>
      <c r="AV378" s="116" t="b">
        <f t="shared" si="289"/>
        <v>1</v>
      </c>
      <c r="AW378" s="73">
        <f t="shared" si="313"/>
        <v>0</v>
      </c>
      <c r="AX378" s="117">
        <f t="shared" si="290"/>
        <v>1</v>
      </c>
      <c r="AY378" s="118">
        <f t="shared" si="314"/>
        <v>0</v>
      </c>
      <c r="BD378" s="120">
        <f>ROUND(Import!F371,2)</f>
        <v>0</v>
      </c>
      <c r="BE378" s="120">
        <f>ROUND(Import!P371,2)</f>
        <v>0</v>
      </c>
      <c r="BG378" s="121">
        <f t="shared" si="315"/>
        <v>0</v>
      </c>
      <c r="BH378" s="122">
        <f t="shared" si="316"/>
        <v>0</v>
      </c>
      <c r="BI378" s="114">
        <f t="shared" si="317"/>
        <v>0</v>
      </c>
      <c r="BJ378" s="121">
        <f t="shared" si="318"/>
        <v>0</v>
      </c>
      <c r="BK378" s="122">
        <f t="shared" si="319"/>
        <v>0</v>
      </c>
      <c r="BL378" s="114">
        <f t="shared" si="320"/>
        <v>0</v>
      </c>
      <c r="BN378" s="123">
        <f t="shared" si="291"/>
        <v>0</v>
      </c>
      <c r="BO378" s="123">
        <f t="shared" si="292"/>
        <v>0</v>
      </c>
      <c r="BP378" s="123">
        <f t="shared" si="293"/>
        <v>0</v>
      </c>
      <c r="BQ378" s="123">
        <f t="shared" si="294"/>
        <v>0</v>
      </c>
      <c r="BR378" s="123">
        <f t="shared" si="295"/>
        <v>0</v>
      </c>
      <c r="BS378" s="123">
        <f t="shared" si="296"/>
        <v>0</v>
      </c>
      <c r="BT378" s="124">
        <f t="shared" si="321"/>
        <v>0</v>
      </c>
      <c r="CA378" s="62"/>
      <c r="CB378" s="126" t="str">
        <f t="shared" si="297"/>
        <v/>
      </c>
      <c r="CC378" s="127" t="str">
        <f t="shared" si="322"/>
        <v/>
      </c>
      <c r="CD378" s="128" t="str">
        <f t="shared" si="323"/>
        <v/>
      </c>
      <c r="CE378" s="146"/>
      <c r="CF378" s="147"/>
      <c r="CG378" s="147"/>
      <c r="CH378" s="147"/>
      <c r="CI378" s="145"/>
      <c r="CJ378" s="62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132" t="b">
        <f t="shared" si="298"/>
        <v>0</v>
      </c>
      <c r="CV378" s="133" t="b">
        <f t="shared" si="299"/>
        <v>1</v>
      </c>
      <c r="CW378" s="116" t="b">
        <f t="shared" si="345"/>
        <v>1</v>
      </c>
      <c r="CX378" s="73">
        <f t="shared" si="324"/>
        <v>0</v>
      </c>
      <c r="CZ378" s="73">
        <f t="shared" si="325"/>
        <v>0</v>
      </c>
      <c r="DA378" s="134">
        <f t="shared" si="333"/>
        <v>1</v>
      </c>
      <c r="DB378" s="106">
        <f t="shared" si="326"/>
        <v>1</v>
      </c>
      <c r="DC378" s="148"/>
      <c r="DD378" s="134">
        <f t="shared" si="327"/>
        <v>1</v>
      </c>
      <c r="DE378" s="135">
        <f t="shared" si="300"/>
        <v>0</v>
      </c>
      <c r="DF378" s="135">
        <f t="shared" si="301"/>
        <v>0</v>
      </c>
      <c r="DG378" s="136"/>
      <c r="DH378" s="79"/>
      <c r="DI378" s="137"/>
      <c r="DJ378" s="81"/>
      <c r="DK378" s="107">
        <f t="shared" si="302"/>
        <v>0</v>
      </c>
      <c r="DL378" s="138">
        <f t="shared" si="328"/>
        <v>1</v>
      </c>
      <c r="DM378" s="73">
        <f t="shared" si="329"/>
        <v>1</v>
      </c>
      <c r="DN378" s="73">
        <f t="shared" si="330"/>
        <v>1</v>
      </c>
      <c r="DO378" s="73">
        <f t="shared" si="303"/>
        <v>1</v>
      </c>
      <c r="DP378" s="73">
        <f t="shared" si="304"/>
        <v>1</v>
      </c>
      <c r="DQ378" s="73">
        <f t="shared" si="334"/>
        <v>1</v>
      </c>
      <c r="DR378" s="73">
        <f t="shared" si="335"/>
        <v>1</v>
      </c>
      <c r="DS378" s="73">
        <f t="shared" si="336"/>
        <v>1</v>
      </c>
      <c r="DT378" s="73">
        <f t="shared" si="337"/>
        <v>1</v>
      </c>
      <c r="DU378" s="73">
        <f t="shared" si="338"/>
        <v>1</v>
      </c>
      <c r="DV378" s="73">
        <f t="shared" si="339"/>
        <v>1</v>
      </c>
      <c r="DW378" s="73">
        <f t="shared" si="340"/>
        <v>1</v>
      </c>
      <c r="DX378" s="73">
        <f t="shared" si="341"/>
        <v>1</v>
      </c>
      <c r="DY378" s="73">
        <f t="shared" si="342"/>
        <v>1</v>
      </c>
      <c r="DZ378" s="73">
        <f t="shared" si="343"/>
        <v>1</v>
      </c>
      <c r="EA378" s="92">
        <f t="shared" si="305"/>
        <v>1</v>
      </c>
      <c r="EB378" s="92">
        <f t="shared" si="331"/>
        <v>1</v>
      </c>
      <c r="EC378" s="139">
        <f t="shared" si="344"/>
        <v>1</v>
      </c>
      <c r="ED378" s="140">
        <f t="shared" si="306"/>
        <v>0</v>
      </c>
      <c r="EE378" s="141">
        <f t="shared" si="307"/>
        <v>0</v>
      </c>
      <c r="EF378" s="141">
        <f t="shared" si="308"/>
        <v>0</v>
      </c>
      <c r="EG378" s="142">
        <f t="shared" si="332"/>
        <v>0</v>
      </c>
      <c r="EH378" s="141"/>
      <c r="EI378" s="142"/>
      <c r="EJ378" s="82">
        <f t="shared" si="309"/>
        <v>0</v>
      </c>
      <c r="EK378" s="82"/>
      <c r="EL378" s="82"/>
      <c r="EM378" s="82"/>
      <c r="EN378" s="83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</row>
    <row r="379" spans="2:156" ht="27" customHeight="1">
      <c r="B379" s="365" t="str">
        <f t="shared" si="310"/>
        <v/>
      </c>
      <c r="C379" s="649" t="str">
        <f>IF(AU379=1,SUM(AU$10:AU379),"")</f>
        <v/>
      </c>
      <c r="D379" s="526"/>
      <c r="E379" s="524"/>
      <c r="F379" s="648"/>
      <c r="G379" s="464"/>
      <c r="H379" s="110"/>
      <c r="I379" s="648"/>
      <c r="J379" s="464"/>
      <c r="K379" s="110"/>
      <c r="L379" s="109"/>
      <c r="M379" s="517"/>
      <c r="N379" s="520"/>
      <c r="O379" s="520"/>
      <c r="P379" s="514"/>
      <c r="Q379" s="463"/>
      <c r="R379" s="463"/>
      <c r="S379" s="463"/>
      <c r="T379" s="463"/>
      <c r="U379" s="515"/>
      <c r="V379" s="112"/>
      <c r="W379" s="463"/>
      <c r="X379" s="463"/>
      <c r="Y379" s="463"/>
      <c r="Z379" s="463"/>
      <c r="AA379" s="463"/>
      <c r="AB379" s="691"/>
      <c r="AC379" s="691"/>
      <c r="AD379" s="691"/>
      <c r="AE379" s="682"/>
      <c r="AF379" s="683"/>
      <c r="AG379" s="112"/>
      <c r="AH379" s="463"/>
      <c r="AI379" s="495"/>
      <c r="AJ379" s="469"/>
      <c r="AK379" s="464"/>
      <c r="AL379" s="465"/>
      <c r="AM379" s="376"/>
      <c r="AN379" s="376"/>
      <c r="AO379" s="465"/>
      <c r="AP379" s="466"/>
      <c r="AQ379" s="113" t="str">
        <f t="shared" si="311"/>
        <v/>
      </c>
      <c r="AR379" s="114">
        <v>1</v>
      </c>
      <c r="AU379" s="115">
        <f t="shared" si="312"/>
        <v>0</v>
      </c>
      <c r="AV379" s="116" t="b">
        <f t="shared" si="289"/>
        <v>1</v>
      </c>
      <c r="AW379" s="73">
        <f t="shared" si="313"/>
        <v>0</v>
      </c>
      <c r="AX379" s="117">
        <f t="shared" si="290"/>
        <v>1</v>
      </c>
      <c r="AY379" s="118">
        <f t="shared" si="314"/>
        <v>0</v>
      </c>
      <c r="BD379" s="120">
        <f>ROUND(Import!F372,2)</f>
        <v>0</v>
      </c>
      <c r="BE379" s="120">
        <f>ROUND(Import!P372,2)</f>
        <v>0</v>
      </c>
      <c r="BG379" s="121">
        <f t="shared" si="315"/>
        <v>0</v>
      </c>
      <c r="BH379" s="122">
        <f t="shared" si="316"/>
        <v>0</v>
      </c>
      <c r="BI379" s="114">
        <f t="shared" si="317"/>
        <v>0</v>
      </c>
      <c r="BJ379" s="121">
        <f t="shared" si="318"/>
        <v>0</v>
      </c>
      <c r="BK379" s="122">
        <f t="shared" si="319"/>
        <v>0</v>
      </c>
      <c r="BL379" s="114">
        <f t="shared" si="320"/>
        <v>0</v>
      </c>
      <c r="BN379" s="123">
        <f t="shared" si="291"/>
        <v>0</v>
      </c>
      <c r="BO379" s="123">
        <f t="shared" si="292"/>
        <v>0</v>
      </c>
      <c r="BP379" s="123">
        <f t="shared" si="293"/>
        <v>0</v>
      </c>
      <c r="BQ379" s="123">
        <f t="shared" si="294"/>
        <v>0</v>
      </c>
      <c r="BR379" s="123">
        <f t="shared" si="295"/>
        <v>0</v>
      </c>
      <c r="BS379" s="123">
        <f t="shared" si="296"/>
        <v>0</v>
      </c>
      <c r="BT379" s="124">
        <f t="shared" si="321"/>
        <v>0</v>
      </c>
      <c r="CA379" s="62"/>
      <c r="CB379" s="126" t="str">
        <f t="shared" si="297"/>
        <v/>
      </c>
      <c r="CC379" s="127" t="str">
        <f t="shared" si="322"/>
        <v/>
      </c>
      <c r="CD379" s="128" t="str">
        <f t="shared" si="323"/>
        <v/>
      </c>
      <c r="CE379" s="146"/>
      <c r="CF379" s="147"/>
      <c r="CG379" s="147"/>
      <c r="CH379" s="147"/>
      <c r="CI379" s="145"/>
      <c r="CJ379" s="62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132" t="b">
        <f t="shared" si="298"/>
        <v>0</v>
      </c>
      <c r="CV379" s="133" t="b">
        <f t="shared" si="299"/>
        <v>1</v>
      </c>
      <c r="CW379" s="116" t="b">
        <f t="shared" si="345"/>
        <v>1</v>
      </c>
      <c r="CX379" s="73">
        <f t="shared" si="324"/>
        <v>0</v>
      </c>
      <c r="CZ379" s="73">
        <f t="shared" si="325"/>
        <v>0</v>
      </c>
      <c r="DA379" s="134">
        <f t="shared" si="333"/>
        <v>1</v>
      </c>
      <c r="DB379" s="106">
        <f t="shared" si="326"/>
        <v>1</v>
      </c>
      <c r="DC379" s="148"/>
      <c r="DD379" s="134">
        <f t="shared" si="327"/>
        <v>1</v>
      </c>
      <c r="DE379" s="135">
        <f t="shared" si="300"/>
        <v>0</v>
      </c>
      <c r="DF379" s="135">
        <f t="shared" si="301"/>
        <v>0</v>
      </c>
      <c r="DG379" s="136"/>
      <c r="DH379" s="79"/>
      <c r="DI379" s="137"/>
      <c r="DJ379" s="81"/>
      <c r="DK379" s="107">
        <f t="shared" si="302"/>
        <v>0</v>
      </c>
      <c r="DL379" s="138">
        <f t="shared" si="328"/>
        <v>1</v>
      </c>
      <c r="DM379" s="73">
        <f t="shared" si="329"/>
        <v>1</v>
      </c>
      <c r="DN379" s="73">
        <f t="shared" si="330"/>
        <v>1</v>
      </c>
      <c r="DO379" s="73">
        <f t="shared" si="303"/>
        <v>1</v>
      </c>
      <c r="DP379" s="73">
        <f t="shared" si="304"/>
        <v>1</v>
      </c>
      <c r="DQ379" s="73">
        <f t="shared" si="334"/>
        <v>1</v>
      </c>
      <c r="DR379" s="73">
        <f t="shared" si="335"/>
        <v>1</v>
      </c>
      <c r="DS379" s="73">
        <f t="shared" si="336"/>
        <v>1</v>
      </c>
      <c r="DT379" s="73">
        <f t="shared" si="337"/>
        <v>1</v>
      </c>
      <c r="DU379" s="73">
        <f t="shared" si="338"/>
        <v>1</v>
      </c>
      <c r="DV379" s="73">
        <f t="shared" si="339"/>
        <v>1</v>
      </c>
      <c r="DW379" s="73">
        <f t="shared" si="340"/>
        <v>1</v>
      </c>
      <c r="DX379" s="73">
        <f t="shared" si="341"/>
        <v>1</v>
      </c>
      <c r="DY379" s="73">
        <f t="shared" si="342"/>
        <v>1</v>
      </c>
      <c r="DZ379" s="73">
        <f t="shared" si="343"/>
        <v>1</v>
      </c>
      <c r="EA379" s="92">
        <f t="shared" si="305"/>
        <v>1</v>
      </c>
      <c r="EB379" s="92">
        <f t="shared" si="331"/>
        <v>1</v>
      </c>
      <c r="EC379" s="139">
        <f t="shared" si="344"/>
        <v>1</v>
      </c>
      <c r="ED379" s="140">
        <f t="shared" si="306"/>
        <v>0</v>
      </c>
      <c r="EE379" s="141">
        <f t="shared" si="307"/>
        <v>0</v>
      </c>
      <c r="EF379" s="141">
        <f t="shared" si="308"/>
        <v>0</v>
      </c>
      <c r="EG379" s="142">
        <f t="shared" si="332"/>
        <v>0</v>
      </c>
      <c r="EH379" s="141"/>
      <c r="EI379" s="142"/>
      <c r="EJ379" s="82">
        <f t="shared" si="309"/>
        <v>0</v>
      </c>
      <c r="EK379" s="82"/>
      <c r="EL379" s="82"/>
      <c r="EM379" s="82"/>
      <c r="EN379" s="83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</row>
    <row r="380" spans="2:156" ht="27" customHeight="1">
      <c r="B380" s="365" t="str">
        <f t="shared" si="310"/>
        <v/>
      </c>
      <c r="C380" s="649" t="str">
        <f>IF(AU380=1,SUM(AU$10:AU380),"")</f>
        <v/>
      </c>
      <c r="D380" s="526"/>
      <c r="E380" s="524"/>
      <c r="F380" s="648"/>
      <c r="G380" s="464"/>
      <c r="H380" s="110"/>
      <c r="I380" s="648"/>
      <c r="J380" s="464"/>
      <c r="K380" s="110"/>
      <c r="L380" s="109"/>
      <c r="M380" s="517"/>
      <c r="N380" s="520"/>
      <c r="O380" s="520"/>
      <c r="P380" s="514"/>
      <c r="Q380" s="463"/>
      <c r="R380" s="463"/>
      <c r="S380" s="463"/>
      <c r="T380" s="463"/>
      <c r="U380" s="515"/>
      <c r="V380" s="112"/>
      <c r="W380" s="463"/>
      <c r="X380" s="463"/>
      <c r="Y380" s="463"/>
      <c r="Z380" s="463"/>
      <c r="AA380" s="463"/>
      <c r="AB380" s="691"/>
      <c r="AC380" s="691"/>
      <c r="AD380" s="691"/>
      <c r="AE380" s="682"/>
      <c r="AF380" s="683"/>
      <c r="AG380" s="112"/>
      <c r="AH380" s="463"/>
      <c r="AI380" s="495"/>
      <c r="AJ380" s="469"/>
      <c r="AK380" s="464"/>
      <c r="AL380" s="465"/>
      <c r="AM380" s="376"/>
      <c r="AN380" s="376"/>
      <c r="AO380" s="465"/>
      <c r="AP380" s="466"/>
      <c r="AQ380" s="113" t="str">
        <f t="shared" si="311"/>
        <v/>
      </c>
      <c r="AR380" s="114">
        <v>1</v>
      </c>
      <c r="AU380" s="115">
        <f t="shared" si="312"/>
        <v>0</v>
      </c>
      <c r="AV380" s="116" t="b">
        <f t="shared" si="289"/>
        <v>1</v>
      </c>
      <c r="AW380" s="73">
        <f t="shared" si="313"/>
        <v>0</v>
      </c>
      <c r="AX380" s="117">
        <f t="shared" si="290"/>
        <v>1</v>
      </c>
      <c r="AY380" s="118">
        <f t="shared" si="314"/>
        <v>0</v>
      </c>
      <c r="BD380" s="120">
        <f>ROUND(Import!F373,2)</f>
        <v>0</v>
      </c>
      <c r="BE380" s="120">
        <f>ROUND(Import!P373,2)</f>
        <v>0</v>
      </c>
      <c r="BG380" s="121">
        <f t="shared" si="315"/>
        <v>0</v>
      </c>
      <c r="BH380" s="122">
        <f t="shared" si="316"/>
        <v>0</v>
      </c>
      <c r="BI380" s="114">
        <f t="shared" si="317"/>
        <v>0</v>
      </c>
      <c r="BJ380" s="121">
        <f t="shared" si="318"/>
        <v>0</v>
      </c>
      <c r="BK380" s="122">
        <f t="shared" si="319"/>
        <v>0</v>
      </c>
      <c r="BL380" s="114">
        <f t="shared" si="320"/>
        <v>0</v>
      </c>
      <c r="BN380" s="123">
        <f t="shared" si="291"/>
        <v>0</v>
      </c>
      <c r="BO380" s="123">
        <f t="shared" si="292"/>
        <v>0</v>
      </c>
      <c r="BP380" s="123">
        <f t="shared" si="293"/>
        <v>0</v>
      </c>
      <c r="BQ380" s="123">
        <f t="shared" si="294"/>
        <v>0</v>
      </c>
      <c r="BR380" s="123">
        <f t="shared" si="295"/>
        <v>0</v>
      </c>
      <c r="BS380" s="123">
        <f t="shared" si="296"/>
        <v>0</v>
      </c>
      <c r="BT380" s="124">
        <f t="shared" si="321"/>
        <v>0</v>
      </c>
      <c r="CA380" s="62"/>
      <c r="CB380" s="126" t="str">
        <f t="shared" si="297"/>
        <v/>
      </c>
      <c r="CC380" s="127" t="str">
        <f t="shared" si="322"/>
        <v/>
      </c>
      <c r="CD380" s="128" t="str">
        <f t="shared" si="323"/>
        <v/>
      </c>
      <c r="CE380" s="146"/>
      <c r="CF380" s="147"/>
      <c r="CG380" s="147"/>
      <c r="CH380" s="147"/>
      <c r="CI380" s="145"/>
      <c r="CJ380" s="62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132" t="b">
        <f t="shared" si="298"/>
        <v>0</v>
      </c>
      <c r="CV380" s="133" t="b">
        <f t="shared" si="299"/>
        <v>1</v>
      </c>
      <c r="CW380" s="116" t="b">
        <f t="shared" si="345"/>
        <v>1</v>
      </c>
      <c r="CX380" s="73">
        <f t="shared" si="324"/>
        <v>0</v>
      </c>
      <c r="CZ380" s="73">
        <f t="shared" si="325"/>
        <v>0</v>
      </c>
      <c r="DA380" s="134">
        <f t="shared" si="333"/>
        <v>1</v>
      </c>
      <c r="DB380" s="106">
        <f t="shared" si="326"/>
        <v>1</v>
      </c>
      <c r="DC380" s="148"/>
      <c r="DD380" s="134">
        <f t="shared" si="327"/>
        <v>1</v>
      </c>
      <c r="DE380" s="135">
        <f t="shared" si="300"/>
        <v>0</v>
      </c>
      <c r="DF380" s="135">
        <f t="shared" si="301"/>
        <v>0</v>
      </c>
      <c r="DG380" s="136"/>
      <c r="DH380" s="79"/>
      <c r="DI380" s="137"/>
      <c r="DJ380" s="81"/>
      <c r="DK380" s="107">
        <f t="shared" si="302"/>
        <v>0</v>
      </c>
      <c r="DL380" s="138">
        <f t="shared" si="328"/>
        <v>1</v>
      </c>
      <c r="DM380" s="73">
        <f t="shared" si="329"/>
        <v>1</v>
      </c>
      <c r="DN380" s="73">
        <f t="shared" si="330"/>
        <v>1</v>
      </c>
      <c r="DO380" s="73">
        <f t="shared" si="303"/>
        <v>1</v>
      </c>
      <c r="DP380" s="73">
        <f t="shared" si="304"/>
        <v>1</v>
      </c>
      <c r="DQ380" s="73">
        <f t="shared" si="334"/>
        <v>1</v>
      </c>
      <c r="DR380" s="73">
        <f t="shared" si="335"/>
        <v>1</v>
      </c>
      <c r="DS380" s="73">
        <f t="shared" si="336"/>
        <v>1</v>
      </c>
      <c r="DT380" s="73">
        <f t="shared" si="337"/>
        <v>1</v>
      </c>
      <c r="DU380" s="73">
        <f t="shared" si="338"/>
        <v>1</v>
      </c>
      <c r="DV380" s="73">
        <f t="shared" si="339"/>
        <v>1</v>
      </c>
      <c r="DW380" s="73">
        <f t="shared" si="340"/>
        <v>1</v>
      </c>
      <c r="DX380" s="73">
        <f t="shared" si="341"/>
        <v>1</v>
      </c>
      <c r="DY380" s="73">
        <f t="shared" si="342"/>
        <v>1</v>
      </c>
      <c r="DZ380" s="73">
        <f t="shared" si="343"/>
        <v>1</v>
      </c>
      <c r="EA380" s="92">
        <f t="shared" si="305"/>
        <v>1</v>
      </c>
      <c r="EB380" s="92">
        <f t="shared" si="331"/>
        <v>1</v>
      </c>
      <c r="EC380" s="139">
        <f t="shared" si="344"/>
        <v>1</v>
      </c>
      <c r="ED380" s="140">
        <f t="shared" si="306"/>
        <v>0</v>
      </c>
      <c r="EE380" s="141">
        <f t="shared" si="307"/>
        <v>0</v>
      </c>
      <c r="EF380" s="141">
        <f t="shared" si="308"/>
        <v>0</v>
      </c>
      <c r="EG380" s="142">
        <f t="shared" si="332"/>
        <v>0</v>
      </c>
      <c r="EH380" s="141"/>
      <c r="EI380" s="142"/>
      <c r="EJ380" s="82">
        <f t="shared" si="309"/>
        <v>0</v>
      </c>
      <c r="EK380" s="82"/>
      <c r="EL380" s="82"/>
      <c r="EM380" s="82"/>
      <c r="EN380" s="83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</row>
    <row r="381" spans="2:156" ht="27" customHeight="1">
      <c r="B381" s="365" t="str">
        <f t="shared" si="310"/>
        <v/>
      </c>
      <c r="C381" s="649" t="str">
        <f>IF(AU381=1,SUM(AU$10:AU381),"")</f>
        <v/>
      </c>
      <c r="D381" s="526"/>
      <c r="E381" s="524"/>
      <c r="F381" s="648"/>
      <c r="G381" s="464"/>
      <c r="H381" s="110"/>
      <c r="I381" s="648"/>
      <c r="J381" s="464"/>
      <c r="K381" s="110"/>
      <c r="L381" s="109"/>
      <c r="M381" s="517"/>
      <c r="N381" s="520"/>
      <c r="O381" s="520"/>
      <c r="P381" s="514"/>
      <c r="Q381" s="463"/>
      <c r="R381" s="463"/>
      <c r="S381" s="463"/>
      <c r="T381" s="463"/>
      <c r="U381" s="515"/>
      <c r="V381" s="112"/>
      <c r="W381" s="463"/>
      <c r="X381" s="463"/>
      <c r="Y381" s="463"/>
      <c r="Z381" s="463"/>
      <c r="AA381" s="463"/>
      <c r="AB381" s="691"/>
      <c r="AC381" s="691"/>
      <c r="AD381" s="691"/>
      <c r="AE381" s="682"/>
      <c r="AF381" s="683"/>
      <c r="AG381" s="112"/>
      <c r="AH381" s="463"/>
      <c r="AI381" s="495"/>
      <c r="AJ381" s="469"/>
      <c r="AK381" s="464"/>
      <c r="AL381" s="465"/>
      <c r="AM381" s="376"/>
      <c r="AN381" s="376"/>
      <c r="AO381" s="465"/>
      <c r="AP381" s="466"/>
      <c r="AQ381" s="113" t="str">
        <f t="shared" si="311"/>
        <v/>
      </c>
      <c r="AR381" s="114">
        <v>1</v>
      </c>
      <c r="AU381" s="115">
        <f t="shared" si="312"/>
        <v>0</v>
      </c>
      <c r="AV381" s="116" t="b">
        <f t="shared" si="289"/>
        <v>1</v>
      </c>
      <c r="AW381" s="73">
        <f t="shared" si="313"/>
        <v>0</v>
      </c>
      <c r="AX381" s="117">
        <f t="shared" si="290"/>
        <v>1</v>
      </c>
      <c r="AY381" s="118">
        <f t="shared" si="314"/>
        <v>0</v>
      </c>
      <c r="BD381" s="120">
        <f>ROUND(Import!F374,2)</f>
        <v>0</v>
      </c>
      <c r="BE381" s="120">
        <f>ROUND(Import!P374,2)</f>
        <v>0</v>
      </c>
      <c r="BG381" s="121">
        <f t="shared" si="315"/>
        <v>0</v>
      </c>
      <c r="BH381" s="122">
        <f t="shared" si="316"/>
        <v>0</v>
      </c>
      <c r="BI381" s="114">
        <f t="shared" si="317"/>
        <v>0</v>
      </c>
      <c r="BJ381" s="121">
        <f t="shared" si="318"/>
        <v>0</v>
      </c>
      <c r="BK381" s="122">
        <f t="shared" si="319"/>
        <v>0</v>
      </c>
      <c r="BL381" s="114">
        <f t="shared" si="320"/>
        <v>0</v>
      </c>
      <c r="BN381" s="123">
        <f t="shared" si="291"/>
        <v>0</v>
      </c>
      <c r="BO381" s="123">
        <f t="shared" si="292"/>
        <v>0</v>
      </c>
      <c r="BP381" s="123">
        <f t="shared" si="293"/>
        <v>0</v>
      </c>
      <c r="BQ381" s="123">
        <f t="shared" si="294"/>
        <v>0</v>
      </c>
      <c r="BR381" s="123">
        <f t="shared" si="295"/>
        <v>0</v>
      </c>
      <c r="BS381" s="123">
        <f t="shared" si="296"/>
        <v>0</v>
      </c>
      <c r="BT381" s="124">
        <f t="shared" si="321"/>
        <v>0</v>
      </c>
      <c r="CA381" s="62"/>
      <c r="CB381" s="126" t="str">
        <f t="shared" si="297"/>
        <v/>
      </c>
      <c r="CC381" s="127" t="str">
        <f t="shared" si="322"/>
        <v/>
      </c>
      <c r="CD381" s="128" t="str">
        <f t="shared" si="323"/>
        <v/>
      </c>
      <c r="CE381" s="146"/>
      <c r="CF381" s="147"/>
      <c r="CG381" s="147"/>
      <c r="CH381" s="147"/>
      <c r="CI381" s="145"/>
      <c r="CJ381" s="62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132" t="b">
        <f t="shared" si="298"/>
        <v>0</v>
      </c>
      <c r="CV381" s="133" t="b">
        <f t="shared" si="299"/>
        <v>1</v>
      </c>
      <c r="CW381" s="116" t="b">
        <f t="shared" si="345"/>
        <v>1</v>
      </c>
      <c r="CX381" s="73">
        <f t="shared" si="324"/>
        <v>0</v>
      </c>
      <c r="CZ381" s="73">
        <f t="shared" si="325"/>
        <v>0</v>
      </c>
      <c r="DA381" s="134">
        <f t="shared" si="333"/>
        <v>1</v>
      </c>
      <c r="DB381" s="106">
        <f t="shared" si="326"/>
        <v>1</v>
      </c>
      <c r="DC381" s="148"/>
      <c r="DD381" s="134">
        <f t="shared" si="327"/>
        <v>1</v>
      </c>
      <c r="DE381" s="135">
        <f t="shared" si="300"/>
        <v>0</v>
      </c>
      <c r="DF381" s="135">
        <f t="shared" si="301"/>
        <v>0</v>
      </c>
      <c r="DG381" s="136"/>
      <c r="DH381" s="79"/>
      <c r="DI381" s="137"/>
      <c r="DJ381" s="81"/>
      <c r="DK381" s="107">
        <f t="shared" si="302"/>
        <v>0</v>
      </c>
      <c r="DL381" s="138">
        <f t="shared" si="328"/>
        <v>1</v>
      </c>
      <c r="DM381" s="73">
        <f t="shared" si="329"/>
        <v>1</v>
      </c>
      <c r="DN381" s="73">
        <f t="shared" si="330"/>
        <v>1</v>
      </c>
      <c r="DO381" s="73">
        <f t="shared" si="303"/>
        <v>1</v>
      </c>
      <c r="DP381" s="73">
        <f t="shared" si="304"/>
        <v>1</v>
      </c>
      <c r="DQ381" s="73">
        <f t="shared" si="334"/>
        <v>1</v>
      </c>
      <c r="DR381" s="73">
        <f t="shared" si="335"/>
        <v>1</v>
      </c>
      <c r="DS381" s="73">
        <f t="shared" si="336"/>
        <v>1</v>
      </c>
      <c r="DT381" s="73">
        <f t="shared" si="337"/>
        <v>1</v>
      </c>
      <c r="DU381" s="73">
        <f t="shared" si="338"/>
        <v>1</v>
      </c>
      <c r="DV381" s="73">
        <f t="shared" si="339"/>
        <v>1</v>
      </c>
      <c r="DW381" s="73">
        <f t="shared" si="340"/>
        <v>1</v>
      </c>
      <c r="DX381" s="73">
        <f t="shared" si="341"/>
        <v>1</v>
      </c>
      <c r="DY381" s="73">
        <f t="shared" si="342"/>
        <v>1</v>
      </c>
      <c r="DZ381" s="73">
        <f t="shared" si="343"/>
        <v>1</v>
      </c>
      <c r="EA381" s="92">
        <f t="shared" si="305"/>
        <v>1</v>
      </c>
      <c r="EB381" s="92">
        <f t="shared" si="331"/>
        <v>1</v>
      </c>
      <c r="EC381" s="139">
        <f t="shared" si="344"/>
        <v>1</v>
      </c>
      <c r="ED381" s="140">
        <f t="shared" si="306"/>
        <v>0</v>
      </c>
      <c r="EE381" s="141">
        <f t="shared" si="307"/>
        <v>0</v>
      </c>
      <c r="EF381" s="141">
        <f t="shared" si="308"/>
        <v>0</v>
      </c>
      <c r="EG381" s="142">
        <f t="shared" si="332"/>
        <v>0</v>
      </c>
      <c r="EH381" s="141"/>
      <c r="EI381" s="142"/>
      <c r="EJ381" s="82">
        <f t="shared" si="309"/>
        <v>0</v>
      </c>
      <c r="EK381" s="82"/>
      <c r="EL381" s="82"/>
      <c r="EM381" s="82"/>
      <c r="EN381" s="83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</row>
    <row r="382" spans="2:156" ht="27" customHeight="1">
      <c r="B382" s="365" t="str">
        <f t="shared" si="310"/>
        <v/>
      </c>
      <c r="C382" s="649" t="str">
        <f>IF(AU382=1,SUM(AU$10:AU382),"")</f>
        <v/>
      </c>
      <c r="D382" s="526"/>
      <c r="E382" s="524"/>
      <c r="F382" s="648"/>
      <c r="G382" s="464"/>
      <c r="H382" s="110"/>
      <c r="I382" s="648"/>
      <c r="J382" s="464"/>
      <c r="K382" s="110"/>
      <c r="L382" s="109"/>
      <c r="M382" s="517"/>
      <c r="N382" s="520"/>
      <c r="O382" s="520"/>
      <c r="P382" s="514"/>
      <c r="Q382" s="463"/>
      <c r="R382" s="463"/>
      <c r="S382" s="463"/>
      <c r="T382" s="463"/>
      <c r="U382" s="515"/>
      <c r="V382" s="112"/>
      <c r="W382" s="463"/>
      <c r="X382" s="463"/>
      <c r="Y382" s="463"/>
      <c r="Z382" s="463"/>
      <c r="AA382" s="463"/>
      <c r="AB382" s="691"/>
      <c r="AC382" s="691"/>
      <c r="AD382" s="691"/>
      <c r="AE382" s="682"/>
      <c r="AF382" s="683"/>
      <c r="AG382" s="112"/>
      <c r="AH382" s="463"/>
      <c r="AI382" s="495"/>
      <c r="AJ382" s="469"/>
      <c r="AK382" s="464"/>
      <c r="AL382" s="465"/>
      <c r="AM382" s="376"/>
      <c r="AN382" s="376"/>
      <c r="AO382" s="465"/>
      <c r="AP382" s="466"/>
      <c r="AQ382" s="113" t="str">
        <f t="shared" si="311"/>
        <v/>
      </c>
      <c r="AR382" s="114">
        <v>1</v>
      </c>
      <c r="AU382" s="115">
        <f t="shared" si="312"/>
        <v>0</v>
      </c>
      <c r="AV382" s="116" t="b">
        <f t="shared" si="289"/>
        <v>1</v>
      </c>
      <c r="AW382" s="73">
        <f t="shared" si="313"/>
        <v>0</v>
      </c>
      <c r="AX382" s="117">
        <f t="shared" si="290"/>
        <v>1</v>
      </c>
      <c r="AY382" s="118">
        <f t="shared" si="314"/>
        <v>0</v>
      </c>
      <c r="BD382" s="120">
        <f>ROUND(Import!F375,2)</f>
        <v>0</v>
      </c>
      <c r="BE382" s="120">
        <f>ROUND(Import!P375,2)</f>
        <v>0</v>
      </c>
      <c r="BG382" s="121">
        <f t="shared" si="315"/>
        <v>0</v>
      </c>
      <c r="BH382" s="122">
        <f t="shared" si="316"/>
        <v>0</v>
      </c>
      <c r="BI382" s="114">
        <f t="shared" si="317"/>
        <v>0</v>
      </c>
      <c r="BJ382" s="121">
        <f t="shared" si="318"/>
        <v>0</v>
      </c>
      <c r="BK382" s="122">
        <f t="shared" si="319"/>
        <v>0</v>
      </c>
      <c r="BL382" s="114">
        <f t="shared" si="320"/>
        <v>0</v>
      </c>
      <c r="BN382" s="123">
        <f t="shared" si="291"/>
        <v>0</v>
      </c>
      <c r="BO382" s="123">
        <f t="shared" si="292"/>
        <v>0</v>
      </c>
      <c r="BP382" s="123">
        <f t="shared" si="293"/>
        <v>0</v>
      </c>
      <c r="BQ382" s="123">
        <f t="shared" si="294"/>
        <v>0</v>
      </c>
      <c r="BR382" s="123">
        <f t="shared" si="295"/>
        <v>0</v>
      </c>
      <c r="BS382" s="123">
        <f t="shared" si="296"/>
        <v>0</v>
      </c>
      <c r="BT382" s="124">
        <f t="shared" si="321"/>
        <v>0</v>
      </c>
      <c r="CA382" s="62"/>
      <c r="CB382" s="126" t="str">
        <f t="shared" si="297"/>
        <v/>
      </c>
      <c r="CC382" s="127" t="str">
        <f t="shared" si="322"/>
        <v/>
      </c>
      <c r="CD382" s="128" t="str">
        <f t="shared" si="323"/>
        <v/>
      </c>
      <c r="CE382" s="146"/>
      <c r="CF382" s="147"/>
      <c r="CG382" s="147"/>
      <c r="CH382" s="147"/>
      <c r="CI382" s="145"/>
      <c r="CJ382" s="62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132" t="b">
        <f t="shared" si="298"/>
        <v>0</v>
      </c>
      <c r="CV382" s="133" t="b">
        <f t="shared" si="299"/>
        <v>1</v>
      </c>
      <c r="CW382" s="116" t="b">
        <f t="shared" si="345"/>
        <v>1</v>
      </c>
      <c r="CX382" s="73">
        <f t="shared" si="324"/>
        <v>0</v>
      </c>
      <c r="CZ382" s="73">
        <f t="shared" si="325"/>
        <v>0</v>
      </c>
      <c r="DA382" s="134">
        <f t="shared" si="333"/>
        <v>1</v>
      </c>
      <c r="DB382" s="106">
        <f t="shared" si="326"/>
        <v>1</v>
      </c>
      <c r="DC382" s="148"/>
      <c r="DD382" s="134">
        <f t="shared" si="327"/>
        <v>1</v>
      </c>
      <c r="DE382" s="135">
        <f t="shared" si="300"/>
        <v>0</v>
      </c>
      <c r="DF382" s="135">
        <f t="shared" si="301"/>
        <v>0</v>
      </c>
      <c r="DG382" s="136"/>
      <c r="DH382" s="79"/>
      <c r="DI382" s="137"/>
      <c r="DJ382" s="81"/>
      <c r="DK382" s="107">
        <f t="shared" si="302"/>
        <v>0</v>
      </c>
      <c r="DL382" s="138">
        <f t="shared" si="328"/>
        <v>1</v>
      </c>
      <c r="DM382" s="73">
        <f t="shared" si="329"/>
        <v>1</v>
      </c>
      <c r="DN382" s="73">
        <f t="shared" si="330"/>
        <v>1</v>
      </c>
      <c r="DO382" s="73">
        <f t="shared" si="303"/>
        <v>1</v>
      </c>
      <c r="DP382" s="73">
        <f t="shared" si="304"/>
        <v>1</v>
      </c>
      <c r="DQ382" s="73">
        <f t="shared" si="334"/>
        <v>1</v>
      </c>
      <c r="DR382" s="73">
        <f t="shared" si="335"/>
        <v>1</v>
      </c>
      <c r="DS382" s="73">
        <f t="shared" si="336"/>
        <v>1</v>
      </c>
      <c r="DT382" s="73">
        <f t="shared" si="337"/>
        <v>1</v>
      </c>
      <c r="DU382" s="73">
        <f t="shared" si="338"/>
        <v>1</v>
      </c>
      <c r="DV382" s="73">
        <f t="shared" si="339"/>
        <v>1</v>
      </c>
      <c r="DW382" s="73">
        <f t="shared" si="340"/>
        <v>1</v>
      </c>
      <c r="DX382" s="73">
        <f t="shared" si="341"/>
        <v>1</v>
      </c>
      <c r="DY382" s="73">
        <f t="shared" si="342"/>
        <v>1</v>
      </c>
      <c r="DZ382" s="73">
        <f t="shared" si="343"/>
        <v>1</v>
      </c>
      <c r="EA382" s="92">
        <f t="shared" si="305"/>
        <v>1</v>
      </c>
      <c r="EB382" s="92">
        <f t="shared" si="331"/>
        <v>1</v>
      </c>
      <c r="EC382" s="139">
        <f t="shared" si="344"/>
        <v>1</v>
      </c>
      <c r="ED382" s="140">
        <f t="shared" si="306"/>
        <v>0</v>
      </c>
      <c r="EE382" s="141">
        <f t="shared" si="307"/>
        <v>0</v>
      </c>
      <c r="EF382" s="141">
        <f t="shared" si="308"/>
        <v>0</v>
      </c>
      <c r="EG382" s="142">
        <f t="shared" si="332"/>
        <v>0</v>
      </c>
      <c r="EH382" s="141"/>
      <c r="EI382" s="142"/>
      <c r="EJ382" s="82">
        <f t="shared" si="309"/>
        <v>0</v>
      </c>
      <c r="EK382" s="82"/>
      <c r="EL382" s="82"/>
      <c r="EM382" s="82"/>
      <c r="EN382" s="83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</row>
    <row r="383" spans="2:156" ht="27" customHeight="1">
      <c r="B383" s="365" t="str">
        <f t="shared" si="310"/>
        <v/>
      </c>
      <c r="C383" s="649" t="str">
        <f>IF(AU383=1,SUM(AU$10:AU383),"")</f>
        <v/>
      </c>
      <c r="D383" s="526"/>
      <c r="E383" s="524"/>
      <c r="F383" s="648"/>
      <c r="G383" s="464"/>
      <c r="H383" s="110"/>
      <c r="I383" s="648"/>
      <c r="J383" s="464"/>
      <c r="K383" s="110"/>
      <c r="L383" s="109"/>
      <c r="M383" s="517"/>
      <c r="N383" s="520"/>
      <c r="O383" s="520"/>
      <c r="P383" s="514"/>
      <c r="Q383" s="463"/>
      <c r="R383" s="463"/>
      <c r="S383" s="463"/>
      <c r="T383" s="463"/>
      <c r="U383" s="515"/>
      <c r="V383" s="112"/>
      <c r="W383" s="463"/>
      <c r="X383" s="463"/>
      <c r="Y383" s="463"/>
      <c r="Z383" s="463"/>
      <c r="AA383" s="463"/>
      <c r="AB383" s="691"/>
      <c r="AC383" s="691"/>
      <c r="AD383" s="691"/>
      <c r="AE383" s="682"/>
      <c r="AF383" s="683"/>
      <c r="AG383" s="112"/>
      <c r="AH383" s="463"/>
      <c r="AI383" s="495"/>
      <c r="AJ383" s="469"/>
      <c r="AK383" s="464"/>
      <c r="AL383" s="465"/>
      <c r="AM383" s="376"/>
      <c r="AN383" s="376"/>
      <c r="AO383" s="465"/>
      <c r="AP383" s="466"/>
      <c r="AQ383" s="113" t="str">
        <f t="shared" si="311"/>
        <v/>
      </c>
      <c r="AR383" s="114">
        <v>1</v>
      </c>
      <c r="AU383" s="115">
        <f t="shared" si="312"/>
        <v>0</v>
      </c>
      <c r="AV383" s="116" t="b">
        <f t="shared" si="289"/>
        <v>1</v>
      </c>
      <c r="AW383" s="73">
        <f t="shared" si="313"/>
        <v>0</v>
      </c>
      <c r="AX383" s="117">
        <f t="shared" si="290"/>
        <v>1</v>
      </c>
      <c r="AY383" s="118">
        <f t="shared" si="314"/>
        <v>0</v>
      </c>
      <c r="BD383" s="120">
        <f>ROUND(Import!F376,2)</f>
        <v>0</v>
      </c>
      <c r="BE383" s="120">
        <f>ROUND(Import!P376,2)</f>
        <v>0</v>
      </c>
      <c r="BG383" s="121">
        <f t="shared" si="315"/>
        <v>0</v>
      </c>
      <c r="BH383" s="122">
        <f t="shared" si="316"/>
        <v>0</v>
      </c>
      <c r="BI383" s="114">
        <f t="shared" si="317"/>
        <v>0</v>
      </c>
      <c r="BJ383" s="121">
        <f t="shared" si="318"/>
        <v>0</v>
      </c>
      <c r="BK383" s="122">
        <f t="shared" si="319"/>
        <v>0</v>
      </c>
      <c r="BL383" s="114">
        <f t="shared" si="320"/>
        <v>0</v>
      </c>
      <c r="BN383" s="123">
        <f t="shared" si="291"/>
        <v>0</v>
      </c>
      <c r="BO383" s="123">
        <f t="shared" si="292"/>
        <v>0</v>
      </c>
      <c r="BP383" s="123">
        <f t="shared" si="293"/>
        <v>0</v>
      </c>
      <c r="BQ383" s="123">
        <f t="shared" si="294"/>
        <v>0</v>
      </c>
      <c r="BR383" s="123">
        <f t="shared" si="295"/>
        <v>0</v>
      </c>
      <c r="BS383" s="123">
        <f t="shared" si="296"/>
        <v>0</v>
      </c>
      <c r="BT383" s="124">
        <f t="shared" si="321"/>
        <v>0</v>
      </c>
      <c r="CA383" s="62"/>
      <c r="CB383" s="126" t="str">
        <f t="shared" si="297"/>
        <v/>
      </c>
      <c r="CC383" s="127" t="str">
        <f t="shared" si="322"/>
        <v/>
      </c>
      <c r="CD383" s="128" t="str">
        <f t="shared" si="323"/>
        <v/>
      </c>
      <c r="CE383" s="146"/>
      <c r="CF383" s="147"/>
      <c r="CG383" s="147"/>
      <c r="CH383" s="147"/>
      <c r="CI383" s="145"/>
      <c r="CJ383" s="62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132" t="b">
        <f t="shared" si="298"/>
        <v>0</v>
      </c>
      <c r="CV383" s="133" t="b">
        <f t="shared" si="299"/>
        <v>1</v>
      </c>
      <c r="CW383" s="116" t="b">
        <f t="shared" si="345"/>
        <v>1</v>
      </c>
      <c r="CX383" s="73">
        <f t="shared" si="324"/>
        <v>0</v>
      </c>
      <c r="CZ383" s="73">
        <f t="shared" si="325"/>
        <v>0</v>
      </c>
      <c r="DA383" s="134">
        <f t="shared" si="333"/>
        <v>1</v>
      </c>
      <c r="DB383" s="106">
        <f t="shared" si="326"/>
        <v>1</v>
      </c>
      <c r="DC383" s="148"/>
      <c r="DD383" s="134">
        <f t="shared" si="327"/>
        <v>1</v>
      </c>
      <c r="DE383" s="135">
        <f t="shared" si="300"/>
        <v>0</v>
      </c>
      <c r="DF383" s="135">
        <f t="shared" si="301"/>
        <v>0</v>
      </c>
      <c r="DG383" s="136"/>
      <c r="DH383" s="79"/>
      <c r="DI383" s="137"/>
      <c r="DJ383" s="81"/>
      <c r="DK383" s="107">
        <f t="shared" si="302"/>
        <v>0</v>
      </c>
      <c r="DL383" s="138">
        <f t="shared" si="328"/>
        <v>1</v>
      </c>
      <c r="DM383" s="73">
        <f t="shared" si="329"/>
        <v>1</v>
      </c>
      <c r="DN383" s="73">
        <f t="shared" si="330"/>
        <v>1</v>
      </c>
      <c r="DO383" s="73">
        <f t="shared" si="303"/>
        <v>1</v>
      </c>
      <c r="DP383" s="73">
        <f t="shared" si="304"/>
        <v>1</v>
      </c>
      <c r="DQ383" s="73">
        <f t="shared" si="334"/>
        <v>1</v>
      </c>
      <c r="DR383" s="73">
        <f t="shared" si="335"/>
        <v>1</v>
      </c>
      <c r="DS383" s="73">
        <f t="shared" si="336"/>
        <v>1</v>
      </c>
      <c r="DT383" s="73">
        <f t="shared" si="337"/>
        <v>1</v>
      </c>
      <c r="DU383" s="73">
        <f t="shared" si="338"/>
        <v>1</v>
      </c>
      <c r="DV383" s="73">
        <f t="shared" si="339"/>
        <v>1</v>
      </c>
      <c r="DW383" s="73">
        <f t="shared" si="340"/>
        <v>1</v>
      </c>
      <c r="DX383" s="73">
        <f t="shared" si="341"/>
        <v>1</v>
      </c>
      <c r="DY383" s="73">
        <f t="shared" si="342"/>
        <v>1</v>
      </c>
      <c r="DZ383" s="73">
        <f t="shared" si="343"/>
        <v>1</v>
      </c>
      <c r="EA383" s="92">
        <f t="shared" si="305"/>
        <v>1</v>
      </c>
      <c r="EB383" s="92">
        <f t="shared" si="331"/>
        <v>1</v>
      </c>
      <c r="EC383" s="139">
        <f>IF(EB383=2,2,IF(AND(EB383=18,EB400=1),19,EB383))</f>
        <v>1</v>
      </c>
      <c r="ED383" s="140">
        <f t="shared" si="306"/>
        <v>0</v>
      </c>
      <c r="EE383" s="141">
        <f t="shared" si="307"/>
        <v>0</v>
      </c>
      <c r="EF383" s="141">
        <f>IF(EC383=14,SUM(DK383:DK395),IF(EC383=15,SUM(DK383:DK396),IF(EC383=16,SUM(DK383:DK397),IF(EC383=17,SUM(DK383:DK398),IF(EC383=18,SUM(DK383:DK399),IF(EC383=19,SUM(DK383:DK400),0))))))</f>
        <v>0</v>
      </c>
      <c r="EG383" s="142">
        <f t="shared" si="332"/>
        <v>0</v>
      </c>
      <c r="EH383" s="141"/>
      <c r="EI383" s="142"/>
      <c r="EJ383" s="82">
        <f t="shared" si="309"/>
        <v>0</v>
      </c>
      <c r="EK383" s="82"/>
      <c r="EL383" s="82"/>
      <c r="EM383" s="82"/>
      <c r="EN383" s="83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</row>
    <row r="384" spans="2:156" ht="27" customHeight="1">
      <c r="B384" s="365" t="str">
        <f t="shared" si="310"/>
        <v/>
      </c>
      <c r="C384" s="649" t="str">
        <f>IF(AU384=1,SUM(AU$10:AU384),"")</f>
        <v/>
      </c>
      <c r="D384" s="526"/>
      <c r="E384" s="524"/>
      <c r="F384" s="648"/>
      <c r="G384" s="464"/>
      <c r="H384" s="110"/>
      <c r="I384" s="648"/>
      <c r="J384" s="464"/>
      <c r="K384" s="110"/>
      <c r="L384" s="109"/>
      <c r="M384" s="517"/>
      <c r="N384" s="520"/>
      <c r="O384" s="520"/>
      <c r="P384" s="514"/>
      <c r="Q384" s="463"/>
      <c r="R384" s="463"/>
      <c r="S384" s="463"/>
      <c r="T384" s="463"/>
      <c r="U384" s="515"/>
      <c r="V384" s="112"/>
      <c r="W384" s="463"/>
      <c r="X384" s="463"/>
      <c r="Y384" s="463"/>
      <c r="Z384" s="463"/>
      <c r="AA384" s="463"/>
      <c r="AB384" s="691"/>
      <c r="AC384" s="691"/>
      <c r="AD384" s="691"/>
      <c r="AE384" s="682"/>
      <c r="AF384" s="683"/>
      <c r="AG384" s="112"/>
      <c r="AH384" s="463"/>
      <c r="AI384" s="495"/>
      <c r="AJ384" s="469"/>
      <c r="AK384" s="464"/>
      <c r="AL384" s="465"/>
      <c r="AM384" s="376"/>
      <c r="AN384" s="376"/>
      <c r="AO384" s="465"/>
      <c r="AP384" s="466"/>
      <c r="AQ384" s="113" t="str">
        <f t="shared" si="311"/>
        <v/>
      </c>
      <c r="AR384" s="114">
        <v>1</v>
      </c>
      <c r="AU384" s="115">
        <f t="shared" si="312"/>
        <v>0</v>
      </c>
      <c r="AV384" s="116" t="b">
        <f t="shared" si="289"/>
        <v>1</v>
      </c>
      <c r="AW384" s="73">
        <f t="shared" si="313"/>
        <v>0</v>
      </c>
      <c r="AX384" s="117">
        <f t="shared" si="290"/>
        <v>1</v>
      </c>
      <c r="AY384" s="118">
        <f t="shared" si="314"/>
        <v>0</v>
      </c>
      <c r="BD384" s="120">
        <f>ROUND(Import!F377,2)</f>
        <v>0</v>
      </c>
      <c r="BE384" s="120">
        <f>ROUND(Import!P377,2)</f>
        <v>0</v>
      </c>
      <c r="BG384" s="121">
        <f t="shared" si="315"/>
        <v>0</v>
      </c>
      <c r="BH384" s="122">
        <f t="shared" si="316"/>
        <v>0</v>
      </c>
      <c r="BI384" s="114">
        <f t="shared" si="317"/>
        <v>0</v>
      </c>
      <c r="BJ384" s="121">
        <f t="shared" si="318"/>
        <v>0</v>
      </c>
      <c r="BK384" s="122">
        <f t="shared" si="319"/>
        <v>0</v>
      </c>
      <c r="BL384" s="114">
        <f t="shared" si="320"/>
        <v>0</v>
      </c>
      <c r="BN384" s="123">
        <f t="shared" si="291"/>
        <v>0</v>
      </c>
      <c r="BO384" s="123">
        <f t="shared" si="292"/>
        <v>0</v>
      </c>
      <c r="BP384" s="123">
        <f t="shared" si="293"/>
        <v>0</v>
      </c>
      <c r="BQ384" s="123">
        <f t="shared" si="294"/>
        <v>0</v>
      </c>
      <c r="BR384" s="123">
        <f t="shared" si="295"/>
        <v>0</v>
      </c>
      <c r="BS384" s="123">
        <f t="shared" si="296"/>
        <v>0</v>
      </c>
      <c r="BT384" s="124">
        <f t="shared" si="321"/>
        <v>0</v>
      </c>
      <c r="CA384" s="62"/>
      <c r="CB384" s="126" t="str">
        <f t="shared" si="297"/>
        <v/>
      </c>
      <c r="CC384" s="127" t="str">
        <f t="shared" si="322"/>
        <v/>
      </c>
      <c r="CD384" s="128" t="str">
        <f t="shared" si="323"/>
        <v/>
      </c>
      <c r="CE384" s="146"/>
      <c r="CF384" s="147"/>
      <c r="CG384" s="147"/>
      <c r="CH384" s="147"/>
      <c r="CI384" s="145"/>
      <c r="CJ384" s="62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132" t="b">
        <f t="shared" si="298"/>
        <v>0</v>
      </c>
      <c r="CV384" s="133" t="b">
        <f t="shared" si="299"/>
        <v>1</v>
      </c>
      <c r="CW384" s="116" t="b">
        <f t="shared" si="345"/>
        <v>1</v>
      </c>
      <c r="CX384" s="73">
        <f t="shared" si="324"/>
        <v>0</v>
      </c>
      <c r="CZ384" s="73">
        <f t="shared" si="325"/>
        <v>0</v>
      </c>
      <c r="DA384" s="134">
        <f t="shared" si="333"/>
        <v>1</v>
      </c>
      <c r="DB384" s="106">
        <f t="shared" si="326"/>
        <v>1</v>
      </c>
      <c r="DC384" s="148"/>
      <c r="DD384" s="134">
        <f t="shared" si="327"/>
        <v>1</v>
      </c>
      <c r="DE384" s="135">
        <f t="shared" si="300"/>
        <v>0</v>
      </c>
      <c r="DF384" s="135">
        <f t="shared" si="301"/>
        <v>0</v>
      </c>
      <c r="DG384" s="136"/>
      <c r="DH384" s="79"/>
      <c r="DI384" s="137"/>
      <c r="DJ384" s="81"/>
      <c r="DK384" s="107">
        <f t="shared" si="302"/>
        <v>0</v>
      </c>
      <c r="DL384" s="138">
        <f t="shared" si="328"/>
        <v>1</v>
      </c>
      <c r="DM384" s="73">
        <f t="shared" si="329"/>
        <v>1</v>
      </c>
      <c r="DN384" s="73">
        <f t="shared" si="330"/>
        <v>1</v>
      </c>
      <c r="DO384" s="73">
        <f t="shared" si="303"/>
        <v>1</v>
      </c>
      <c r="DP384" s="73">
        <f t="shared" si="304"/>
        <v>1</v>
      </c>
      <c r="DQ384" s="73">
        <f t="shared" si="334"/>
        <v>1</v>
      </c>
      <c r="DR384" s="73">
        <f t="shared" si="335"/>
        <v>1</v>
      </c>
      <c r="DS384" s="73">
        <f t="shared" si="336"/>
        <v>1</v>
      </c>
      <c r="DT384" s="73">
        <f t="shared" si="337"/>
        <v>1</v>
      </c>
      <c r="DU384" s="73">
        <f t="shared" si="338"/>
        <v>1</v>
      </c>
      <c r="DV384" s="73">
        <f t="shared" si="339"/>
        <v>1</v>
      </c>
      <c r="DW384" s="73">
        <f t="shared" si="340"/>
        <v>1</v>
      </c>
      <c r="DX384" s="73">
        <f t="shared" si="341"/>
        <v>1</v>
      </c>
      <c r="DY384" s="73">
        <f t="shared" si="342"/>
        <v>1</v>
      </c>
      <c r="DZ384" s="73">
        <f t="shared" si="343"/>
        <v>1</v>
      </c>
      <c r="EA384" s="92">
        <f t="shared" si="305"/>
        <v>1</v>
      </c>
      <c r="EB384" s="92">
        <f>IF(EA384=2,2,IF(AND(EA384=17,EA400=1),18,EA384))</f>
        <v>1</v>
      </c>
      <c r="EC384" s="139">
        <f>IF(EB384=2,2,IF(AND(EB384=18,EB711=1),19,EB384))</f>
        <v>1</v>
      </c>
      <c r="ED384" s="140">
        <f t="shared" si="306"/>
        <v>0</v>
      </c>
      <c r="EE384" s="141">
        <f t="shared" si="307"/>
        <v>0</v>
      </c>
      <c r="EF384" s="141">
        <f>IF(EC384=14,SUM(DK384:DK396),IF(EC384=15,SUM(DK384:DK397),IF(EC384=16,SUM(DK384:DK398),IF(EC384=17,SUM(DK384:DK399),IF(EC384=18,SUM(DK384:DK400),IF(EC384=19,SUM(DK384:DK711),0))))))</f>
        <v>0</v>
      </c>
      <c r="EG384" s="142">
        <f t="shared" si="332"/>
        <v>0</v>
      </c>
      <c r="EH384" s="141"/>
      <c r="EI384" s="142"/>
      <c r="EJ384" s="82">
        <f t="shared" si="309"/>
        <v>0</v>
      </c>
      <c r="EK384" s="82"/>
      <c r="EL384" s="82"/>
      <c r="EM384" s="82"/>
      <c r="EN384" s="83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</row>
    <row r="385" spans="2:156" ht="27" customHeight="1">
      <c r="B385" s="365" t="str">
        <f t="shared" si="310"/>
        <v/>
      </c>
      <c r="C385" s="649" t="str">
        <f>IF(AU385=1,SUM(AU$10:AU385),"")</f>
        <v/>
      </c>
      <c r="D385" s="526"/>
      <c r="E385" s="524"/>
      <c r="F385" s="648"/>
      <c r="G385" s="464"/>
      <c r="H385" s="110"/>
      <c r="I385" s="648"/>
      <c r="J385" s="464"/>
      <c r="K385" s="110"/>
      <c r="L385" s="109"/>
      <c r="M385" s="517"/>
      <c r="N385" s="520"/>
      <c r="O385" s="520"/>
      <c r="P385" s="514"/>
      <c r="Q385" s="463"/>
      <c r="R385" s="463"/>
      <c r="S385" s="463"/>
      <c r="T385" s="463"/>
      <c r="U385" s="515"/>
      <c r="V385" s="112"/>
      <c r="W385" s="463"/>
      <c r="X385" s="463"/>
      <c r="Y385" s="463"/>
      <c r="Z385" s="463"/>
      <c r="AA385" s="463"/>
      <c r="AB385" s="691"/>
      <c r="AC385" s="691"/>
      <c r="AD385" s="691"/>
      <c r="AE385" s="682"/>
      <c r="AF385" s="683"/>
      <c r="AG385" s="112"/>
      <c r="AH385" s="463"/>
      <c r="AI385" s="495"/>
      <c r="AJ385" s="469"/>
      <c r="AK385" s="464"/>
      <c r="AL385" s="465"/>
      <c r="AM385" s="376"/>
      <c r="AN385" s="376"/>
      <c r="AO385" s="465"/>
      <c r="AP385" s="466"/>
      <c r="AQ385" s="113" t="str">
        <f t="shared" si="311"/>
        <v/>
      </c>
      <c r="AR385" s="114">
        <v>1</v>
      </c>
      <c r="AU385" s="115">
        <f t="shared" si="312"/>
        <v>0</v>
      </c>
      <c r="AV385" s="116" t="b">
        <f t="shared" si="289"/>
        <v>1</v>
      </c>
      <c r="AW385" s="73">
        <f t="shared" si="313"/>
        <v>0</v>
      </c>
      <c r="AX385" s="117">
        <f t="shared" si="290"/>
        <v>1</v>
      </c>
      <c r="AY385" s="118">
        <f t="shared" si="314"/>
        <v>0</v>
      </c>
      <c r="BD385" s="120">
        <f>ROUND(Import!F378,2)</f>
        <v>0</v>
      </c>
      <c r="BE385" s="120">
        <f>ROUND(Import!P378,2)</f>
        <v>0</v>
      </c>
      <c r="BG385" s="121">
        <f t="shared" si="315"/>
        <v>0</v>
      </c>
      <c r="BH385" s="122">
        <f t="shared" si="316"/>
        <v>0</v>
      </c>
      <c r="BI385" s="114">
        <f t="shared" si="317"/>
        <v>0</v>
      </c>
      <c r="BJ385" s="121">
        <f t="shared" si="318"/>
        <v>0</v>
      </c>
      <c r="BK385" s="122">
        <f t="shared" si="319"/>
        <v>0</v>
      </c>
      <c r="BL385" s="114">
        <f t="shared" si="320"/>
        <v>0</v>
      </c>
      <c r="BN385" s="123">
        <f t="shared" si="291"/>
        <v>0</v>
      </c>
      <c r="BO385" s="123">
        <f t="shared" si="292"/>
        <v>0</v>
      </c>
      <c r="BP385" s="123">
        <f t="shared" si="293"/>
        <v>0</v>
      </c>
      <c r="BQ385" s="123">
        <f t="shared" si="294"/>
        <v>0</v>
      </c>
      <c r="BR385" s="123">
        <f t="shared" si="295"/>
        <v>0</v>
      </c>
      <c r="BS385" s="123">
        <f t="shared" si="296"/>
        <v>0</v>
      </c>
      <c r="BT385" s="124">
        <f t="shared" si="321"/>
        <v>0</v>
      </c>
      <c r="CA385" s="62"/>
      <c r="CB385" s="126" t="str">
        <f t="shared" si="297"/>
        <v/>
      </c>
      <c r="CC385" s="127" t="str">
        <f t="shared" si="322"/>
        <v/>
      </c>
      <c r="CD385" s="128" t="str">
        <f t="shared" si="323"/>
        <v/>
      </c>
      <c r="CE385" s="146"/>
      <c r="CF385" s="147"/>
      <c r="CG385" s="147"/>
      <c r="CH385" s="147"/>
      <c r="CI385" s="145"/>
      <c r="CJ385" s="62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132" t="b">
        <f t="shared" si="298"/>
        <v>0</v>
      </c>
      <c r="CV385" s="133" t="b">
        <f t="shared" si="299"/>
        <v>1</v>
      </c>
      <c r="CW385" s="116" t="b">
        <f t="shared" si="345"/>
        <v>1</v>
      </c>
      <c r="CX385" s="73">
        <f t="shared" si="324"/>
        <v>0</v>
      </c>
      <c r="CZ385" s="73">
        <f t="shared" si="325"/>
        <v>0</v>
      </c>
      <c r="DA385" s="134">
        <f t="shared" si="333"/>
        <v>1</v>
      </c>
      <c r="DB385" s="106">
        <f t="shared" si="326"/>
        <v>1</v>
      </c>
      <c r="DC385" s="148"/>
      <c r="DD385" s="134">
        <f t="shared" si="327"/>
        <v>1</v>
      </c>
      <c r="DE385" s="135">
        <f t="shared" si="300"/>
        <v>0</v>
      </c>
      <c r="DF385" s="135">
        <f t="shared" si="301"/>
        <v>0</v>
      </c>
      <c r="DG385" s="136"/>
      <c r="DH385" s="79"/>
      <c r="DI385" s="137"/>
      <c r="DJ385" s="81"/>
      <c r="DK385" s="107">
        <f t="shared" si="302"/>
        <v>0</v>
      </c>
      <c r="DL385" s="138">
        <f t="shared" si="328"/>
        <v>1</v>
      </c>
      <c r="DM385" s="73">
        <f t="shared" si="329"/>
        <v>1</v>
      </c>
      <c r="DN385" s="73">
        <f t="shared" si="330"/>
        <v>1</v>
      </c>
      <c r="DO385" s="73">
        <f t="shared" si="303"/>
        <v>1</v>
      </c>
      <c r="DP385" s="73">
        <f t="shared" si="304"/>
        <v>1</v>
      </c>
      <c r="DQ385" s="73">
        <f t="shared" si="334"/>
        <v>1</v>
      </c>
      <c r="DR385" s="73">
        <f t="shared" si="335"/>
        <v>1</v>
      </c>
      <c r="DS385" s="73">
        <f t="shared" si="336"/>
        <v>1</v>
      </c>
      <c r="DT385" s="73">
        <f t="shared" si="337"/>
        <v>1</v>
      </c>
      <c r="DU385" s="73">
        <f t="shared" si="338"/>
        <v>1</v>
      </c>
      <c r="DV385" s="73">
        <f t="shared" si="339"/>
        <v>1</v>
      </c>
      <c r="DW385" s="73">
        <f t="shared" si="340"/>
        <v>1</v>
      </c>
      <c r="DX385" s="73">
        <f t="shared" si="341"/>
        <v>1</v>
      </c>
      <c r="DY385" s="73">
        <f t="shared" si="342"/>
        <v>1</v>
      </c>
      <c r="DZ385" s="73">
        <f t="shared" si="343"/>
        <v>1</v>
      </c>
      <c r="EA385" s="92">
        <f>IF(DZ385=2,2,IF(AND(DZ385=16,DZ400=1),17,DZ385))</f>
        <v>1</v>
      </c>
      <c r="EB385" s="92">
        <f>IF(EA385=2,2,IF(AND(EA385=17,EA711=1),18,EA385))</f>
        <v>1</v>
      </c>
      <c r="EC385" s="139">
        <f t="shared" ref="EC385:EC448" si="346">IF(EB385=2,2,IF(AND(EB385=18,EB714=1),19,EB385))</f>
        <v>1</v>
      </c>
      <c r="ED385" s="140">
        <f t="shared" si="306"/>
        <v>0</v>
      </c>
      <c r="EE385" s="141">
        <f t="shared" si="307"/>
        <v>0</v>
      </c>
      <c r="EF385" s="141">
        <f>IF(EC385=14,SUM(DK385:DK397),IF(EC385=15,SUM(DK385:DK398),IF(EC385=16,SUM(DK385:DK399),IF(EC385=17,SUM(DK385:DK400),IF(EC385=18,SUM(DK385:DK711),IF(EC385=19,SUM(DK385:DK714),0))))))</f>
        <v>0</v>
      </c>
      <c r="EG385" s="142">
        <f t="shared" si="332"/>
        <v>0</v>
      </c>
      <c r="EH385" s="141"/>
      <c r="EI385" s="142"/>
      <c r="EJ385" s="82">
        <f t="shared" si="309"/>
        <v>0</v>
      </c>
      <c r="EK385" s="82"/>
      <c r="EL385" s="82"/>
      <c r="EM385" s="82"/>
      <c r="EN385" s="83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</row>
    <row r="386" spans="2:156" ht="27" customHeight="1">
      <c r="B386" s="365" t="str">
        <f t="shared" si="310"/>
        <v/>
      </c>
      <c r="C386" s="649" t="str">
        <f>IF(AU386=1,SUM(AU$10:AU386),"")</f>
        <v/>
      </c>
      <c r="D386" s="526"/>
      <c r="E386" s="524"/>
      <c r="F386" s="648"/>
      <c r="G386" s="464"/>
      <c r="H386" s="110"/>
      <c r="I386" s="648"/>
      <c r="J386" s="464"/>
      <c r="K386" s="110"/>
      <c r="L386" s="109"/>
      <c r="M386" s="517"/>
      <c r="N386" s="520"/>
      <c r="O386" s="520"/>
      <c r="P386" s="514"/>
      <c r="Q386" s="463"/>
      <c r="R386" s="463"/>
      <c r="S386" s="463"/>
      <c r="T386" s="463"/>
      <c r="U386" s="515"/>
      <c r="V386" s="112"/>
      <c r="W386" s="463"/>
      <c r="X386" s="463"/>
      <c r="Y386" s="463"/>
      <c r="Z386" s="463"/>
      <c r="AA386" s="463"/>
      <c r="AB386" s="691"/>
      <c r="AC386" s="691"/>
      <c r="AD386" s="691"/>
      <c r="AE386" s="682"/>
      <c r="AF386" s="683"/>
      <c r="AG386" s="112"/>
      <c r="AH386" s="463"/>
      <c r="AI386" s="495"/>
      <c r="AJ386" s="469"/>
      <c r="AK386" s="464"/>
      <c r="AL386" s="465"/>
      <c r="AM386" s="376"/>
      <c r="AN386" s="376"/>
      <c r="AO386" s="465"/>
      <c r="AP386" s="466"/>
      <c r="AQ386" s="113" t="str">
        <f t="shared" si="311"/>
        <v/>
      </c>
      <c r="AR386" s="114">
        <v>1</v>
      </c>
      <c r="AU386" s="115">
        <f t="shared" si="312"/>
        <v>0</v>
      </c>
      <c r="AV386" s="116" t="b">
        <f t="shared" si="289"/>
        <v>1</v>
      </c>
      <c r="AW386" s="73">
        <f t="shared" si="313"/>
        <v>0</v>
      </c>
      <c r="AX386" s="117">
        <f t="shared" si="290"/>
        <v>1</v>
      </c>
      <c r="AY386" s="118">
        <f t="shared" si="314"/>
        <v>0</v>
      </c>
      <c r="BD386" s="120">
        <f>ROUND(Import!F379,2)</f>
        <v>0</v>
      </c>
      <c r="BE386" s="120">
        <f>ROUND(Import!P379,2)</f>
        <v>0</v>
      </c>
      <c r="BG386" s="121">
        <f t="shared" si="315"/>
        <v>0</v>
      </c>
      <c r="BH386" s="122">
        <f t="shared" si="316"/>
        <v>0</v>
      </c>
      <c r="BI386" s="114">
        <f t="shared" si="317"/>
        <v>0</v>
      </c>
      <c r="BJ386" s="121">
        <f t="shared" si="318"/>
        <v>0</v>
      </c>
      <c r="BK386" s="122">
        <f t="shared" si="319"/>
        <v>0</v>
      </c>
      <c r="BL386" s="114">
        <f t="shared" si="320"/>
        <v>0</v>
      </c>
      <c r="BN386" s="123">
        <f t="shared" si="291"/>
        <v>0</v>
      </c>
      <c r="BO386" s="123">
        <f t="shared" si="292"/>
        <v>0</v>
      </c>
      <c r="BP386" s="123">
        <f t="shared" si="293"/>
        <v>0</v>
      </c>
      <c r="BQ386" s="123">
        <f t="shared" si="294"/>
        <v>0</v>
      </c>
      <c r="BR386" s="123">
        <f t="shared" si="295"/>
        <v>0</v>
      </c>
      <c r="BS386" s="123">
        <f t="shared" si="296"/>
        <v>0</v>
      </c>
      <c r="BT386" s="124">
        <f t="shared" si="321"/>
        <v>0</v>
      </c>
      <c r="CA386" s="62"/>
      <c r="CB386" s="126" t="str">
        <f t="shared" si="297"/>
        <v/>
      </c>
      <c r="CC386" s="127" t="str">
        <f t="shared" si="322"/>
        <v/>
      </c>
      <c r="CD386" s="128" t="str">
        <f t="shared" si="323"/>
        <v/>
      </c>
      <c r="CE386" s="146"/>
      <c r="CF386" s="147"/>
      <c r="CG386" s="147"/>
      <c r="CH386" s="147"/>
      <c r="CI386" s="145"/>
      <c r="CJ386" s="62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132" t="b">
        <f t="shared" si="298"/>
        <v>0</v>
      </c>
      <c r="CV386" s="133" t="b">
        <f t="shared" si="299"/>
        <v>1</v>
      </c>
      <c r="CW386" s="116" t="b">
        <f t="shared" si="345"/>
        <v>1</v>
      </c>
      <c r="CX386" s="73">
        <f t="shared" si="324"/>
        <v>0</v>
      </c>
      <c r="CZ386" s="73">
        <f t="shared" si="325"/>
        <v>0</v>
      </c>
      <c r="DA386" s="134">
        <f t="shared" si="333"/>
        <v>1</v>
      </c>
      <c r="DB386" s="106">
        <f t="shared" si="326"/>
        <v>1</v>
      </c>
      <c r="DC386" s="148"/>
      <c r="DD386" s="134">
        <f t="shared" si="327"/>
        <v>1</v>
      </c>
      <c r="DE386" s="135">
        <f t="shared" si="300"/>
        <v>0</v>
      </c>
      <c r="DF386" s="135">
        <f t="shared" si="301"/>
        <v>0</v>
      </c>
      <c r="DG386" s="136"/>
      <c r="DH386" s="79"/>
      <c r="DI386" s="137"/>
      <c r="DJ386" s="81"/>
      <c r="DK386" s="107">
        <f t="shared" si="302"/>
        <v>0</v>
      </c>
      <c r="DL386" s="138">
        <f t="shared" si="328"/>
        <v>1</v>
      </c>
      <c r="DM386" s="73">
        <f t="shared" si="329"/>
        <v>1</v>
      </c>
      <c r="DN386" s="73">
        <f t="shared" si="330"/>
        <v>1</v>
      </c>
      <c r="DO386" s="73">
        <f t="shared" si="303"/>
        <v>1</v>
      </c>
      <c r="DP386" s="73">
        <f t="shared" si="304"/>
        <v>1</v>
      </c>
      <c r="DQ386" s="73">
        <f t="shared" si="334"/>
        <v>1</v>
      </c>
      <c r="DR386" s="73">
        <f t="shared" si="335"/>
        <v>1</v>
      </c>
      <c r="DS386" s="73">
        <f t="shared" si="336"/>
        <v>1</v>
      </c>
      <c r="DT386" s="73">
        <f t="shared" si="337"/>
        <v>1</v>
      </c>
      <c r="DU386" s="73">
        <f t="shared" si="338"/>
        <v>1</v>
      </c>
      <c r="DV386" s="73">
        <f t="shared" si="339"/>
        <v>1</v>
      </c>
      <c r="DW386" s="73">
        <f t="shared" si="340"/>
        <v>1</v>
      </c>
      <c r="DX386" s="73">
        <f t="shared" si="341"/>
        <v>1</v>
      </c>
      <c r="DY386" s="73">
        <f t="shared" si="342"/>
        <v>1</v>
      </c>
      <c r="DZ386" s="73">
        <f>IF(DY386=2,2,IF(AND(DY386=15,DY400=1),16,DY386))</f>
        <v>1</v>
      </c>
      <c r="EA386" s="92">
        <f>IF(DZ386=2,2,IF(AND(DZ386=16,DZ711=1),17,DZ386))</f>
        <v>1</v>
      </c>
      <c r="EB386" s="92">
        <f t="shared" ref="EB386:EB449" si="347">IF(EA386=2,2,IF(AND(EA386=17,EA714=1),18,EA386))</f>
        <v>1</v>
      </c>
      <c r="EC386" s="139">
        <f t="shared" si="346"/>
        <v>1</v>
      </c>
      <c r="ED386" s="140">
        <f t="shared" si="306"/>
        <v>0</v>
      </c>
      <c r="EE386" s="141">
        <f t="shared" si="307"/>
        <v>0</v>
      </c>
      <c r="EF386" s="141">
        <f>IF(EC386=14,SUM(DK386:DK398),IF(EC386=15,SUM(DK386:DK399),IF(EC386=16,SUM(DK386:DK400),IF(EC386=17,SUM(DK386:DK711),IF(EC386=18,SUM(DK386:DK714),IF(EC386=19,SUM(DK386:DK715),0))))))</f>
        <v>0</v>
      </c>
      <c r="EG386" s="142">
        <f t="shared" si="332"/>
        <v>0</v>
      </c>
      <c r="EH386" s="141"/>
      <c r="EI386" s="142"/>
      <c r="EJ386" s="82">
        <f t="shared" si="309"/>
        <v>0</v>
      </c>
      <c r="EK386" s="82"/>
      <c r="EL386" s="82"/>
      <c r="EM386" s="82"/>
      <c r="EN386" s="83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</row>
    <row r="387" spans="2:156" ht="27" customHeight="1">
      <c r="B387" s="365" t="str">
        <f t="shared" si="310"/>
        <v/>
      </c>
      <c r="C387" s="649" t="str">
        <f>IF(AU387=1,SUM(AU$10:AU387),"")</f>
        <v/>
      </c>
      <c r="D387" s="526"/>
      <c r="E387" s="524"/>
      <c r="F387" s="648"/>
      <c r="G387" s="464"/>
      <c r="H387" s="110"/>
      <c r="I387" s="648"/>
      <c r="J387" s="464"/>
      <c r="K387" s="110"/>
      <c r="L387" s="109"/>
      <c r="M387" s="517"/>
      <c r="N387" s="520"/>
      <c r="O387" s="520"/>
      <c r="P387" s="514"/>
      <c r="Q387" s="463"/>
      <c r="R387" s="463"/>
      <c r="S387" s="463"/>
      <c r="T387" s="463"/>
      <c r="U387" s="515"/>
      <c r="V387" s="112"/>
      <c r="W387" s="463"/>
      <c r="X387" s="463"/>
      <c r="Y387" s="463"/>
      <c r="Z387" s="463"/>
      <c r="AA387" s="463"/>
      <c r="AB387" s="691"/>
      <c r="AC387" s="691"/>
      <c r="AD387" s="691"/>
      <c r="AE387" s="682"/>
      <c r="AF387" s="683"/>
      <c r="AG387" s="112"/>
      <c r="AH387" s="463"/>
      <c r="AI387" s="495"/>
      <c r="AJ387" s="469"/>
      <c r="AK387" s="464"/>
      <c r="AL387" s="465"/>
      <c r="AM387" s="376"/>
      <c r="AN387" s="376"/>
      <c r="AO387" s="465"/>
      <c r="AP387" s="466"/>
      <c r="AQ387" s="113" t="str">
        <f t="shared" si="311"/>
        <v/>
      </c>
      <c r="AR387" s="114">
        <v>1</v>
      </c>
      <c r="AU387" s="115">
        <f t="shared" si="312"/>
        <v>0</v>
      </c>
      <c r="AV387" s="116" t="b">
        <f t="shared" si="289"/>
        <v>1</v>
      </c>
      <c r="AW387" s="73">
        <f t="shared" si="313"/>
        <v>0</v>
      </c>
      <c r="AX387" s="117">
        <f t="shared" si="290"/>
        <v>1</v>
      </c>
      <c r="AY387" s="118">
        <f t="shared" si="314"/>
        <v>0</v>
      </c>
      <c r="BD387" s="120">
        <f>ROUND(Import!F380,2)</f>
        <v>0</v>
      </c>
      <c r="BE387" s="120">
        <f>ROUND(Import!P380,2)</f>
        <v>0</v>
      </c>
      <c r="BG387" s="121">
        <f t="shared" si="315"/>
        <v>0</v>
      </c>
      <c r="BH387" s="122">
        <f t="shared" si="316"/>
        <v>0</v>
      </c>
      <c r="BI387" s="114">
        <f t="shared" si="317"/>
        <v>0</v>
      </c>
      <c r="BJ387" s="121">
        <f t="shared" si="318"/>
        <v>0</v>
      </c>
      <c r="BK387" s="122">
        <f t="shared" si="319"/>
        <v>0</v>
      </c>
      <c r="BL387" s="114">
        <f t="shared" si="320"/>
        <v>0</v>
      </c>
      <c r="BN387" s="123">
        <f t="shared" si="291"/>
        <v>0</v>
      </c>
      <c r="BO387" s="123">
        <f t="shared" si="292"/>
        <v>0</v>
      </c>
      <c r="BP387" s="123">
        <f t="shared" si="293"/>
        <v>0</v>
      </c>
      <c r="BQ387" s="123">
        <f t="shared" si="294"/>
        <v>0</v>
      </c>
      <c r="BR387" s="123">
        <f t="shared" si="295"/>
        <v>0</v>
      </c>
      <c r="BS387" s="123">
        <f t="shared" si="296"/>
        <v>0</v>
      </c>
      <c r="BT387" s="124">
        <f t="shared" si="321"/>
        <v>0</v>
      </c>
      <c r="CA387" s="62"/>
      <c r="CB387" s="126" t="str">
        <f t="shared" si="297"/>
        <v/>
      </c>
      <c r="CC387" s="127" t="str">
        <f t="shared" si="322"/>
        <v/>
      </c>
      <c r="CD387" s="128" t="str">
        <f t="shared" si="323"/>
        <v/>
      </c>
      <c r="CE387" s="146"/>
      <c r="CF387" s="147"/>
      <c r="CG387" s="147"/>
      <c r="CH387" s="147"/>
      <c r="CI387" s="145"/>
      <c r="CJ387" s="62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132" t="b">
        <f t="shared" si="298"/>
        <v>0</v>
      </c>
      <c r="CV387" s="133" t="b">
        <f t="shared" si="299"/>
        <v>1</v>
      </c>
      <c r="CW387" s="116" t="b">
        <f t="shared" si="345"/>
        <v>1</v>
      </c>
      <c r="CX387" s="73">
        <f t="shared" si="324"/>
        <v>0</v>
      </c>
      <c r="CZ387" s="73">
        <f t="shared" si="325"/>
        <v>0</v>
      </c>
      <c r="DA387" s="134">
        <f t="shared" si="333"/>
        <v>1</v>
      </c>
      <c r="DB387" s="106">
        <f t="shared" si="326"/>
        <v>1</v>
      </c>
      <c r="DC387" s="148"/>
      <c r="DD387" s="134">
        <f t="shared" si="327"/>
        <v>1</v>
      </c>
      <c r="DE387" s="135">
        <f t="shared" si="300"/>
        <v>0</v>
      </c>
      <c r="DF387" s="135">
        <f t="shared" si="301"/>
        <v>0</v>
      </c>
      <c r="DG387" s="136"/>
      <c r="DH387" s="79"/>
      <c r="DI387" s="137"/>
      <c r="DJ387" s="81"/>
      <c r="DK387" s="107">
        <f t="shared" si="302"/>
        <v>0</v>
      </c>
      <c r="DL387" s="138">
        <f t="shared" si="328"/>
        <v>1</v>
      </c>
      <c r="DM387" s="73">
        <f t="shared" si="329"/>
        <v>1</v>
      </c>
      <c r="DN387" s="73">
        <f t="shared" si="330"/>
        <v>1</v>
      </c>
      <c r="DO387" s="73">
        <f t="shared" si="303"/>
        <v>1</v>
      </c>
      <c r="DP387" s="73">
        <f t="shared" si="304"/>
        <v>1</v>
      </c>
      <c r="DQ387" s="73">
        <f t="shared" si="334"/>
        <v>1</v>
      </c>
      <c r="DR387" s="73">
        <f t="shared" si="335"/>
        <v>1</v>
      </c>
      <c r="DS387" s="73">
        <f t="shared" si="336"/>
        <v>1</v>
      </c>
      <c r="DT387" s="73">
        <f t="shared" si="337"/>
        <v>1</v>
      </c>
      <c r="DU387" s="73">
        <f t="shared" si="338"/>
        <v>1</v>
      </c>
      <c r="DV387" s="73">
        <f t="shared" si="339"/>
        <v>1</v>
      </c>
      <c r="DW387" s="73">
        <f t="shared" si="340"/>
        <v>1</v>
      </c>
      <c r="DX387" s="73">
        <f t="shared" si="341"/>
        <v>1</v>
      </c>
      <c r="DY387" s="73">
        <f>IF(DX387=2,2,IF(AND(DX387=14,DX400=1),15,DX387))</f>
        <v>1</v>
      </c>
      <c r="DZ387" s="73">
        <f>IF(DY387=2,2,IF(AND(DY387=15,DY711=1),16,DY387))</f>
        <v>1</v>
      </c>
      <c r="EA387" s="92">
        <f t="shared" ref="EA387:EA450" si="348">IF(DZ387=2,2,IF(AND(DZ387=16,DZ714=1),17,DZ387))</f>
        <v>1</v>
      </c>
      <c r="EB387" s="92">
        <f t="shared" si="347"/>
        <v>1</v>
      </c>
      <c r="EC387" s="139">
        <f t="shared" si="346"/>
        <v>1</v>
      </c>
      <c r="ED387" s="140">
        <f t="shared" si="306"/>
        <v>0</v>
      </c>
      <c r="EE387" s="141">
        <f t="shared" si="307"/>
        <v>0</v>
      </c>
      <c r="EF387" s="141">
        <f>IF(EC387=14,SUM(DK387:DK399),IF(EC387=15,SUM(DK387:DK400),IF(EC387=16,SUM(DK387:DK711),IF(EC387=17,SUM(DK387:DK714),IF(EC387=18,SUM(DK387:DK715),IF(EC387=19,SUM(DK387:DK716),0))))))</f>
        <v>0</v>
      </c>
      <c r="EG387" s="142">
        <f t="shared" si="332"/>
        <v>0</v>
      </c>
      <c r="EH387" s="141"/>
      <c r="EI387" s="142"/>
      <c r="EJ387" s="82">
        <f t="shared" si="309"/>
        <v>0</v>
      </c>
      <c r="EK387" s="82"/>
      <c r="EL387" s="82"/>
      <c r="EM387" s="82"/>
      <c r="EN387" s="83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</row>
    <row r="388" spans="2:156" ht="27" customHeight="1">
      <c r="B388" s="365" t="str">
        <f t="shared" si="310"/>
        <v/>
      </c>
      <c r="C388" s="649" t="str">
        <f>IF(AU388=1,SUM(AU$10:AU388),"")</f>
        <v/>
      </c>
      <c r="D388" s="526"/>
      <c r="E388" s="524"/>
      <c r="F388" s="648"/>
      <c r="G388" s="464"/>
      <c r="H388" s="110"/>
      <c r="I388" s="648"/>
      <c r="J388" s="464"/>
      <c r="K388" s="110"/>
      <c r="L388" s="109"/>
      <c r="M388" s="517"/>
      <c r="N388" s="520"/>
      <c r="O388" s="520"/>
      <c r="P388" s="514"/>
      <c r="Q388" s="463"/>
      <c r="R388" s="463"/>
      <c r="S388" s="463"/>
      <c r="T388" s="463"/>
      <c r="U388" s="515"/>
      <c r="V388" s="112"/>
      <c r="W388" s="463"/>
      <c r="X388" s="463"/>
      <c r="Y388" s="463"/>
      <c r="Z388" s="463"/>
      <c r="AA388" s="463"/>
      <c r="AB388" s="691"/>
      <c r="AC388" s="691"/>
      <c r="AD388" s="691"/>
      <c r="AE388" s="682"/>
      <c r="AF388" s="683"/>
      <c r="AG388" s="112"/>
      <c r="AH388" s="463"/>
      <c r="AI388" s="495"/>
      <c r="AJ388" s="469"/>
      <c r="AK388" s="464"/>
      <c r="AL388" s="465"/>
      <c r="AM388" s="376"/>
      <c r="AN388" s="376"/>
      <c r="AO388" s="465"/>
      <c r="AP388" s="466"/>
      <c r="AQ388" s="113" t="str">
        <f t="shared" si="311"/>
        <v/>
      </c>
      <c r="AR388" s="114">
        <v>1</v>
      </c>
      <c r="AU388" s="115">
        <f t="shared" si="312"/>
        <v>0</v>
      </c>
      <c r="AV388" s="116" t="b">
        <f t="shared" si="289"/>
        <v>1</v>
      </c>
      <c r="AW388" s="73">
        <f t="shared" si="313"/>
        <v>0</v>
      </c>
      <c r="AX388" s="117">
        <f t="shared" si="290"/>
        <v>1</v>
      </c>
      <c r="AY388" s="118">
        <f t="shared" si="314"/>
        <v>0</v>
      </c>
      <c r="BD388" s="120">
        <f>ROUND(Import!F381,2)</f>
        <v>0</v>
      </c>
      <c r="BE388" s="120">
        <f>ROUND(Import!P381,2)</f>
        <v>0</v>
      </c>
      <c r="BG388" s="121">
        <f t="shared" si="315"/>
        <v>0</v>
      </c>
      <c r="BH388" s="122">
        <f t="shared" si="316"/>
        <v>0</v>
      </c>
      <c r="BI388" s="114">
        <f t="shared" si="317"/>
        <v>0</v>
      </c>
      <c r="BJ388" s="121">
        <f t="shared" si="318"/>
        <v>0</v>
      </c>
      <c r="BK388" s="122">
        <f t="shared" si="319"/>
        <v>0</v>
      </c>
      <c r="BL388" s="114">
        <f t="shared" si="320"/>
        <v>0</v>
      </c>
      <c r="BN388" s="123">
        <f t="shared" si="291"/>
        <v>0</v>
      </c>
      <c r="BO388" s="123">
        <f t="shared" si="292"/>
        <v>0</v>
      </c>
      <c r="BP388" s="123">
        <f t="shared" si="293"/>
        <v>0</v>
      </c>
      <c r="BQ388" s="123">
        <f t="shared" si="294"/>
        <v>0</v>
      </c>
      <c r="BR388" s="123">
        <f t="shared" si="295"/>
        <v>0</v>
      </c>
      <c r="BS388" s="123">
        <f t="shared" si="296"/>
        <v>0</v>
      </c>
      <c r="BT388" s="124">
        <f t="shared" si="321"/>
        <v>0</v>
      </c>
      <c r="CA388" s="62"/>
      <c r="CB388" s="126" t="str">
        <f t="shared" si="297"/>
        <v/>
      </c>
      <c r="CC388" s="127" t="str">
        <f t="shared" si="322"/>
        <v/>
      </c>
      <c r="CD388" s="128" t="str">
        <f t="shared" si="323"/>
        <v/>
      </c>
      <c r="CE388" s="146"/>
      <c r="CF388" s="147"/>
      <c r="CG388" s="147"/>
      <c r="CH388" s="147"/>
      <c r="CI388" s="145"/>
      <c r="CJ388" s="62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132" t="b">
        <f t="shared" si="298"/>
        <v>0</v>
      </c>
      <c r="CV388" s="133" t="b">
        <f t="shared" si="299"/>
        <v>1</v>
      </c>
      <c r="CW388" s="116" t="b">
        <f t="shared" si="345"/>
        <v>1</v>
      </c>
      <c r="CX388" s="73">
        <f t="shared" si="324"/>
        <v>0</v>
      </c>
      <c r="CZ388" s="73">
        <f t="shared" si="325"/>
        <v>0</v>
      </c>
      <c r="DA388" s="134">
        <f t="shared" si="333"/>
        <v>1</v>
      </c>
      <c r="DB388" s="106">
        <f t="shared" si="326"/>
        <v>1</v>
      </c>
      <c r="DC388" s="148"/>
      <c r="DD388" s="134">
        <f t="shared" si="327"/>
        <v>1</v>
      </c>
      <c r="DE388" s="135">
        <f t="shared" si="300"/>
        <v>0</v>
      </c>
      <c r="DF388" s="135">
        <f t="shared" si="301"/>
        <v>0</v>
      </c>
      <c r="DG388" s="136"/>
      <c r="DH388" s="79"/>
      <c r="DI388" s="137"/>
      <c r="DJ388" s="81"/>
      <c r="DK388" s="107">
        <f t="shared" si="302"/>
        <v>0</v>
      </c>
      <c r="DL388" s="138">
        <f t="shared" si="328"/>
        <v>1</v>
      </c>
      <c r="DM388" s="73">
        <f t="shared" si="329"/>
        <v>1</v>
      </c>
      <c r="DN388" s="73">
        <f t="shared" si="330"/>
        <v>1</v>
      </c>
      <c r="DO388" s="73">
        <f t="shared" si="303"/>
        <v>1</v>
      </c>
      <c r="DP388" s="73">
        <f t="shared" si="304"/>
        <v>1</v>
      </c>
      <c r="DQ388" s="73">
        <f t="shared" si="334"/>
        <v>1</v>
      </c>
      <c r="DR388" s="73">
        <f t="shared" si="335"/>
        <v>1</v>
      </c>
      <c r="DS388" s="73">
        <f t="shared" si="336"/>
        <v>1</v>
      </c>
      <c r="DT388" s="73">
        <f t="shared" si="337"/>
        <v>1</v>
      </c>
      <c r="DU388" s="73">
        <f t="shared" si="338"/>
        <v>1</v>
      </c>
      <c r="DV388" s="73">
        <f t="shared" si="339"/>
        <v>1</v>
      </c>
      <c r="DW388" s="73">
        <f t="shared" si="340"/>
        <v>1</v>
      </c>
      <c r="DX388" s="73">
        <f>IF(DW388=2,2,IF(AND(DW388=13,DW400=1),14,DW388))</f>
        <v>1</v>
      </c>
      <c r="DY388" s="73">
        <f>IF(DX388=2,2,IF(AND(DX388=14,DX711=1),15,DX388))</f>
        <v>1</v>
      </c>
      <c r="DZ388" s="73">
        <f t="shared" ref="DZ388:DZ451" si="349">IF(DY388=2,2,IF(AND(DY388=15,DY714=1),16,DY388))</f>
        <v>1</v>
      </c>
      <c r="EA388" s="92">
        <f t="shared" si="348"/>
        <v>1</v>
      </c>
      <c r="EB388" s="92">
        <f t="shared" si="347"/>
        <v>1</v>
      </c>
      <c r="EC388" s="139">
        <f t="shared" si="346"/>
        <v>1</v>
      </c>
      <c r="ED388" s="140">
        <f t="shared" si="306"/>
        <v>0</v>
      </c>
      <c r="EE388" s="141">
        <f t="shared" si="307"/>
        <v>0</v>
      </c>
      <c r="EF388" s="141">
        <f>IF(EC388=14,SUM(DK388:DK400),IF(EC388=15,SUM(DK388:DK711),IF(EC388=16,SUM(DK388:DK714),IF(EC388=17,SUM(DK388:DK715),IF(EC388=18,SUM(DK388:DK716),IF(EC388=19,SUM(DK388:DK717),0))))))</f>
        <v>0</v>
      </c>
      <c r="EG388" s="142">
        <f t="shared" si="332"/>
        <v>0</v>
      </c>
      <c r="EH388" s="141"/>
      <c r="EI388" s="142"/>
      <c r="EJ388" s="82">
        <f t="shared" si="309"/>
        <v>0</v>
      </c>
      <c r="EK388" s="82"/>
      <c r="EL388" s="82"/>
      <c r="EM388" s="82"/>
      <c r="EN388" s="83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</row>
    <row r="389" spans="2:156" ht="27" customHeight="1">
      <c r="B389" s="365" t="str">
        <f t="shared" si="310"/>
        <v/>
      </c>
      <c r="C389" s="649" t="str">
        <f>IF(AU389=1,SUM(AU$10:AU389),"")</f>
        <v/>
      </c>
      <c r="D389" s="526"/>
      <c r="E389" s="524"/>
      <c r="F389" s="648"/>
      <c r="G389" s="464"/>
      <c r="H389" s="110"/>
      <c r="I389" s="648"/>
      <c r="J389" s="464"/>
      <c r="K389" s="110"/>
      <c r="L389" s="109"/>
      <c r="M389" s="517"/>
      <c r="N389" s="520"/>
      <c r="O389" s="520"/>
      <c r="P389" s="514"/>
      <c r="Q389" s="463"/>
      <c r="R389" s="463"/>
      <c r="S389" s="463"/>
      <c r="T389" s="463"/>
      <c r="U389" s="515"/>
      <c r="V389" s="112"/>
      <c r="W389" s="463"/>
      <c r="X389" s="463"/>
      <c r="Y389" s="463"/>
      <c r="Z389" s="463"/>
      <c r="AA389" s="463"/>
      <c r="AB389" s="691"/>
      <c r="AC389" s="691"/>
      <c r="AD389" s="691"/>
      <c r="AE389" s="682"/>
      <c r="AF389" s="683"/>
      <c r="AG389" s="112"/>
      <c r="AH389" s="463"/>
      <c r="AI389" s="495"/>
      <c r="AJ389" s="469"/>
      <c r="AK389" s="464"/>
      <c r="AL389" s="465"/>
      <c r="AM389" s="376"/>
      <c r="AN389" s="376"/>
      <c r="AO389" s="465"/>
      <c r="AP389" s="466"/>
      <c r="AQ389" s="113" t="str">
        <f t="shared" si="311"/>
        <v/>
      </c>
      <c r="AR389" s="114">
        <v>1</v>
      </c>
      <c r="AU389" s="115">
        <f t="shared" si="312"/>
        <v>0</v>
      </c>
      <c r="AV389" s="116" t="b">
        <f t="shared" si="289"/>
        <v>1</v>
      </c>
      <c r="AW389" s="73">
        <f t="shared" si="313"/>
        <v>0</v>
      </c>
      <c r="AX389" s="117">
        <f t="shared" si="290"/>
        <v>1</v>
      </c>
      <c r="AY389" s="118">
        <f t="shared" si="314"/>
        <v>0</v>
      </c>
      <c r="BD389" s="120">
        <f>ROUND(Import!F382,2)</f>
        <v>0</v>
      </c>
      <c r="BE389" s="120">
        <f>ROUND(Import!P382,2)</f>
        <v>0</v>
      </c>
      <c r="BG389" s="121">
        <f t="shared" si="315"/>
        <v>0</v>
      </c>
      <c r="BH389" s="122">
        <f t="shared" si="316"/>
        <v>0</v>
      </c>
      <c r="BI389" s="114">
        <f t="shared" si="317"/>
        <v>0</v>
      </c>
      <c r="BJ389" s="121">
        <f t="shared" si="318"/>
        <v>0</v>
      </c>
      <c r="BK389" s="122">
        <f t="shared" si="319"/>
        <v>0</v>
      </c>
      <c r="BL389" s="114">
        <f t="shared" si="320"/>
        <v>0</v>
      </c>
      <c r="BN389" s="123">
        <f t="shared" si="291"/>
        <v>0</v>
      </c>
      <c r="BO389" s="123">
        <f t="shared" si="292"/>
        <v>0</v>
      </c>
      <c r="BP389" s="123">
        <f t="shared" si="293"/>
        <v>0</v>
      </c>
      <c r="BQ389" s="123">
        <f t="shared" si="294"/>
        <v>0</v>
      </c>
      <c r="BR389" s="123">
        <f t="shared" si="295"/>
        <v>0</v>
      </c>
      <c r="BS389" s="123">
        <f t="shared" si="296"/>
        <v>0</v>
      </c>
      <c r="BT389" s="124">
        <f t="shared" si="321"/>
        <v>0</v>
      </c>
      <c r="CA389" s="62"/>
      <c r="CB389" s="126" t="str">
        <f t="shared" si="297"/>
        <v/>
      </c>
      <c r="CC389" s="127" t="str">
        <f t="shared" si="322"/>
        <v/>
      </c>
      <c r="CD389" s="128" t="str">
        <f t="shared" si="323"/>
        <v/>
      </c>
      <c r="CE389" s="146"/>
      <c r="CF389" s="147"/>
      <c r="CG389" s="147"/>
      <c r="CH389" s="147"/>
      <c r="CI389" s="145"/>
      <c r="CJ389" s="62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132" t="b">
        <f t="shared" si="298"/>
        <v>0</v>
      </c>
      <c r="CV389" s="133" t="b">
        <f t="shared" si="299"/>
        <v>1</v>
      </c>
      <c r="CW389" s="116" t="b">
        <f t="shared" si="345"/>
        <v>1</v>
      </c>
      <c r="CX389" s="73">
        <f t="shared" si="324"/>
        <v>0</v>
      </c>
      <c r="CZ389" s="73">
        <f t="shared" si="325"/>
        <v>0</v>
      </c>
      <c r="DA389" s="134">
        <f t="shared" si="333"/>
        <v>1</v>
      </c>
      <c r="DB389" s="106">
        <f t="shared" si="326"/>
        <v>1</v>
      </c>
      <c r="DC389" s="148"/>
      <c r="DD389" s="134">
        <f t="shared" si="327"/>
        <v>1</v>
      </c>
      <c r="DE389" s="135">
        <f t="shared" si="300"/>
        <v>0</v>
      </c>
      <c r="DF389" s="135">
        <f t="shared" si="301"/>
        <v>0</v>
      </c>
      <c r="DG389" s="136"/>
      <c r="DH389" s="79"/>
      <c r="DI389" s="137"/>
      <c r="DJ389" s="81"/>
      <c r="DK389" s="107">
        <f t="shared" si="302"/>
        <v>0</v>
      </c>
      <c r="DL389" s="138">
        <f t="shared" si="328"/>
        <v>1</v>
      </c>
      <c r="DM389" s="73">
        <f t="shared" si="329"/>
        <v>1</v>
      </c>
      <c r="DN389" s="73">
        <f t="shared" si="330"/>
        <v>1</v>
      </c>
      <c r="DO389" s="73">
        <f t="shared" si="303"/>
        <v>1</v>
      </c>
      <c r="DP389" s="73">
        <f t="shared" si="304"/>
        <v>1</v>
      </c>
      <c r="DQ389" s="73">
        <f t="shared" si="334"/>
        <v>1</v>
      </c>
      <c r="DR389" s="73">
        <f t="shared" si="335"/>
        <v>1</v>
      </c>
      <c r="DS389" s="73">
        <f t="shared" si="336"/>
        <v>1</v>
      </c>
      <c r="DT389" s="73">
        <f t="shared" si="337"/>
        <v>1</v>
      </c>
      <c r="DU389" s="73">
        <f t="shared" si="338"/>
        <v>1</v>
      </c>
      <c r="DV389" s="73">
        <f t="shared" si="339"/>
        <v>1</v>
      </c>
      <c r="DW389" s="73">
        <f>IF(DV389=2,2,IF(AND(DV389=12,DV400=1),13,DV389))</f>
        <v>1</v>
      </c>
      <c r="DX389" s="73">
        <f>IF(DW389=2,2,IF(AND(DW389=13,DW711=1),14,DW389))</f>
        <v>1</v>
      </c>
      <c r="DY389" s="73">
        <f t="shared" ref="DY389:DY452" si="350">IF(DX389=2,2,IF(AND(DX389=14,DX714=1),15,DX389))</f>
        <v>1</v>
      </c>
      <c r="DZ389" s="73">
        <f t="shared" si="349"/>
        <v>1</v>
      </c>
      <c r="EA389" s="92">
        <f t="shared" si="348"/>
        <v>1</v>
      </c>
      <c r="EB389" s="92">
        <f t="shared" si="347"/>
        <v>1</v>
      </c>
      <c r="EC389" s="139">
        <f t="shared" si="346"/>
        <v>1</v>
      </c>
      <c r="ED389" s="140">
        <f t="shared" si="306"/>
        <v>0</v>
      </c>
      <c r="EE389" s="141">
        <f>IF(EC389=8,(DK389+DK390+DK391+DK392+DK393+DK394+DK395),IF(EC389=9,(DK389+DK390+DK391+DK392+DK393+DK394+DK395+DK396),IF(EC389=10,(DK389+DK390+DK391+DK392+DK393+DK394+DK395+DK396+DK397),IF(EC389=11,(DK389+DK390+DK391+DK392+DK393+DK394+DK395+DK396+DK397+DK398),IF(EC389=12,(DK389+DK390+DK391+DK392+DK393+DK394+DK395+DK396+DK397+DK398+DK399),IF(EC389=13,(DK389+DK390+DK391+DK392+DK393+DK394+DK395+DK396+DK397+DK398+DK399+DK400),0))))))</f>
        <v>0</v>
      </c>
      <c r="EF389" s="141">
        <f>IF(EC389=14,SUM(DK389:DK711),IF(EC389=15,SUM(DK389:DK714),IF(EC389=16,SUM(DK389:DK715),IF(EC389=17,SUM(DK389:DK716),IF(EC389=18,SUM(DK389:DK717),IF(EC389=19,SUM(DK389:DK718),0))))))</f>
        <v>0</v>
      </c>
      <c r="EG389" s="142">
        <f t="shared" si="332"/>
        <v>0</v>
      </c>
      <c r="EH389" s="141"/>
      <c r="EI389" s="142"/>
      <c r="EJ389" s="82">
        <f t="shared" si="309"/>
        <v>0</v>
      </c>
      <c r="EK389" s="82"/>
      <c r="EL389" s="82"/>
      <c r="EM389" s="82"/>
      <c r="EN389" s="83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</row>
    <row r="390" spans="2:156" ht="27" customHeight="1">
      <c r="B390" s="365" t="str">
        <f t="shared" si="310"/>
        <v/>
      </c>
      <c r="C390" s="649" t="str">
        <f>IF(AU390=1,SUM(AU$10:AU390),"")</f>
        <v/>
      </c>
      <c r="D390" s="526"/>
      <c r="E390" s="524"/>
      <c r="F390" s="648"/>
      <c r="G390" s="464"/>
      <c r="H390" s="110"/>
      <c r="I390" s="648"/>
      <c r="J390" s="464"/>
      <c r="K390" s="110"/>
      <c r="L390" s="109"/>
      <c r="M390" s="517"/>
      <c r="N390" s="520"/>
      <c r="O390" s="520"/>
      <c r="P390" s="514"/>
      <c r="Q390" s="463"/>
      <c r="R390" s="463"/>
      <c r="S390" s="463"/>
      <c r="T390" s="463"/>
      <c r="U390" s="515"/>
      <c r="V390" s="112"/>
      <c r="W390" s="463"/>
      <c r="X390" s="463"/>
      <c r="Y390" s="463"/>
      <c r="Z390" s="463"/>
      <c r="AA390" s="463"/>
      <c r="AB390" s="691"/>
      <c r="AC390" s="691"/>
      <c r="AD390" s="691"/>
      <c r="AE390" s="682"/>
      <c r="AF390" s="683"/>
      <c r="AG390" s="112"/>
      <c r="AH390" s="463"/>
      <c r="AI390" s="495"/>
      <c r="AJ390" s="469"/>
      <c r="AK390" s="464"/>
      <c r="AL390" s="465"/>
      <c r="AM390" s="376"/>
      <c r="AN390" s="376"/>
      <c r="AO390" s="465"/>
      <c r="AP390" s="466"/>
      <c r="AQ390" s="113" t="str">
        <f t="shared" si="311"/>
        <v/>
      </c>
      <c r="AR390" s="114">
        <v>1</v>
      </c>
      <c r="AU390" s="115">
        <f t="shared" si="312"/>
        <v>0</v>
      </c>
      <c r="AV390" s="116" t="b">
        <f t="shared" si="289"/>
        <v>1</v>
      </c>
      <c r="AW390" s="73">
        <f t="shared" si="313"/>
        <v>0</v>
      </c>
      <c r="AX390" s="117">
        <f t="shared" si="290"/>
        <v>1</v>
      </c>
      <c r="AY390" s="118">
        <f t="shared" si="314"/>
        <v>0</v>
      </c>
      <c r="BD390" s="120">
        <f>ROUND(Import!F383,2)</f>
        <v>0</v>
      </c>
      <c r="BE390" s="120">
        <f>ROUND(Import!P383,2)</f>
        <v>0</v>
      </c>
      <c r="BG390" s="121">
        <f t="shared" si="315"/>
        <v>0</v>
      </c>
      <c r="BH390" s="122">
        <f t="shared" si="316"/>
        <v>0</v>
      </c>
      <c r="BI390" s="114">
        <f t="shared" si="317"/>
        <v>0</v>
      </c>
      <c r="BJ390" s="121">
        <f t="shared" si="318"/>
        <v>0</v>
      </c>
      <c r="BK390" s="122">
        <f t="shared" si="319"/>
        <v>0</v>
      </c>
      <c r="BL390" s="114">
        <f t="shared" si="320"/>
        <v>0</v>
      </c>
      <c r="BN390" s="123">
        <f t="shared" si="291"/>
        <v>0</v>
      </c>
      <c r="BO390" s="123">
        <f t="shared" si="292"/>
        <v>0</v>
      </c>
      <c r="BP390" s="123">
        <f t="shared" si="293"/>
        <v>0</v>
      </c>
      <c r="BQ390" s="123">
        <f t="shared" si="294"/>
        <v>0</v>
      </c>
      <c r="BR390" s="123">
        <f t="shared" si="295"/>
        <v>0</v>
      </c>
      <c r="BS390" s="123">
        <f t="shared" si="296"/>
        <v>0</v>
      </c>
      <c r="BT390" s="124">
        <f t="shared" si="321"/>
        <v>0</v>
      </c>
      <c r="CA390" s="62"/>
      <c r="CB390" s="126" t="str">
        <f t="shared" si="297"/>
        <v/>
      </c>
      <c r="CC390" s="127" t="str">
        <f t="shared" si="322"/>
        <v/>
      </c>
      <c r="CD390" s="128" t="str">
        <f t="shared" si="323"/>
        <v/>
      </c>
      <c r="CE390" s="146"/>
      <c r="CF390" s="147"/>
      <c r="CG390" s="147"/>
      <c r="CH390" s="147"/>
      <c r="CI390" s="145"/>
      <c r="CJ390" s="62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132" t="b">
        <f t="shared" si="298"/>
        <v>0</v>
      </c>
      <c r="CV390" s="133" t="b">
        <f t="shared" si="299"/>
        <v>1</v>
      </c>
      <c r="CW390" s="116" t="b">
        <f t="shared" si="345"/>
        <v>1</v>
      </c>
      <c r="CX390" s="73">
        <f t="shared" si="324"/>
        <v>0</v>
      </c>
      <c r="CZ390" s="73">
        <f t="shared" si="325"/>
        <v>0</v>
      </c>
      <c r="DA390" s="134">
        <f t="shared" si="333"/>
        <v>1</v>
      </c>
      <c r="DB390" s="106">
        <f t="shared" si="326"/>
        <v>1</v>
      </c>
      <c r="DC390" s="148"/>
      <c r="DD390" s="134">
        <f t="shared" si="327"/>
        <v>1</v>
      </c>
      <c r="DE390" s="135">
        <f t="shared" si="300"/>
        <v>0</v>
      </c>
      <c r="DF390" s="135">
        <f t="shared" si="301"/>
        <v>0</v>
      </c>
      <c r="DG390" s="136"/>
      <c r="DH390" s="79"/>
      <c r="DI390" s="137"/>
      <c r="DJ390" s="81"/>
      <c r="DK390" s="107">
        <f t="shared" si="302"/>
        <v>0</v>
      </c>
      <c r="DL390" s="138">
        <f t="shared" si="328"/>
        <v>1</v>
      </c>
      <c r="DM390" s="73">
        <f t="shared" si="329"/>
        <v>1</v>
      </c>
      <c r="DN390" s="73">
        <f t="shared" si="330"/>
        <v>1</v>
      </c>
      <c r="DO390" s="73">
        <f t="shared" si="303"/>
        <v>1</v>
      </c>
      <c r="DP390" s="73">
        <f t="shared" si="304"/>
        <v>1</v>
      </c>
      <c r="DQ390" s="73">
        <f t="shared" si="334"/>
        <v>1</v>
      </c>
      <c r="DR390" s="73">
        <f t="shared" si="335"/>
        <v>1</v>
      </c>
      <c r="DS390" s="73">
        <f t="shared" si="336"/>
        <v>1</v>
      </c>
      <c r="DT390" s="73">
        <f t="shared" si="337"/>
        <v>1</v>
      </c>
      <c r="DU390" s="73">
        <f t="shared" si="338"/>
        <v>1</v>
      </c>
      <c r="DV390" s="73">
        <f>IF(DU390=2,2,IF(AND(DU390=11,DU400=1),12,DU390))</f>
        <v>1</v>
      </c>
      <c r="DW390" s="73">
        <f>IF(DV390=2,2,IF(AND(DV390=12,DV711=1),13,DV390))</f>
        <v>1</v>
      </c>
      <c r="DX390" s="73">
        <f t="shared" ref="DX390:DX453" si="351">IF(DW390=2,2,IF(AND(DW390=13,DW714=1),14,DW390))</f>
        <v>1</v>
      </c>
      <c r="DY390" s="73">
        <f t="shared" si="350"/>
        <v>1</v>
      </c>
      <c r="DZ390" s="73">
        <f t="shared" si="349"/>
        <v>1</v>
      </c>
      <c r="EA390" s="92">
        <f t="shared" si="348"/>
        <v>1</v>
      </c>
      <c r="EB390" s="92">
        <f t="shared" si="347"/>
        <v>1</v>
      </c>
      <c r="EC390" s="139">
        <f t="shared" si="346"/>
        <v>1</v>
      </c>
      <c r="ED390" s="140">
        <f t="shared" si="306"/>
        <v>0</v>
      </c>
      <c r="EE390" s="141">
        <f>IF(EC390=8,(DK390+DK391+DK392+DK393+DK394+DK395+DK396),IF(EC390=9,(DK390+DK391+DK392+DK393+DK394+DK395+DK396+DK397),IF(EC390=10,(DK390+DK391+DK392+DK393+DK394+DK395+DK396+DK397+DK398),IF(EC390=11,(DK390+DK391+DK392+DK393+DK394+DK395+DK396+DK397+DK398+DK399),IF(EC390=12,(DK390+DK391+DK392+DK393+DK394+DK395+DK396+DK397+DK398+DK399+DK400),IF(EC390=13,(DK390+DK391+DK392+DK393+DK394+DK395+DK396+DK397+DK398+DK399+DK400+DK711),0))))))</f>
        <v>0</v>
      </c>
      <c r="EF390" s="141">
        <f>IF(EC390=14,SUM(DK390:DK714),IF(EC390=15,SUM(DK390:DK715),IF(EC390=16,SUM(DK390:DK716),IF(EC390=17,SUM(DK390:DK717),IF(EC390=18,SUM(DK390:DK718),IF(EC390=19,SUM(DK390:DK719),0))))))</f>
        <v>0</v>
      </c>
      <c r="EG390" s="142">
        <f t="shared" si="332"/>
        <v>0</v>
      </c>
      <c r="EH390" s="141"/>
      <c r="EI390" s="142"/>
      <c r="EJ390" s="82">
        <f t="shared" si="309"/>
        <v>0</v>
      </c>
      <c r="EK390" s="82"/>
      <c r="EL390" s="82"/>
      <c r="EM390" s="82"/>
      <c r="EN390" s="83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</row>
    <row r="391" spans="2:156" ht="27" customHeight="1">
      <c r="B391" s="365" t="str">
        <f t="shared" si="310"/>
        <v/>
      </c>
      <c r="C391" s="649" t="str">
        <f>IF(AU391=1,SUM(AU$10:AU391),"")</f>
        <v/>
      </c>
      <c r="D391" s="526"/>
      <c r="E391" s="524"/>
      <c r="F391" s="648"/>
      <c r="G391" s="464"/>
      <c r="H391" s="110"/>
      <c r="I391" s="648"/>
      <c r="J391" s="464"/>
      <c r="K391" s="110"/>
      <c r="L391" s="109"/>
      <c r="M391" s="517"/>
      <c r="N391" s="520"/>
      <c r="O391" s="520"/>
      <c r="P391" s="514"/>
      <c r="Q391" s="463"/>
      <c r="R391" s="463"/>
      <c r="S391" s="463"/>
      <c r="T391" s="463"/>
      <c r="U391" s="515"/>
      <c r="V391" s="112"/>
      <c r="W391" s="463"/>
      <c r="X391" s="463"/>
      <c r="Y391" s="463"/>
      <c r="Z391" s="463"/>
      <c r="AA391" s="463"/>
      <c r="AB391" s="691"/>
      <c r="AC391" s="691"/>
      <c r="AD391" s="691"/>
      <c r="AE391" s="682"/>
      <c r="AF391" s="683"/>
      <c r="AG391" s="112"/>
      <c r="AH391" s="463"/>
      <c r="AI391" s="495"/>
      <c r="AJ391" s="469"/>
      <c r="AK391" s="464"/>
      <c r="AL391" s="465"/>
      <c r="AM391" s="376"/>
      <c r="AN391" s="376"/>
      <c r="AO391" s="465"/>
      <c r="AP391" s="466"/>
      <c r="AQ391" s="113" t="str">
        <f t="shared" si="311"/>
        <v/>
      </c>
      <c r="AR391" s="114">
        <v>1</v>
      </c>
      <c r="AU391" s="115">
        <f t="shared" si="312"/>
        <v>0</v>
      </c>
      <c r="AV391" s="116" t="b">
        <f t="shared" si="289"/>
        <v>1</v>
      </c>
      <c r="AW391" s="73">
        <f t="shared" si="313"/>
        <v>0</v>
      </c>
      <c r="AX391" s="117">
        <f t="shared" si="290"/>
        <v>1</v>
      </c>
      <c r="AY391" s="118">
        <f t="shared" si="314"/>
        <v>0</v>
      </c>
      <c r="BD391" s="120">
        <f>ROUND(Import!F384,2)</f>
        <v>0</v>
      </c>
      <c r="BE391" s="120">
        <f>ROUND(Import!P384,2)</f>
        <v>0</v>
      </c>
      <c r="BG391" s="121">
        <f t="shared" si="315"/>
        <v>0</v>
      </c>
      <c r="BH391" s="122">
        <f t="shared" si="316"/>
        <v>0</v>
      </c>
      <c r="BI391" s="114">
        <f t="shared" si="317"/>
        <v>0</v>
      </c>
      <c r="BJ391" s="121">
        <f t="shared" si="318"/>
        <v>0</v>
      </c>
      <c r="BK391" s="122">
        <f t="shared" si="319"/>
        <v>0</v>
      </c>
      <c r="BL391" s="114">
        <f t="shared" si="320"/>
        <v>0</v>
      </c>
      <c r="BN391" s="123">
        <f t="shared" si="291"/>
        <v>0</v>
      </c>
      <c r="BO391" s="123">
        <f t="shared" si="292"/>
        <v>0</v>
      </c>
      <c r="BP391" s="123">
        <f t="shared" si="293"/>
        <v>0</v>
      </c>
      <c r="BQ391" s="123">
        <f t="shared" si="294"/>
        <v>0</v>
      </c>
      <c r="BR391" s="123">
        <f t="shared" si="295"/>
        <v>0</v>
      </c>
      <c r="BS391" s="123">
        <f t="shared" si="296"/>
        <v>0</v>
      </c>
      <c r="BT391" s="124">
        <f t="shared" si="321"/>
        <v>0</v>
      </c>
      <c r="CA391" s="62"/>
      <c r="CB391" s="126" t="str">
        <f t="shared" si="297"/>
        <v/>
      </c>
      <c r="CC391" s="127" t="str">
        <f t="shared" si="322"/>
        <v/>
      </c>
      <c r="CD391" s="128" t="str">
        <f t="shared" si="323"/>
        <v/>
      </c>
      <c r="CE391" s="146"/>
      <c r="CF391" s="147"/>
      <c r="CG391" s="147"/>
      <c r="CH391" s="147"/>
      <c r="CI391" s="145"/>
      <c r="CJ391" s="62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132" t="b">
        <f t="shared" si="298"/>
        <v>0</v>
      </c>
      <c r="CV391" s="133" t="b">
        <f t="shared" si="299"/>
        <v>1</v>
      </c>
      <c r="CW391" s="116" t="b">
        <f t="shared" si="345"/>
        <v>1</v>
      </c>
      <c r="CX391" s="73">
        <f t="shared" si="324"/>
        <v>0</v>
      </c>
      <c r="CZ391" s="73">
        <f t="shared" si="325"/>
        <v>0</v>
      </c>
      <c r="DA391" s="134">
        <f t="shared" si="333"/>
        <v>1</v>
      </c>
      <c r="DB391" s="106">
        <f t="shared" si="326"/>
        <v>1</v>
      </c>
      <c r="DC391" s="148"/>
      <c r="DD391" s="134">
        <f t="shared" si="327"/>
        <v>1</v>
      </c>
      <c r="DE391" s="135">
        <f t="shared" si="300"/>
        <v>0</v>
      </c>
      <c r="DF391" s="135">
        <f t="shared" si="301"/>
        <v>0</v>
      </c>
      <c r="DG391" s="136"/>
      <c r="DH391" s="79"/>
      <c r="DI391" s="137"/>
      <c r="DJ391" s="81"/>
      <c r="DK391" s="107">
        <f t="shared" si="302"/>
        <v>0</v>
      </c>
      <c r="DL391" s="138">
        <f t="shared" si="328"/>
        <v>1</v>
      </c>
      <c r="DM391" s="73">
        <f t="shared" si="329"/>
        <v>1</v>
      </c>
      <c r="DN391" s="73">
        <f t="shared" si="330"/>
        <v>1</v>
      </c>
      <c r="DO391" s="73">
        <f t="shared" si="303"/>
        <v>1</v>
      </c>
      <c r="DP391" s="73">
        <f t="shared" si="304"/>
        <v>1</v>
      </c>
      <c r="DQ391" s="73">
        <f t="shared" si="334"/>
        <v>1</v>
      </c>
      <c r="DR391" s="73">
        <f t="shared" si="335"/>
        <v>1</v>
      </c>
      <c r="DS391" s="73">
        <f t="shared" si="336"/>
        <v>1</v>
      </c>
      <c r="DT391" s="73">
        <f t="shared" si="337"/>
        <v>1</v>
      </c>
      <c r="DU391" s="73">
        <f>IF(DT391=2,2,IF(AND(DT391=10,DT400=1),11,DT391))</f>
        <v>1</v>
      </c>
      <c r="DV391" s="73">
        <f>IF(DU391=2,2,IF(AND(DU391=11,DU711=1),12,DU391))</f>
        <v>1</v>
      </c>
      <c r="DW391" s="73">
        <f t="shared" ref="DW391:DW454" si="352">IF(DV391=2,2,IF(AND(DV391=12,DV714=1),13,DV391))</f>
        <v>1</v>
      </c>
      <c r="DX391" s="73">
        <f t="shared" si="351"/>
        <v>1</v>
      </c>
      <c r="DY391" s="73">
        <f t="shared" si="350"/>
        <v>1</v>
      </c>
      <c r="DZ391" s="73">
        <f t="shared" si="349"/>
        <v>1</v>
      </c>
      <c r="EA391" s="92">
        <f t="shared" si="348"/>
        <v>1</v>
      </c>
      <c r="EB391" s="92">
        <f t="shared" si="347"/>
        <v>1</v>
      </c>
      <c r="EC391" s="139">
        <f t="shared" si="346"/>
        <v>1</v>
      </c>
      <c r="ED391" s="140">
        <f t="shared" si="306"/>
        <v>0</v>
      </c>
      <c r="EE391" s="141">
        <f>IF(EC391=8,(DK391+DK392+DK393+DK394+DK395+DK396+DK397),IF(EC391=9,(DK391+DK392+DK393+DK394+DK395+DK396+DK397+DK398),IF(EC391=10,(DK391+DK392+DK393+DK394+DK395+DK396+DK397+DK398+DK399),IF(EC391=11,(DK391+DK392+DK393+DK394+DK395+DK396+DK397+DK398+DK399+DK400),IF(EC391=12,(DK391+DK392+DK393+DK394+DK395+DK396+DK397+DK398+DK399+DK400+DK711),IF(EC391=13,(DK391+DK392+DK393+DK394+DK395+DK396+DK397+DK398+DK399+DK400+DK711+DK714),0))))))</f>
        <v>0</v>
      </c>
      <c r="EF391" s="141">
        <f>IF(EC391=14,SUM(DK391:DK715),IF(EC391=15,SUM(DK391:DK716),IF(EC391=16,SUM(DK391:DK717),IF(EC391=17,SUM(DK391:DK718),IF(EC391=18,SUM(DK391:DK719),IF(EC391=19,SUM(DK391:DK720),0))))))</f>
        <v>0</v>
      </c>
      <c r="EG391" s="142">
        <f t="shared" si="332"/>
        <v>0</v>
      </c>
      <c r="EH391" s="141"/>
      <c r="EI391" s="142"/>
      <c r="EJ391" s="82">
        <f t="shared" si="309"/>
        <v>0</v>
      </c>
      <c r="EK391" s="82"/>
      <c r="EL391" s="82"/>
      <c r="EM391" s="82"/>
      <c r="EN391" s="83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</row>
    <row r="392" spans="2:156" ht="27" customHeight="1">
      <c r="B392" s="365" t="str">
        <f t="shared" si="310"/>
        <v/>
      </c>
      <c r="C392" s="649" t="str">
        <f>IF(AU392=1,SUM(AU$10:AU392),"")</f>
        <v/>
      </c>
      <c r="D392" s="526"/>
      <c r="E392" s="524"/>
      <c r="F392" s="648"/>
      <c r="G392" s="464"/>
      <c r="H392" s="110"/>
      <c r="I392" s="648"/>
      <c r="J392" s="464"/>
      <c r="K392" s="110"/>
      <c r="L392" s="109"/>
      <c r="M392" s="517"/>
      <c r="N392" s="520"/>
      <c r="O392" s="520"/>
      <c r="P392" s="514"/>
      <c r="Q392" s="463"/>
      <c r="R392" s="463"/>
      <c r="S392" s="463"/>
      <c r="T392" s="463"/>
      <c r="U392" s="515"/>
      <c r="V392" s="112"/>
      <c r="W392" s="463"/>
      <c r="X392" s="463"/>
      <c r="Y392" s="463"/>
      <c r="Z392" s="463"/>
      <c r="AA392" s="463"/>
      <c r="AB392" s="691"/>
      <c r="AC392" s="691"/>
      <c r="AD392" s="691"/>
      <c r="AE392" s="682"/>
      <c r="AF392" s="683"/>
      <c r="AG392" s="112"/>
      <c r="AH392" s="463"/>
      <c r="AI392" s="495"/>
      <c r="AJ392" s="469"/>
      <c r="AK392" s="464"/>
      <c r="AL392" s="465"/>
      <c r="AM392" s="376"/>
      <c r="AN392" s="376"/>
      <c r="AO392" s="465"/>
      <c r="AP392" s="466"/>
      <c r="AQ392" s="113" t="str">
        <f t="shared" si="311"/>
        <v/>
      </c>
      <c r="AR392" s="114">
        <v>1</v>
      </c>
      <c r="AU392" s="115">
        <f t="shared" si="312"/>
        <v>0</v>
      </c>
      <c r="AV392" s="116" t="b">
        <f t="shared" si="289"/>
        <v>1</v>
      </c>
      <c r="AW392" s="73">
        <f t="shared" si="313"/>
        <v>0</v>
      </c>
      <c r="AX392" s="117">
        <f t="shared" si="290"/>
        <v>1</v>
      </c>
      <c r="AY392" s="118">
        <f t="shared" si="314"/>
        <v>0</v>
      </c>
      <c r="BD392" s="120">
        <f>ROUND(Import!F385,2)</f>
        <v>0</v>
      </c>
      <c r="BE392" s="120">
        <f>ROUND(Import!P385,2)</f>
        <v>0</v>
      </c>
      <c r="BG392" s="121">
        <f t="shared" si="315"/>
        <v>0</v>
      </c>
      <c r="BH392" s="122">
        <f t="shared" si="316"/>
        <v>0</v>
      </c>
      <c r="BI392" s="114">
        <f t="shared" si="317"/>
        <v>0</v>
      </c>
      <c r="BJ392" s="121">
        <f t="shared" si="318"/>
        <v>0</v>
      </c>
      <c r="BK392" s="122">
        <f t="shared" si="319"/>
        <v>0</v>
      </c>
      <c r="BL392" s="114">
        <f t="shared" si="320"/>
        <v>0</v>
      </c>
      <c r="BN392" s="123">
        <f t="shared" si="291"/>
        <v>0</v>
      </c>
      <c r="BO392" s="123">
        <f t="shared" si="292"/>
        <v>0</v>
      </c>
      <c r="BP392" s="123">
        <f t="shared" si="293"/>
        <v>0</v>
      </c>
      <c r="BQ392" s="123">
        <f t="shared" si="294"/>
        <v>0</v>
      </c>
      <c r="BR392" s="123">
        <f t="shared" si="295"/>
        <v>0</v>
      </c>
      <c r="BS392" s="123">
        <f t="shared" si="296"/>
        <v>0</v>
      </c>
      <c r="BT392" s="124">
        <f t="shared" si="321"/>
        <v>0</v>
      </c>
      <c r="CA392" s="62"/>
      <c r="CB392" s="126" t="str">
        <f t="shared" si="297"/>
        <v/>
      </c>
      <c r="CC392" s="127" t="str">
        <f t="shared" si="322"/>
        <v/>
      </c>
      <c r="CD392" s="128" t="str">
        <f t="shared" si="323"/>
        <v/>
      </c>
      <c r="CE392" s="146"/>
      <c r="CF392" s="147"/>
      <c r="CG392" s="147"/>
      <c r="CH392" s="147"/>
      <c r="CI392" s="145"/>
      <c r="CJ392" s="62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132" t="b">
        <f t="shared" si="298"/>
        <v>0</v>
      </c>
      <c r="CV392" s="133" t="b">
        <f t="shared" si="299"/>
        <v>1</v>
      </c>
      <c r="CW392" s="116" t="b">
        <f t="shared" si="345"/>
        <v>1</v>
      </c>
      <c r="CX392" s="73">
        <f t="shared" si="324"/>
        <v>0</v>
      </c>
      <c r="CZ392" s="73">
        <f t="shared" si="325"/>
        <v>0</v>
      </c>
      <c r="DA392" s="134">
        <f t="shared" si="333"/>
        <v>1</v>
      </c>
      <c r="DB392" s="106">
        <f t="shared" si="326"/>
        <v>1</v>
      </c>
      <c r="DC392" s="148"/>
      <c r="DD392" s="134">
        <f t="shared" si="327"/>
        <v>1</v>
      </c>
      <c r="DE392" s="135">
        <f t="shared" si="300"/>
        <v>0</v>
      </c>
      <c r="DF392" s="135">
        <f t="shared" si="301"/>
        <v>0</v>
      </c>
      <c r="DG392" s="136"/>
      <c r="DH392" s="79"/>
      <c r="DI392" s="137"/>
      <c r="DJ392" s="81"/>
      <c r="DK392" s="107">
        <f t="shared" si="302"/>
        <v>0</v>
      </c>
      <c r="DL392" s="138">
        <f t="shared" si="328"/>
        <v>1</v>
      </c>
      <c r="DM392" s="73">
        <f t="shared" si="329"/>
        <v>1</v>
      </c>
      <c r="DN392" s="73">
        <f t="shared" si="330"/>
        <v>1</v>
      </c>
      <c r="DO392" s="73">
        <f t="shared" si="303"/>
        <v>1</v>
      </c>
      <c r="DP392" s="73">
        <f t="shared" si="304"/>
        <v>1</v>
      </c>
      <c r="DQ392" s="73">
        <f t="shared" si="334"/>
        <v>1</v>
      </c>
      <c r="DR392" s="73">
        <f t="shared" si="335"/>
        <v>1</v>
      </c>
      <c r="DS392" s="73">
        <f t="shared" si="336"/>
        <v>1</v>
      </c>
      <c r="DT392" s="73">
        <f>IF(DS392=2,2,IF(AND(DS392=9,DS400=1),10,DS392))</f>
        <v>1</v>
      </c>
      <c r="DU392" s="73">
        <f>IF(DT392=2,2,IF(AND(DT392=10,DT711=1),11,DT392))</f>
        <v>1</v>
      </c>
      <c r="DV392" s="73">
        <f t="shared" ref="DV392:DV455" si="353">IF(DU392=2,2,IF(AND(DU392=11,DU714=1),12,DU392))</f>
        <v>1</v>
      </c>
      <c r="DW392" s="73">
        <f t="shared" si="352"/>
        <v>1</v>
      </c>
      <c r="DX392" s="73">
        <f t="shared" si="351"/>
        <v>1</v>
      </c>
      <c r="DY392" s="73">
        <f t="shared" si="350"/>
        <v>1</v>
      </c>
      <c r="DZ392" s="73">
        <f t="shared" si="349"/>
        <v>1</v>
      </c>
      <c r="EA392" s="92">
        <f t="shared" si="348"/>
        <v>1</v>
      </c>
      <c r="EB392" s="92">
        <f t="shared" si="347"/>
        <v>1</v>
      </c>
      <c r="EC392" s="139">
        <f t="shared" si="346"/>
        <v>1</v>
      </c>
      <c r="ED392" s="140">
        <f t="shared" si="306"/>
        <v>0</v>
      </c>
      <c r="EE392" s="141">
        <f>IF(EC392=8,(DK392+DK393+DK394+DK395+DK396+DK397+DK398),IF(EC392=9,(DK392+DK393+DK394+DK395+DK396+DK397+DK398+DK399),IF(EC392=10,(DK392+DK393+DK394+DK395+DK396+DK397+DK398+DK399+DK400),IF(EC392=11,(DK392+DK393+DK394+DK395+DK396+DK397+DK398+DK399+DK400+DK711),IF(EC392=12,(DK392+DK393+DK394+DK395+DK396+DK397+DK398+DK399+DK400+DK711+DK714),IF(EC392=13,(DK392+DK393+DK394+DK395+DK396+DK397+DK398+DK399+DK400+DK711+DK714+DK715),0))))))</f>
        <v>0</v>
      </c>
      <c r="EF392" s="141">
        <f>IF(EC392=14,SUM(DK392:DK716),IF(EC392=15,SUM(DK392:DK717),IF(EC392=16,SUM(DK392:DK718),IF(EC392=17,SUM(DK392:DK719),IF(EC392=18,SUM(DK392:DK720),IF(EC392=19,SUM(DK392:DK720),0))))))</f>
        <v>0</v>
      </c>
      <c r="EG392" s="142">
        <f t="shared" si="332"/>
        <v>0</v>
      </c>
      <c r="EH392" s="141"/>
      <c r="EI392" s="142"/>
      <c r="EJ392" s="82">
        <f t="shared" si="309"/>
        <v>0</v>
      </c>
      <c r="EK392" s="82"/>
      <c r="EL392" s="82"/>
      <c r="EM392" s="82"/>
      <c r="EN392" s="83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</row>
    <row r="393" spans="2:156" ht="27" customHeight="1">
      <c r="B393" s="365" t="str">
        <f t="shared" si="310"/>
        <v/>
      </c>
      <c r="C393" s="649" t="str">
        <f>IF(AU393=1,SUM(AU$10:AU393),"")</f>
        <v/>
      </c>
      <c r="D393" s="526"/>
      <c r="E393" s="524"/>
      <c r="F393" s="648"/>
      <c r="G393" s="464"/>
      <c r="H393" s="110"/>
      <c r="I393" s="648"/>
      <c r="J393" s="464"/>
      <c r="K393" s="110"/>
      <c r="L393" s="109"/>
      <c r="M393" s="517"/>
      <c r="N393" s="520"/>
      <c r="O393" s="520"/>
      <c r="P393" s="514"/>
      <c r="Q393" s="463"/>
      <c r="R393" s="463"/>
      <c r="S393" s="463"/>
      <c r="T393" s="463"/>
      <c r="U393" s="515"/>
      <c r="V393" s="112"/>
      <c r="W393" s="463"/>
      <c r="X393" s="463"/>
      <c r="Y393" s="463"/>
      <c r="Z393" s="463"/>
      <c r="AA393" s="463"/>
      <c r="AB393" s="691"/>
      <c r="AC393" s="691"/>
      <c r="AD393" s="691"/>
      <c r="AE393" s="682"/>
      <c r="AF393" s="683"/>
      <c r="AG393" s="112"/>
      <c r="AH393" s="463"/>
      <c r="AI393" s="495"/>
      <c r="AJ393" s="469"/>
      <c r="AK393" s="464"/>
      <c r="AL393" s="465"/>
      <c r="AM393" s="376"/>
      <c r="AN393" s="376"/>
      <c r="AO393" s="465"/>
      <c r="AP393" s="466"/>
      <c r="AQ393" s="113" t="str">
        <f t="shared" si="311"/>
        <v/>
      </c>
      <c r="AR393" s="114">
        <v>1</v>
      </c>
      <c r="AU393" s="115">
        <f t="shared" si="312"/>
        <v>0</v>
      </c>
      <c r="AV393" s="116" t="b">
        <f t="shared" si="289"/>
        <v>1</v>
      </c>
      <c r="AW393" s="73">
        <f t="shared" si="313"/>
        <v>0</v>
      </c>
      <c r="AX393" s="117">
        <f t="shared" si="290"/>
        <v>1</v>
      </c>
      <c r="AY393" s="118">
        <f t="shared" si="314"/>
        <v>0</v>
      </c>
      <c r="BD393" s="120">
        <f>ROUND(Import!F386,2)</f>
        <v>0</v>
      </c>
      <c r="BE393" s="120">
        <f>ROUND(Import!P386,2)</f>
        <v>0</v>
      </c>
      <c r="BG393" s="121">
        <f t="shared" si="315"/>
        <v>0</v>
      </c>
      <c r="BH393" s="122">
        <f t="shared" si="316"/>
        <v>0</v>
      </c>
      <c r="BI393" s="114">
        <f t="shared" si="317"/>
        <v>0</v>
      </c>
      <c r="BJ393" s="121">
        <f t="shared" si="318"/>
        <v>0</v>
      </c>
      <c r="BK393" s="122">
        <f t="shared" si="319"/>
        <v>0</v>
      </c>
      <c r="BL393" s="114">
        <f t="shared" si="320"/>
        <v>0</v>
      </c>
      <c r="BN393" s="123">
        <f t="shared" si="291"/>
        <v>0</v>
      </c>
      <c r="BO393" s="123">
        <f t="shared" si="292"/>
        <v>0</v>
      </c>
      <c r="BP393" s="123">
        <f t="shared" si="293"/>
        <v>0</v>
      </c>
      <c r="BQ393" s="123">
        <f t="shared" si="294"/>
        <v>0</v>
      </c>
      <c r="BR393" s="123">
        <f t="shared" si="295"/>
        <v>0</v>
      </c>
      <c r="BS393" s="123">
        <f t="shared" si="296"/>
        <v>0</v>
      </c>
      <c r="BT393" s="124">
        <f t="shared" si="321"/>
        <v>0</v>
      </c>
      <c r="CA393" s="62"/>
      <c r="CB393" s="126" t="str">
        <f t="shared" si="297"/>
        <v/>
      </c>
      <c r="CC393" s="127" t="str">
        <f t="shared" si="322"/>
        <v/>
      </c>
      <c r="CD393" s="128" t="str">
        <f t="shared" si="323"/>
        <v/>
      </c>
      <c r="CE393" s="146"/>
      <c r="CF393" s="147"/>
      <c r="CG393" s="147"/>
      <c r="CH393" s="147"/>
      <c r="CI393" s="145"/>
      <c r="CJ393" s="62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132" t="b">
        <f t="shared" si="298"/>
        <v>0</v>
      </c>
      <c r="CV393" s="133" t="b">
        <f t="shared" si="299"/>
        <v>1</v>
      </c>
      <c r="CW393" s="116" t="b">
        <f t="shared" si="345"/>
        <v>1</v>
      </c>
      <c r="CX393" s="73">
        <f t="shared" si="324"/>
        <v>0</v>
      </c>
      <c r="CZ393" s="73">
        <f t="shared" si="325"/>
        <v>0</v>
      </c>
      <c r="DA393" s="134">
        <f t="shared" si="333"/>
        <v>1</v>
      </c>
      <c r="DB393" s="106">
        <f t="shared" si="326"/>
        <v>1</v>
      </c>
      <c r="DC393" s="148"/>
      <c r="DD393" s="134">
        <f t="shared" si="327"/>
        <v>1</v>
      </c>
      <c r="DE393" s="135">
        <f t="shared" si="300"/>
        <v>0</v>
      </c>
      <c r="DF393" s="135">
        <f t="shared" si="301"/>
        <v>0</v>
      </c>
      <c r="DG393" s="136"/>
      <c r="DH393" s="79"/>
      <c r="DI393" s="137"/>
      <c r="DJ393" s="81"/>
      <c r="DK393" s="107">
        <f t="shared" si="302"/>
        <v>0</v>
      </c>
      <c r="DL393" s="138">
        <f t="shared" si="328"/>
        <v>1</v>
      </c>
      <c r="DM393" s="73">
        <f t="shared" si="329"/>
        <v>1</v>
      </c>
      <c r="DN393" s="73">
        <f t="shared" si="330"/>
        <v>1</v>
      </c>
      <c r="DO393" s="73">
        <f t="shared" si="303"/>
        <v>1</v>
      </c>
      <c r="DP393" s="73">
        <f t="shared" si="304"/>
        <v>1</v>
      </c>
      <c r="DQ393" s="73">
        <f t="shared" si="334"/>
        <v>1</v>
      </c>
      <c r="DR393" s="73">
        <f t="shared" si="335"/>
        <v>1</v>
      </c>
      <c r="DS393" s="73">
        <f>IF(DR393=2,2,IF(AND(DR393=8,DR400=1),9,DR393))</f>
        <v>1</v>
      </c>
      <c r="DT393" s="73">
        <f>IF(DS393=2,2,IF(AND(DS393=9,DS711=1),10,DS393))</f>
        <v>1</v>
      </c>
      <c r="DU393" s="73">
        <f t="shared" ref="DU393:DU456" si="354">IF(DT393=2,2,IF(AND(DT393=10,DT714=1),11,DT393))</f>
        <v>1</v>
      </c>
      <c r="DV393" s="73">
        <f t="shared" si="353"/>
        <v>1</v>
      </c>
      <c r="DW393" s="73">
        <f t="shared" si="352"/>
        <v>1</v>
      </c>
      <c r="DX393" s="73">
        <f t="shared" si="351"/>
        <v>1</v>
      </c>
      <c r="DY393" s="73">
        <f t="shared" si="350"/>
        <v>1</v>
      </c>
      <c r="DZ393" s="73">
        <f t="shared" si="349"/>
        <v>1</v>
      </c>
      <c r="EA393" s="92">
        <f t="shared" si="348"/>
        <v>1</v>
      </c>
      <c r="EB393" s="92">
        <f t="shared" si="347"/>
        <v>1</v>
      </c>
      <c r="EC393" s="139">
        <f t="shared" si="346"/>
        <v>1</v>
      </c>
      <c r="ED393" s="140">
        <f t="shared" si="306"/>
        <v>0</v>
      </c>
      <c r="EE393" s="141">
        <f>IF(EC393=8,(DK393+DK394+DK395+DK396+DK397+DK398+DK399),IF(EC393=9,(DK393+DK394+DK395+DK396+DK397+DK398+DK399+DK400),IF(EC393=10,(DK393+DK394+DK395+DK396+DK397+DK398+DK399+DK400+DK711),IF(EC393=11,(DK393+DK394+DK395+DK396+DK397+DK398+DK399+DK400+DK711+DK714),IF(EC393=12,(DK393+DK394+DK395+DK396+DK397+DK398+DK399+DK400+DK711+DK714+DK715),IF(EC393=13,(DK393+DK394+DK395+DK396+DK397+DK398+DK399+DK400+DK711+DK714+DK715+DK716),0))))))</f>
        <v>0</v>
      </c>
      <c r="EF393" s="141">
        <f>IF(EC393=14,SUM(DK393:DK717),IF(EC393=15,SUM(DK393:DK718),IF(EC393=16,SUM(DK393:DK719),IF(EC393=17,SUM(DK393:DK720),IF(EC393=18,SUM(DK393:DK720),IF(EC393=19,SUM(DK393:DK720),0))))))</f>
        <v>0</v>
      </c>
      <c r="EG393" s="142">
        <f t="shared" si="332"/>
        <v>0</v>
      </c>
      <c r="EH393" s="141"/>
      <c r="EI393" s="142"/>
      <c r="EJ393" s="82">
        <f t="shared" si="309"/>
        <v>0</v>
      </c>
      <c r="EK393" s="82"/>
      <c r="EL393" s="82"/>
      <c r="EM393" s="82"/>
      <c r="EN393" s="83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</row>
    <row r="394" spans="2:156" ht="27" customHeight="1">
      <c r="B394" s="365" t="str">
        <f t="shared" si="310"/>
        <v/>
      </c>
      <c r="C394" s="649" t="str">
        <f>IF(AU394=1,SUM(AU$10:AU394),"")</f>
        <v/>
      </c>
      <c r="D394" s="526"/>
      <c r="E394" s="524"/>
      <c r="F394" s="648"/>
      <c r="G394" s="464"/>
      <c r="H394" s="110"/>
      <c r="I394" s="648"/>
      <c r="J394" s="464"/>
      <c r="K394" s="110"/>
      <c r="L394" s="109"/>
      <c r="M394" s="517"/>
      <c r="N394" s="520"/>
      <c r="O394" s="520"/>
      <c r="P394" s="514"/>
      <c r="Q394" s="463"/>
      <c r="R394" s="463"/>
      <c r="S394" s="463"/>
      <c r="T394" s="463"/>
      <c r="U394" s="515"/>
      <c r="V394" s="112"/>
      <c r="W394" s="463"/>
      <c r="X394" s="463"/>
      <c r="Y394" s="463"/>
      <c r="Z394" s="463"/>
      <c r="AA394" s="463"/>
      <c r="AB394" s="691"/>
      <c r="AC394" s="691"/>
      <c r="AD394" s="691"/>
      <c r="AE394" s="682"/>
      <c r="AF394" s="683"/>
      <c r="AG394" s="112"/>
      <c r="AH394" s="463"/>
      <c r="AI394" s="495"/>
      <c r="AJ394" s="469"/>
      <c r="AK394" s="464"/>
      <c r="AL394" s="465"/>
      <c r="AM394" s="376"/>
      <c r="AN394" s="376"/>
      <c r="AO394" s="465"/>
      <c r="AP394" s="466"/>
      <c r="AQ394" s="113" t="str">
        <f t="shared" si="311"/>
        <v/>
      </c>
      <c r="AR394" s="114">
        <v>1</v>
      </c>
      <c r="AU394" s="115">
        <f t="shared" si="312"/>
        <v>0</v>
      </c>
      <c r="AV394" s="116" t="b">
        <f t="shared" si="289"/>
        <v>1</v>
      </c>
      <c r="AW394" s="73">
        <f t="shared" si="313"/>
        <v>0</v>
      </c>
      <c r="AX394" s="117">
        <f t="shared" si="290"/>
        <v>1</v>
      </c>
      <c r="AY394" s="118">
        <f t="shared" si="314"/>
        <v>0</v>
      </c>
      <c r="BD394" s="120">
        <f>ROUND(Import!F387,2)</f>
        <v>0</v>
      </c>
      <c r="BE394" s="120">
        <f>ROUND(Import!P387,2)</f>
        <v>0</v>
      </c>
      <c r="BG394" s="121">
        <f t="shared" si="315"/>
        <v>0</v>
      </c>
      <c r="BH394" s="122">
        <f t="shared" si="316"/>
        <v>0</v>
      </c>
      <c r="BI394" s="114">
        <f t="shared" si="317"/>
        <v>0</v>
      </c>
      <c r="BJ394" s="121">
        <f t="shared" si="318"/>
        <v>0</v>
      </c>
      <c r="BK394" s="122">
        <f t="shared" si="319"/>
        <v>0</v>
      </c>
      <c r="BL394" s="114">
        <f t="shared" si="320"/>
        <v>0</v>
      </c>
      <c r="BN394" s="123">
        <f t="shared" si="291"/>
        <v>0</v>
      </c>
      <c r="BO394" s="123">
        <f t="shared" si="292"/>
        <v>0</v>
      </c>
      <c r="BP394" s="123">
        <f t="shared" si="293"/>
        <v>0</v>
      </c>
      <c r="BQ394" s="123">
        <f t="shared" si="294"/>
        <v>0</v>
      </c>
      <c r="BR394" s="123">
        <f t="shared" si="295"/>
        <v>0</v>
      </c>
      <c r="BS394" s="123">
        <f t="shared" si="296"/>
        <v>0</v>
      </c>
      <c r="BT394" s="124">
        <f t="shared" si="321"/>
        <v>0</v>
      </c>
      <c r="CA394" s="62"/>
      <c r="CB394" s="126" t="str">
        <f t="shared" si="297"/>
        <v/>
      </c>
      <c r="CC394" s="127" t="str">
        <f t="shared" si="322"/>
        <v/>
      </c>
      <c r="CD394" s="128" t="str">
        <f t="shared" si="323"/>
        <v/>
      </c>
      <c r="CE394" s="146"/>
      <c r="CF394" s="147"/>
      <c r="CG394" s="147"/>
      <c r="CH394" s="147"/>
      <c r="CI394" s="145"/>
      <c r="CJ394" s="62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132" t="b">
        <f t="shared" si="298"/>
        <v>0</v>
      </c>
      <c r="CV394" s="133" t="b">
        <f t="shared" si="299"/>
        <v>1</v>
      </c>
      <c r="CW394" s="116" t="b">
        <f t="shared" si="345"/>
        <v>1</v>
      </c>
      <c r="CX394" s="73">
        <f t="shared" si="324"/>
        <v>0</v>
      </c>
      <c r="CZ394" s="73">
        <f t="shared" si="325"/>
        <v>0</v>
      </c>
      <c r="DA394" s="134">
        <f t="shared" si="333"/>
        <v>1</v>
      </c>
      <c r="DB394" s="106">
        <f t="shared" si="326"/>
        <v>1</v>
      </c>
      <c r="DC394" s="148"/>
      <c r="DD394" s="134">
        <f t="shared" si="327"/>
        <v>1</v>
      </c>
      <c r="DE394" s="135">
        <f t="shared" si="300"/>
        <v>0</v>
      </c>
      <c r="DF394" s="135">
        <f t="shared" si="301"/>
        <v>0</v>
      </c>
      <c r="DG394" s="136"/>
      <c r="DH394" s="79"/>
      <c r="DI394" s="137"/>
      <c r="DJ394" s="81"/>
      <c r="DK394" s="107">
        <f t="shared" si="302"/>
        <v>0</v>
      </c>
      <c r="DL394" s="138">
        <f t="shared" si="328"/>
        <v>1</v>
      </c>
      <c r="DM394" s="73">
        <f t="shared" si="329"/>
        <v>1</v>
      </c>
      <c r="DN394" s="73">
        <f t="shared" si="330"/>
        <v>1</v>
      </c>
      <c r="DO394" s="73">
        <f t="shared" si="303"/>
        <v>1</v>
      </c>
      <c r="DP394" s="73">
        <f t="shared" si="304"/>
        <v>1</v>
      </c>
      <c r="DQ394" s="73">
        <f t="shared" si="334"/>
        <v>1</v>
      </c>
      <c r="DR394" s="73">
        <f>IF(DQ394=2,2,IF(AND(DQ394=7,DQ400=1),8,DQ394))</f>
        <v>1</v>
      </c>
      <c r="DS394" s="73">
        <f>IF(DR394=2,2,IF(AND(DR394=8,DR711=1),9,DR394))</f>
        <v>1</v>
      </c>
      <c r="DT394" s="73">
        <f t="shared" ref="DT394:DT457" si="355">IF(DS394=2,2,IF(AND(DS394=9,DS714=1),10,DS394))</f>
        <v>1</v>
      </c>
      <c r="DU394" s="73">
        <f t="shared" si="354"/>
        <v>1</v>
      </c>
      <c r="DV394" s="73">
        <f t="shared" si="353"/>
        <v>1</v>
      </c>
      <c r="DW394" s="73">
        <f t="shared" si="352"/>
        <v>1</v>
      </c>
      <c r="DX394" s="73">
        <f t="shared" si="351"/>
        <v>1</v>
      </c>
      <c r="DY394" s="73">
        <f t="shared" si="350"/>
        <v>1</v>
      </c>
      <c r="DZ394" s="73">
        <f t="shared" si="349"/>
        <v>1</v>
      </c>
      <c r="EA394" s="92">
        <f t="shared" si="348"/>
        <v>1</v>
      </c>
      <c r="EB394" s="92">
        <f t="shared" si="347"/>
        <v>1</v>
      </c>
      <c r="EC394" s="139">
        <f t="shared" si="346"/>
        <v>1</v>
      </c>
      <c r="ED394" s="140">
        <f t="shared" si="306"/>
        <v>0</v>
      </c>
      <c r="EE394" s="141">
        <f>IF(EC394=8,(DK394+DK395+DK396+DK397+DK398+DK399+DK400),IF(EC394=9,(DK394+DK395+DK396+DK397+DK398+DK399+DK400+DK711),IF(EC394=10,(DK394+DK395+DK396+DK397+DK398+DK399+DK400+DK711+DK714),IF(EC394=11,(DK394+DK395+DK396+DK397+DK398+DK399+DK400+DK711+DK714+DK715),IF(EC394=12,(DK394+DK395+DK396+DK397+DK398+DK399+DK400+DK711+DK714+DK715+DK716),IF(EC394=13,(DK394+DK395+DK396+DK397+DK398+DK399+DK400+DK711+DK714+DK715+DK716+DK717),0))))))</f>
        <v>0</v>
      </c>
      <c r="EF394" s="141">
        <f>IF(EC394=14,SUM(DK394:DK718),IF(EC394=15,SUM(DK394:DK719),IF(EC394=16,SUM(DK394:DK720),IF(EC394=17,SUM(DK394:DK720),IF(EC394=18,SUM(DK394:DK720),IF(EC394=19,SUM(DK394:DK720),0))))))</f>
        <v>0</v>
      </c>
      <c r="EG394" s="142">
        <f t="shared" si="332"/>
        <v>0</v>
      </c>
      <c r="EH394" s="141"/>
      <c r="EI394" s="142"/>
      <c r="EJ394" s="82">
        <f t="shared" si="309"/>
        <v>0</v>
      </c>
      <c r="EK394" s="82"/>
      <c r="EL394" s="82"/>
      <c r="EM394" s="82"/>
      <c r="EN394" s="83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</row>
    <row r="395" spans="2:156" ht="27" customHeight="1">
      <c r="B395" s="365" t="str">
        <f t="shared" si="310"/>
        <v/>
      </c>
      <c r="C395" s="649" t="str">
        <f>IF(AU395=1,SUM(AU$10:AU395),"")</f>
        <v/>
      </c>
      <c r="D395" s="526"/>
      <c r="E395" s="524"/>
      <c r="F395" s="648"/>
      <c r="G395" s="464"/>
      <c r="H395" s="110"/>
      <c r="I395" s="648"/>
      <c r="J395" s="464"/>
      <c r="K395" s="110"/>
      <c r="L395" s="109"/>
      <c r="M395" s="517"/>
      <c r="N395" s="520"/>
      <c r="O395" s="520"/>
      <c r="P395" s="514"/>
      <c r="Q395" s="463"/>
      <c r="R395" s="463"/>
      <c r="S395" s="463"/>
      <c r="T395" s="463"/>
      <c r="U395" s="515"/>
      <c r="V395" s="112"/>
      <c r="W395" s="463"/>
      <c r="X395" s="463"/>
      <c r="Y395" s="463"/>
      <c r="Z395" s="463"/>
      <c r="AA395" s="463"/>
      <c r="AB395" s="691"/>
      <c r="AC395" s="691"/>
      <c r="AD395" s="691"/>
      <c r="AE395" s="682"/>
      <c r="AF395" s="683"/>
      <c r="AG395" s="112"/>
      <c r="AH395" s="463"/>
      <c r="AI395" s="495"/>
      <c r="AJ395" s="469"/>
      <c r="AK395" s="464"/>
      <c r="AL395" s="465"/>
      <c r="AM395" s="376"/>
      <c r="AN395" s="376"/>
      <c r="AO395" s="465"/>
      <c r="AP395" s="466"/>
      <c r="AQ395" s="113" t="str">
        <f t="shared" si="311"/>
        <v/>
      </c>
      <c r="AR395" s="114">
        <v>1</v>
      </c>
      <c r="AU395" s="115">
        <f t="shared" si="312"/>
        <v>0</v>
      </c>
      <c r="AV395" s="116" t="b">
        <f>ISNONTEXT(D395)</f>
        <v>1</v>
      </c>
      <c r="AW395" s="73">
        <f t="shared" si="313"/>
        <v>0</v>
      </c>
      <c r="AX395" s="117">
        <f>IF(D395=0,1,COUNTIF(D$11:D$400,D395))</f>
        <v>1</v>
      </c>
      <c r="AY395" s="118">
        <f t="shared" si="314"/>
        <v>0</v>
      </c>
      <c r="BD395" s="120">
        <f>ROUND(Import!F388,2)</f>
        <v>0</v>
      </c>
      <c r="BE395" s="120">
        <f>ROUND(Import!P388,2)</f>
        <v>0</v>
      </c>
      <c r="BG395" s="121">
        <f t="shared" si="315"/>
        <v>0</v>
      </c>
      <c r="BH395" s="122">
        <f t="shared" si="316"/>
        <v>0</v>
      </c>
      <c r="BI395" s="114">
        <f t="shared" si="317"/>
        <v>0</v>
      </c>
      <c r="BJ395" s="121">
        <f t="shared" si="318"/>
        <v>0</v>
      </c>
      <c r="BK395" s="122">
        <f t="shared" si="319"/>
        <v>0</v>
      </c>
      <c r="BL395" s="114">
        <f t="shared" si="320"/>
        <v>0</v>
      </c>
      <c r="BN395" s="123">
        <f t="shared" ref="BN395:BQ398" si="356">IF(P395&gt;0,1,0)</f>
        <v>0</v>
      </c>
      <c r="BO395" s="123">
        <f t="shared" si="356"/>
        <v>0</v>
      </c>
      <c r="BP395" s="123">
        <f t="shared" si="356"/>
        <v>0</v>
      </c>
      <c r="BQ395" s="123">
        <f t="shared" si="356"/>
        <v>0</v>
      </c>
      <c r="BR395" s="123">
        <f t="shared" ref="BR395:BR458" si="357">IF(T395&gt;0,1,0)</f>
        <v>0</v>
      </c>
      <c r="BS395" s="123">
        <f>IF(U395&gt;0,1,0)</f>
        <v>0</v>
      </c>
      <c r="BT395" s="124">
        <f t="shared" si="321"/>
        <v>0</v>
      </c>
      <c r="CA395" s="62"/>
      <c r="CB395" s="126" t="str">
        <f t="shared" ref="CB395:CB458" si="358">IF(ROUND(EJ395,2)=0,"",ROUND((K395-EJ395),2))</f>
        <v/>
      </c>
      <c r="CC395" s="127" t="str">
        <f t="shared" si="322"/>
        <v/>
      </c>
      <c r="CD395" s="128" t="str">
        <f t="shared" si="323"/>
        <v/>
      </c>
      <c r="CE395" s="146"/>
      <c r="CF395" s="147"/>
      <c r="CG395" s="147"/>
      <c r="CH395" s="147"/>
      <c r="CI395" s="145"/>
      <c r="CJ395" s="62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132" t="b">
        <f>ISNUMBER(D395)</f>
        <v>0</v>
      </c>
      <c r="CV395" s="133" t="b">
        <f>ISBLANK(D395)</f>
        <v>1</v>
      </c>
      <c r="CW395" s="116" t="b">
        <f t="shared" si="345"/>
        <v>1</v>
      </c>
      <c r="CX395" s="73">
        <f t="shared" si="324"/>
        <v>0</v>
      </c>
      <c r="CZ395" s="73">
        <f t="shared" si="325"/>
        <v>0</v>
      </c>
      <c r="DA395" s="134">
        <f t="shared" si="333"/>
        <v>1</v>
      </c>
      <c r="DB395" s="106">
        <f t="shared" si="326"/>
        <v>1</v>
      </c>
      <c r="DC395" s="148"/>
      <c r="DD395" s="134">
        <f t="shared" si="327"/>
        <v>1</v>
      </c>
      <c r="DE395" s="135">
        <f t="shared" ref="DE395:DE458" si="359">DD395*K395</f>
        <v>0</v>
      </c>
      <c r="DF395" s="135">
        <f t="shared" ref="DF395:DF458" si="360">DD395*M395</f>
        <v>0</v>
      </c>
      <c r="DG395" s="136"/>
      <c r="DH395" s="79"/>
      <c r="DI395" s="137"/>
      <c r="DJ395" s="81"/>
      <c r="DK395" s="107">
        <f t="shared" ref="DK395:DK458" si="361">IF(DB395=1,M395,0)</f>
        <v>0</v>
      </c>
      <c r="DL395" s="138">
        <f t="shared" si="328"/>
        <v>1</v>
      </c>
      <c r="DM395" s="73">
        <f t="shared" si="329"/>
        <v>1</v>
      </c>
      <c r="DN395" s="73">
        <f t="shared" si="330"/>
        <v>1</v>
      </c>
      <c r="DO395" s="73">
        <f>IF(DN395=2,2,IF(AND(DN395=4,DN398=1),5,DN395))</f>
        <v>1</v>
      </c>
      <c r="DP395" s="73">
        <f>IF(DO395=2,2,IF(AND(DO395=5,DO399=1),6,DO395))</f>
        <v>1</v>
      </c>
      <c r="DQ395" s="73">
        <f>IF(DP395=2,2,IF(AND(DP395=6,DP400=1),7,DP395))</f>
        <v>1</v>
      </c>
      <c r="DR395" s="73">
        <f>IF(DQ395=2,2,IF(AND(DQ395=7,DQ711=1),8,DQ395))</f>
        <v>1</v>
      </c>
      <c r="DS395" s="73">
        <f t="shared" ref="DS395:DS458" si="362">IF(DR395=2,2,IF(AND(DR395=8,DR714=1),9,DR395))</f>
        <v>1</v>
      </c>
      <c r="DT395" s="73">
        <f t="shared" si="355"/>
        <v>1</v>
      </c>
      <c r="DU395" s="73">
        <f t="shared" si="354"/>
        <v>1</v>
      </c>
      <c r="DV395" s="73">
        <f t="shared" si="353"/>
        <v>1</v>
      </c>
      <c r="DW395" s="73">
        <f t="shared" si="352"/>
        <v>1</v>
      </c>
      <c r="DX395" s="73">
        <f t="shared" si="351"/>
        <v>1</v>
      </c>
      <c r="DY395" s="73">
        <f t="shared" si="350"/>
        <v>1</v>
      </c>
      <c r="DZ395" s="73">
        <f t="shared" si="349"/>
        <v>1</v>
      </c>
      <c r="EA395" s="92">
        <f t="shared" si="348"/>
        <v>1</v>
      </c>
      <c r="EB395" s="92">
        <f t="shared" si="347"/>
        <v>1</v>
      </c>
      <c r="EC395" s="139">
        <f t="shared" si="346"/>
        <v>1</v>
      </c>
      <c r="ED395" s="140">
        <f>IF(EC395=2,DK395,IF(EC395=3,(DK395+DK396),IF(EC395=4,(DK395+DK396+DK397),IF(EC395=5,(DK395+DK396+DK397+DK398),IF(EC395=6,(DK395+DK396+DK397+DK398+DK399),IF(EC395=7,(DK395+DK396+DK397+DK398+DK399+DK400),0))))))</f>
        <v>0</v>
      </c>
      <c r="EE395" s="141">
        <f>IF(EC395=8,(DK395+DK396+DK397+DK398+DK399+DK400+DK711),IF(EC395=9,(DK395+DK396+DK397+DK398+DK399+DK400+DK711+DK714),IF(EC395=10,(DK395+DK396+DK397+DK398+DK399+DK400+DK711+DK714+DK715),IF(EC395=11,(DK395+DK396+DK397+DK398+DK399+DK400+DK711+DK714+DK715+DK716),IF(EC395=12,(DK395+DK396+DK397+DK398+DK399+DK400+DK711+DK714+DK715+DK716+DK717),IF(EC395=13,(DK395+DK396+DK397+DK398+DK399+DK400+DK711+DK714+DK715+DK716+DK717+DK718),0))))))</f>
        <v>0</v>
      </c>
      <c r="EF395" s="141">
        <f>IF(EC395=14,SUM(DK395:DK719),IF(EC395=15,SUM(DK395:DK720),IF(EC395=16,SUM(DK395:DK720),IF(EC395=17,SUM(DK395:DK720),IF(EC395=18,SUM(DK395:DK720),IF(EC395=19,SUM(DK395:DK720),0))))))</f>
        <v>0</v>
      </c>
      <c r="EG395" s="142">
        <f t="shared" si="332"/>
        <v>0</v>
      </c>
      <c r="EH395" s="141"/>
      <c r="EI395" s="142"/>
      <c r="EJ395" s="82">
        <f>EG395+EI395</f>
        <v>0</v>
      </c>
      <c r="EK395" s="82"/>
      <c r="EL395" s="82"/>
      <c r="EM395" s="82"/>
      <c r="EN395" s="83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</row>
    <row r="396" spans="2:156" ht="27" customHeight="1">
      <c r="B396" s="365" t="str">
        <f t="shared" ref="B396:B459" si="363">IF(OR(M396&gt;0,AB396&gt;0,AE396&gt;0),"Wypełnione","")</f>
        <v/>
      </c>
      <c r="C396" s="649" t="str">
        <f>IF(AU396=1,SUM(AU$10:AU396),"")</f>
        <v/>
      </c>
      <c r="D396" s="526"/>
      <c r="E396" s="524"/>
      <c r="F396" s="648"/>
      <c r="G396" s="464"/>
      <c r="H396" s="110"/>
      <c r="I396" s="648"/>
      <c r="J396" s="464"/>
      <c r="K396" s="110"/>
      <c r="L396" s="109"/>
      <c r="M396" s="517"/>
      <c r="N396" s="520"/>
      <c r="O396" s="520"/>
      <c r="P396" s="514"/>
      <c r="Q396" s="463"/>
      <c r="R396" s="463"/>
      <c r="S396" s="463"/>
      <c r="T396" s="463"/>
      <c r="U396" s="515"/>
      <c r="V396" s="112"/>
      <c r="W396" s="463"/>
      <c r="X396" s="463"/>
      <c r="Y396" s="463"/>
      <c r="Z396" s="463"/>
      <c r="AA396" s="463"/>
      <c r="AB396" s="691"/>
      <c r="AC396" s="691"/>
      <c r="AD396" s="691"/>
      <c r="AE396" s="682"/>
      <c r="AF396" s="683"/>
      <c r="AG396" s="112"/>
      <c r="AH396" s="463"/>
      <c r="AI396" s="495"/>
      <c r="AJ396" s="469"/>
      <c r="AK396" s="464"/>
      <c r="AL396" s="465"/>
      <c r="AM396" s="376"/>
      <c r="AN396" s="376"/>
      <c r="AO396" s="465"/>
      <c r="AP396" s="466"/>
      <c r="AQ396" s="113" t="str">
        <f>IF(BG396+BJ396&gt;0,"Wpisz miarę.","")</f>
        <v/>
      </c>
      <c r="AR396" s="114">
        <v>1</v>
      </c>
      <c r="AU396" s="115">
        <f>AW396</f>
        <v>0</v>
      </c>
      <c r="AV396" s="116" t="b">
        <f>ISNONTEXT(D396)</f>
        <v>1</v>
      </c>
      <c r="AW396" s="73">
        <f>IF(AV396=TRUE,0,1)</f>
        <v>0</v>
      </c>
      <c r="AX396" s="117">
        <f>IF(D396=0,1,COUNTIF(D$11:D$400,D396))</f>
        <v>1</v>
      </c>
      <c r="AY396" s="118">
        <f>IF(AX396&gt;1,1,0)</f>
        <v>0</v>
      </c>
      <c r="BD396" s="120">
        <f>ROUND(Import!F389,2)</f>
        <v>0</v>
      </c>
      <c r="BE396" s="120">
        <f>ROUND(Import!P389,2)</f>
        <v>0</v>
      </c>
      <c r="BG396" s="121">
        <f>IF(AND(BH396&gt;0,BI396=0),1,0)</f>
        <v>0</v>
      </c>
      <c r="BH396" s="122">
        <f t="shared" ref="BH396:BI398" si="364">AE396</f>
        <v>0</v>
      </c>
      <c r="BI396" s="114">
        <f t="shared" si="364"/>
        <v>0</v>
      </c>
      <c r="BJ396" s="121">
        <f>IF(AND(BK396&gt;0,BL396=0),1,0)</f>
        <v>0</v>
      </c>
      <c r="BK396" s="122">
        <f t="shared" ref="BK396:BL398" si="365">AJ396</f>
        <v>0</v>
      </c>
      <c r="BL396" s="114">
        <f t="shared" si="365"/>
        <v>0</v>
      </c>
      <c r="BN396" s="123">
        <f t="shared" si="356"/>
        <v>0</v>
      </c>
      <c r="BO396" s="123">
        <f t="shared" si="356"/>
        <v>0</v>
      </c>
      <c r="BP396" s="123">
        <f t="shared" si="356"/>
        <v>0</v>
      </c>
      <c r="BQ396" s="123">
        <f t="shared" si="356"/>
        <v>0</v>
      </c>
      <c r="BR396" s="123">
        <f t="shared" si="357"/>
        <v>0</v>
      </c>
      <c r="BS396" s="123">
        <f>IF(U396&gt;0,1,0)</f>
        <v>0</v>
      </c>
      <c r="BT396" s="124">
        <f>IF(SUM(BN396:BS396)&lt;=1,0,164)</f>
        <v>0</v>
      </c>
      <c r="CA396" s="62"/>
      <c r="CB396" s="126" t="str">
        <f t="shared" si="358"/>
        <v/>
      </c>
      <c r="CC396" s="127" t="str">
        <f>IF(CB396=0,"OK.",IF(CB396="","","Popraw  ;)"))</f>
        <v/>
      </c>
      <c r="CD396" s="128" t="str">
        <f>IF(ROWS(AP396:AP397)&gt;2,"Pamiętaj o wpisaniu WYPEŁNIONE do kol. z Filtrem","")</f>
        <v/>
      </c>
      <c r="CE396" s="146"/>
      <c r="CF396" s="147"/>
      <c r="CG396" s="147"/>
      <c r="CH396" s="147"/>
      <c r="CI396" s="145"/>
      <c r="CJ396" s="62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132" t="b">
        <f>ISNUMBER(D396)</f>
        <v>0</v>
      </c>
      <c r="CV396" s="133" t="b">
        <f>ISBLANK(D396)</f>
        <v>1</v>
      </c>
      <c r="CW396" s="116" t="b">
        <f t="shared" si="345"/>
        <v>1</v>
      </c>
      <c r="CX396" s="73">
        <f>IF(CW396=TRUE,0,1)</f>
        <v>0</v>
      </c>
      <c r="CZ396" s="73">
        <f>CX396</f>
        <v>0</v>
      </c>
      <c r="DA396" s="134">
        <f t="shared" si="333"/>
        <v>1</v>
      </c>
      <c r="DB396" s="106">
        <f>IF(DA396=1,1,IF(DA396=10,10,IF(DA396=20,20,10)))</f>
        <v>1</v>
      </c>
      <c r="DC396" s="148"/>
      <c r="DD396" s="134">
        <f t="shared" si="327"/>
        <v>1</v>
      </c>
      <c r="DE396" s="135">
        <f t="shared" si="359"/>
        <v>0</v>
      </c>
      <c r="DF396" s="135">
        <f t="shared" si="360"/>
        <v>0</v>
      </c>
      <c r="DG396" s="136"/>
      <c r="DH396" s="79"/>
      <c r="DI396" s="137"/>
      <c r="DJ396" s="81"/>
      <c r="DK396" s="107">
        <f t="shared" si="361"/>
        <v>0</v>
      </c>
      <c r="DL396" s="138">
        <f>IF(AND(CZ396=1,DD396=1),2,DD396)</f>
        <v>1</v>
      </c>
      <c r="DM396" s="73">
        <f>IF(AND(DL396=2,DL397=2),2,IF(AND(DL396=2,DL397=1),3,DL396))</f>
        <v>1</v>
      </c>
      <c r="DN396" s="73">
        <f>IF(DM396=2,2,IF(AND(DM396=3,DM398=1),4,DM396))</f>
        <v>1</v>
      </c>
      <c r="DO396" s="73">
        <f>IF(DN396=2,2,IF(AND(DN396=4,DN399=1),5,DN396))</f>
        <v>1</v>
      </c>
      <c r="DP396" s="73">
        <f>IF(DO396=2,2,IF(AND(DO396=5,DO400=1),6,DO396))</f>
        <v>1</v>
      </c>
      <c r="DQ396" s="73">
        <f>IF(DP396=2,2,IF(AND(DP396=6,DP711=1),7,DP396))</f>
        <v>1</v>
      </c>
      <c r="DR396" s="73">
        <f t="shared" ref="DR396:DR459" si="366">IF(DQ396=2,2,IF(AND(DQ396=7,DQ714=1),8,DQ396))</f>
        <v>1</v>
      </c>
      <c r="DS396" s="73">
        <f t="shared" si="362"/>
        <v>1</v>
      </c>
      <c r="DT396" s="73">
        <f t="shared" si="355"/>
        <v>1</v>
      </c>
      <c r="DU396" s="73">
        <f t="shared" si="354"/>
        <v>1</v>
      </c>
      <c r="DV396" s="73">
        <f t="shared" si="353"/>
        <v>1</v>
      </c>
      <c r="DW396" s="73">
        <f t="shared" si="352"/>
        <v>1</v>
      </c>
      <c r="DX396" s="73">
        <f t="shared" si="351"/>
        <v>1</v>
      </c>
      <c r="DY396" s="73">
        <f t="shared" si="350"/>
        <v>1</v>
      </c>
      <c r="DZ396" s="73">
        <f t="shared" si="349"/>
        <v>1</v>
      </c>
      <c r="EA396" s="92">
        <f t="shared" si="348"/>
        <v>1</v>
      </c>
      <c r="EB396" s="92">
        <f t="shared" si="347"/>
        <v>1</v>
      </c>
      <c r="EC396" s="139">
        <f t="shared" si="346"/>
        <v>1</v>
      </c>
      <c r="ED396" s="140">
        <f>IF(EC396=2,DK396,IF(EC396=3,(DK396+DK397),IF(EC396=4,(DK396+DK397+DK398),IF(EC396=5,(DK396+DK397+DK398+DK399),IF(EC396=6,(DK396+DK397+DK398+DK399+DK400),IF(EC396=7,(DK396+DK397+DK398+DK399+DK400+DK711),0))))))</f>
        <v>0</v>
      </c>
      <c r="EE396" s="141">
        <f>IF(EC396=8,(DK396+DK397+DK398+DK399+DK400+DK711+DK714),IF(EC396=9,(DK396+DK397+DK398+DK399+DK400+DK711+DK714+DK715),IF(EC396=10,(DK396+DK397+DK398+DK399+DK400+DK711+DK714+DK715+DK716),IF(EC396=11,(DK396+DK397+DK398+DK399+DK400+DK711+DK714+DK715+DK716+DK717),IF(EC396=12,(DK396+DK397+DK398+DK399+DK400+DK711+DK714+DK715+DK716+DK717+DK718),IF(EC396=13,(DK396+DK397+DK398+DK399+DK400+DK711+DK714+DK715+DK716+DK717+DK718+DK719),0))))))</f>
        <v>0</v>
      </c>
      <c r="EF396" s="141">
        <f>IF(EC396=14,SUM(DK396:DK720),IF(EC396=15,SUM(DK396:DK720),IF(EC396=16,SUM(DK396:DK720),IF(EC396=17,SUM(DK396:DK720),IF(EC396=18,SUM(DK396:DK720),IF(EC396=19,SUM(DK396:DK720),0))))))</f>
        <v>0</v>
      </c>
      <c r="EG396" s="142">
        <f>ED396+EE396+EF396</f>
        <v>0</v>
      </c>
      <c r="EH396" s="141"/>
      <c r="EI396" s="142"/>
      <c r="EJ396" s="82">
        <f>EG396+EI396</f>
        <v>0</v>
      </c>
      <c r="EK396" s="82"/>
      <c r="EL396" s="82"/>
      <c r="EM396" s="82"/>
      <c r="EN396" s="83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</row>
    <row r="397" spans="2:156" ht="27" customHeight="1">
      <c r="B397" s="365" t="str">
        <f t="shared" si="363"/>
        <v/>
      </c>
      <c r="C397" s="649" t="str">
        <f>IF(AU397=1,SUM(AU$10:AU397),"")</f>
        <v/>
      </c>
      <c r="D397" s="526"/>
      <c r="E397" s="524"/>
      <c r="F397" s="648"/>
      <c r="G397" s="464"/>
      <c r="H397" s="110"/>
      <c r="I397" s="648"/>
      <c r="J397" s="464"/>
      <c r="K397" s="110"/>
      <c r="L397" s="109"/>
      <c r="M397" s="517"/>
      <c r="N397" s="520"/>
      <c r="O397" s="520"/>
      <c r="P397" s="514"/>
      <c r="Q397" s="463"/>
      <c r="R397" s="463"/>
      <c r="S397" s="463"/>
      <c r="T397" s="463"/>
      <c r="U397" s="515"/>
      <c r="V397" s="112"/>
      <c r="W397" s="463"/>
      <c r="X397" s="463"/>
      <c r="Y397" s="463"/>
      <c r="Z397" s="463"/>
      <c r="AA397" s="463"/>
      <c r="AB397" s="691"/>
      <c r="AC397" s="691"/>
      <c r="AD397" s="691"/>
      <c r="AE397" s="682"/>
      <c r="AF397" s="683"/>
      <c r="AG397" s="112"/>
      <c r="AH397" s="463"/>
      <c r="AI397" s="495"/>
      <c r="AJ397" s="469"/>
      <c r="AK397" s="464"/>
      <c r="AL397" s="465"/>
      <c r="AM397" s="376"/>
      <c r="AN397" s="376"/>
      <c r="AO397" s="465"/>
      <c r="AP397" s="466"/>
      <c r="AQ397" s="113" t="str">
        <f>IF(BG397+BJ397&gt;0,"Wpisz miarę.","")</f>
        <v/>
      </c>
      <c r="AR397" s="114">
        <v>1</v>
      </c>
      <c r="AU397" s="115">
        <f>AW397</f>
        <v>0</v>
      </c>
      <c r="AV397" s="116" t="b">
        <f>ISNONTEXT(D397)</f>
        <v>1</v>
      </c>
      <c r="AW397" s="73">
        <f>IF(AV397=TRUE,0,1)</f>
        <v>0</v>
      </c>
      <c r="AX397" s="117">
        <f>IF(D397=0,1,COUNTIF(D$11:D$400,D397))</f>
        <v>1</v>
      </c>
      <c r="AY397" s="118">
        <f>IF(AX397&gt;1,1,0)</f>
        <v>0</v>
      </c>
      <c r="BD397" s="120">
        <f>ROUND(Import!F390,2)</f>
        <v>0</v>
      </c>
      <c r="BE397" s="120">
        <f>ROUND(Import!P390,2)</f>
        <v>0</v>
      </c>
      <c r="BG397" s="121">
        <f>IF(AND(BH397&gt;0,BI397=0),1,0)</f>
        <v>0</v>
      </c>
      <c r="BH397" s="122">
        <f t="shared" si="364"/>
        <v>0</v>
      </c>
      <c r="BI397" s="114">
        <f t="shared" si="364"/>
        <v>0</v>
      </c>
      <c r="BJ397" s="121">
        <f>IF(AND(BK397&gt;0,BL397=0),1,0)</f>
        <v>0</v>
      </c>
      <c r="BK397" s="122">
        <f t="shared" si="365"/>
        <v>0</v>
      </c>
      <c r="BL397" s="114">
        <f t="shared" si="365"/>
        <v>0</v>
      </c>
      <c r="BN397" s="123">
        <f t="shared" si="356"/>
        <v>0</v>
      </c>
      <c r="BO397" s="123">
        <f t="shared" si="356"/>
        <v>0</v>
      </c>
      <c r="BP397" s="123">
        <f t="shared" si="356"/>
        <v>0</v>
      </c>
      <c r="BQ397" s="123">
        <f t="shared" si="356"/>
        <v>0</v>
      </c>
      <c r="BR397" s="123">
        <f t="shared" si="357"/>
        <v>0</v>
      </c>
      <c r="BS397" s="123">
        <f>IF(U397&gt;0,1,0)</f>
        <v>0</v>
      </c>
      <c r="BT397" s="124">
        <f>IF(SUM(BN397:BS397)&lt;=1,0,164)</f>
        <v>0</v>
      </c>
      <c r="CA397" s="62"/>
      <c r="CB397" s="126" t="str">
        <f t="shared" si="358"/>
        <v/>
      </c>
      <c r="CC397" s="127" t="str">
        <f>IF(CB397=0,"OK.",IF(CB397="","","Popraw  ;)"))</f>
        <v/>
      </c>
      <c r="CD397" s="128" t="str">
        <f>IF(ROWS(AP397:AP398)&gt;2,"Pamiętaj o wpisaniu WYPEŁNIONE do kol. z Filtrem","")</f>
        <v/>
      </c>
      <c r="CE397" s="146"/>
      <c r="CF397" s="147"/>
      <c r="CG397" s="147"/>
      <c r="CH397" s="147"/>
      <c r="CI397" s="145"/>
      <c r="CJ397" s="62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132" t="b">
        <f>ISNUMBER(D397)</f>
        <v>0</v>
      </c>
      <c r="CV397" s="133" t="b">
        <f>ISBLANK(D397)</f>
        <v>1</v>
      </c>
      <c r="CW397" s="116" t="b">
        <f t="shared" si="345"/>
        <v>1</v>
      </c>
      <c r="CX397" s="73">
        <f>IF(CW397=TRUE,0,1)</f>
        <v>0</v>
      </c>
      <c r="CZ397" s="73">
        <f>CX397</f>
        <v>0</v>
      </c>
      <c r="DA397" s="134">
        <f>IF(CZ397=0,DA396,CZ397)</f>
        <v>1</v>
      </c>
      <c r="DB397" s="106">
        <f>IF(DA397=1,1,IF(DA397=10,10,IF(DA397=20,20,10)))</f>
        <v>1</v>
      </c>
      <c r="DC397" s="148"/>
      <c r="DD397" s="134">
        <f t="shared" si="327"/>
        <v>1</v>
      </c>
      <c r="DE397" s="135">
        <f t="shared" si="359"/>
        <v>0</v>
      </c>
      <c r="DF397" s="135">
        <f t="shared" si="360"/>
        <v>0</v>
      </c>
      <c r="DG397" s="136"/>
      <c r="DH397" s="79"/>
      <c r="DI397" s="137"/>
      <c r="DJ397" s="81"/>
      <c r="DK397" s="107">
        <f t="shared" si="361"/>
        <v>0</v>
      </c>
      <c r="DL397" s="138">
        <f>IF(AND(CZ397=1,DD397=1),2,DD397)</f>
        <v>1</v>
      </c>
      <c r="DM397" s="73">
        <f>IF(AND(DL397=2,DL398=2),2,IF(AND(DL397=2,DL398=1),3,DL397))</f>
        <v>1</v>
      </c>
      <c r="DN397" s="73">
        <f>IF(DM397=2,2,IF(AND(DM397=3,DM399=1),4,DM397))</f>
        <v>1</v>
      </c>
      <c r="DO397" s="73">
        <f>IF(DN397=2,2,IF(AND(DN397=4,DN400=1),5,DN397))</f>
        <v>1</v>
      </c>
      <c r="DP397" s="73">
        <f>IF(DO397=2,2,IF(AND(DO397=5,DO711=1),6,DO397))</f>
        <v>1</v>
      </c>
      <c r="DQ397" s="73">
        <f t="shared" ref="DQ397:DQ460" si="367">IF(DP397=2,2,IF(AND(DP397=6,DP714=1),7,DP397))</f>
        <v>1</v>
      </c>
      <c r="DR397" s="73">
        <f t="shared" si="366"/>
        <v>1</v>
      </c>
      <c r="DS397" s="73">
        <f t="shared" si="362"/>
        <v>1</v>
      </c>
      <c r="DT397" s="73">
        <f t="shared" si="355"/>
        <v>1</v>
      </c>
      <c r="DU397" s="73">
        <f t="shared" si="354"/>
        <v>1</v>
      </c>
      <c r="DV397" s="73">
        <f t="shared" si="353"/>
        <v>1</v>
      </c>
      <c r="DW397" s="73">
        <f t="shared" si="352"/>
        <v>1</v>
      </c>
      <c r="DX397" s="73">
        <f t="shared" si="351"/>
        <v>1</v>
      </c>
      <c r="DY397" s="73">
        <f t="shared" si="350"/>
        <v>1</v>
      </c>
      <c r="DZ397" s="73">
        <f t="shared" si="349"/>
        <v>1</v>
      </c>
      <c r="EA397" s="92">
        <f t="shared" si="348"/>
        <v>1</v>
      </c>
      <c r="EB397" s="92">
        <f t="shared" si="347"/>
        <v>1</v>
      </c>
      <c r="EC397" s="139">
        <f t="shared" si="346"/>
        <v>1</v>
      </c>
      <c r="ED397" s="140">
        <f>IF(EC397=2,DK397,IF(EC397=3,(DK397+DK398),IF(EC397=4,(DK397+DK398+DK399),IF(EC397=5,(DK397+DK398+DK399+DK400),IF(EC397=6,(DK397+DK398+DK399+DK400+DK711),IF(EC397=7,(DK397+DK398+DK399+DK400+DK711+DK714),0))))))</f>
        <v>0</v>
      </c>
      <c r="EE397" s="141">
        <f>IF(EC397=8,(DK397+DK398+DK399+DK400+DK711+DK714+DK715),IF(EC397=9,(DK397+DK398+DK399+DK400+DK711+DK714+DK715+DK716),IF(EC397=10,(DK397+DK398+DK399+DK400+DK711+DK714+DK715+DK716+DK717),IF(EC397=11,(DK397+DK398+DK399+DK400+DK711+DK714+DK715+DK716+DK717+DK718),IF(EC397=12,(DK397+DK398+DK399+DK400+DK711+DK714+DK715+DK716+DK717+DK718+DK719),IF(EC397=13,(DK397+DK398+DK399+DK400+DK711+DK714+DK715+DK716+DK717+DK718+DK719+DK720),0))))))</f>
        <v>0</v>
      </c>
      <c r="EF397" s="141">
        <f>IF(EC397=14,SUM(DK397:DK720),IF(EC397=15,SUM(DK397:DK720),IF(EC397=16,SUM(DK397:DK720),IF(EC397=17,SUM(DK397:DK720),IF(EC397=18,SUM(DK397:DK720),IF(EC397=19,SUM(DK397:DK720),0))))))</f>
        <v>0</v>
      </c>
      <c r="EG397" s="142">
        <f>ED397+EE397+EF397</f>
        <v>0</v>
      </c>
      <c r="EH397" s="141"/>
      <c r="EI397" s="142"/>
      <c r="EJ397" s="82">
        <f>EG397+EI397</f>
        <v>0</v>
      </c>
      <c r="EK397" s="82"/>
      <c r="EL397" s="82"/>
      <c r="EM397" s="82"/>
      <c r="EN397" s="83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</row>
    <row r="398" spans="2:156" ht="27" customHeight="1">
      <c r="B398" s="365" t="str">
        <f t="shared" si="363"/>
        <v/>
      </c>
      <c r="C398" s="649" t="str">
        <f>IF(AU398=1,SUM(AU$10:AU398),"")</f>
        <v/>
      </c>
      <c r="D398" s="526"/>
      <c r="E398" s="524"/>
      <c r="F398" s="648"/>
      <c r="G398" s="464"/>
      <c r="H398" s="110"/>
      <c r="I398" s="648"/>
      <c r="J398" s="464"/>
      <c r="K398" s="110"/>
      <c r="L398" s="109"/>
      <c r="M398" s="517"/>
      <c r="N398" s="520"/>
      <c r="O398" s="520"/>
      <c r="P398" s="514"/>
      <c r="Q398" s="463"/>
      <c r="R398" s="463"/>
      <c r="S398" s="463"/>
      <c r="T398" s="463"/>
      <c r="U398" s="515"/>
      <c r="V398" s="112"/>
      <c r="W398" s="463"/>
      <c r="X398" s="463"/>
      <c r="Y398" s="463"/>
      <c r="Z398" s="463"/>
      <c r="AA398" s="463"/>
      <c r="AB398" s="691"/>
      <c r="AC398" s="691"/>
      <c r="AD398" s="691"/>
      <c r="AE398" s="682"/>
      <c r="AF398" s="683"/>
      <c r="AG398" s="112"/>
      <c r="AH398" s="463"/>
      <c r="AI398" s="495"/>
      <c r="AJ398" s="469"/>
      <c r="AK398" s="464"/>
      <c r="AL398" s="465"/>
      <c r="AM398" s="376"/>
      <c r="AN398" s="376"/>
      <c r="AO398" s="465"/>
      <c r="AP398" s="466"/>
      <c r="AQ398" s="113" t="str">
        <f>IF(BG398+BJ398&gt;0,"Wpisz miarę.","")</f>
        <v/>
      </c>
      <c r="AR398" s="114">
        <v>1</v>
      </c>
      <c r="AU398" s="115">
        <f>AW398</f>
        <v>0</v>
      </c>
      <c r="AV398" s="116" t="b">
        <f>ISNONTEXT(D398)</f>
        <v>1</v>
      </c>
      <c r="AW398" s="73">
        <f>IF(AV398=TRUE,0,1)</f>
        <v>0</v>
      </c>
      <c r="AX398" s="117">
        <f>IF(D398=0,1,COUNTIF(D$11:D$400,D398))</f>
        <v>1</v>
      </c>
      <c r="AY398" s="118">
        <f>IF(AX398&gt;1,1,0)</f>
        <v>0</v>
      </c>
      <c r="BD398" s="120">
        <f>ROUND(Import!F391,2)</f>
        <v>0</v>
      </c>
      <c r="BE398" s="120">
        <f>ROUND(Import!P391,2)</f>
        <v>0</v>
      </c>
      <c r="BG398" s="121">
        <f>IF(AND(BH398&gt;0,BI398=0),1,0)</f>
        <v>0</v>
      </c>
      <c r="BH398" s="122">
        <f t="shared" si="364"/>
        <v>0</v>
      </c>
      <c r="BI398" s="114">
        <f t="shared" si="364"/>
        <v>0</v>
      </c>
      <c r="BJ398" s="121">
        <f>IF(AND(BK398&gt;0,BL398=0),1,0)</f>
        <v>0</v>
      </c>
      <c r="BK398" s="122">
        <f t="shared" si="365"/>
        <v>0</v>
      </c>
      <c r="BL398" s="114">
        <f t="shared" si="365"/>
        <v>0</v>
      </c>
      <c r="BN398" s="123">
        <f t="shared" si="356"/>
        <v>0</v>
      </c>
      <c r="BO398" s="123">
        <f t="shared" si="356"/>
        <v>0</v>
      </c>
      <c r="BP398" s="123">
        <f t="shared" si="356"/>
        <v>0</v>
      </c>
      <c r="BQ398" s="123">
        <f t="shared" si="356"/>
        <v>0</v>
      </c>
      <c r="BR398" s="123">
        <f t="shared" si="357"/>
        <v>0</v>
      </c>
      <c r="BS398" s="123">
        <f>IF(U398&gt;0,1,0)</f>
        <v>0</v>
      </c>
      <c r="BT398" s="124">
        <f>IF(SUM(BN398:BS398)&lt;=1,0,164)</f>
        <v>0</v>
      </c>
      <c r="CA398" s="62"/>
      <c r="CB398" s="126" t="str">
        <f t="shared" si="358"/>
        <v/>
      </c>
      <c r="CC398" s="127" t="str">
        <f>IF(CB398=0,"OK.",IF(CB398="","","Popraw  ;)"))</f>
        <v/>
      </c>
      <c r="CD398" s="128" t="str">
        <f>IF(ROWS(AP398:AP399)&gt;2,"Pamiętaj o wpisaniu WYPEŁNIONE do kol. z Filtrem","")</f>
        <v/>
      </c>
      <c r="CE398" s="146"/>
      <c r="CF398" s="147"/>
      <c r="CG398" s="147"/>
      <c r="CH398" s="147"/>
      <c r="CI398" s="145"/>
      <c r="CJ398" s="62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132" t="b">
        <f>ISNUMBER(D398)</f>
        <v>0</v>
      </c>
      <c r="CV398" s="133" t="b">
        <f>ISBLANK(D398)</f>
        <v>1</v>
      </c>
      <c r="CW398" s="116" t="b">
        <f>IF(CU398=CV398,FALSE,TRUE)</f>
        <v>1</v>
      </c>
      <c r="CX398" s="73">
        <f>IF(CW398=TRUE,0,1)</f>
        <v>0</v>
      </c>
      <c r="CZ398" s="73">
        <f>CX398</f>
        <v>0</v>
      </c>
      <c r="DA398" s="134">
        <f>IF(CZ398=0,DA397,CZ398)</f>
        <v>1</v>
      </c>
      <c r="DB398" s="106">
        <f>IF(DA398=1,1,IF(DA398=10,10,IF(DA398=20,20,10)))</f>
        <v>1</v>
      </c>
      <c r="DC398" s="148"/>
      <c r="DD398" s="134">
        <f t="shared" si="327"/>
        <v>1</v>
      </c>
      <c r="DE398" s="135">
        <f t="shared" si="359"/>
        <v>0</v>
      </c>
      <c r="DF398" s="135">
        <f t="shared" si="360"/>
        <v>0</v>
      </c>
      <c r="DG398" s="136"/>
      <c r="DH398" s="79"/>
      <c r="DI398" s="137"/>
      <c r="DJ398" s="81"/>
      <c r="DK398" s="107">
        <f t="shared" si="361"/>
        <v>0</v>
      </c>
      <c r="DL398" s="138">
        <f>IF(AND(CZ398=1,DD398=1),2,DD398)</f>
        <v>1</v>
      </c>
      <c r="DM398" s="73">
        <f>IF(AND(DL398=2,DL399=2),2,IF(AND(DL398=2,DL399=1),3,DL398))</f>
        <v>1</v>
      </c>
      <c r="DN398" s="73">
        <f>IF(DM398=2,2,IF(AND(DM398=3,DM400=1),4,DM398))</f>
        <v>1</v>
      </c>
      <c r="DO398" s="73">
        <f>IF(DN398=2,2,IF(AND(DN398=4,DN711=1),5,DN398))</f>
        <v>1</v>
      </c>
      <c r="DP398" s="73">
        <f t="shared" ref="DP398:DP461" si="368">IF(DO398=2,2,IF(AND(DO398=5,DO714=1),6,DO398))</f>
        <v>1</v>
      </c>
      <c r="DQ398" s="73">
        <f t="shared" si="367"/>
        <v>1</v>
      </c>
      <c r="DR398" s="73">
        <f t="shared" si="366"/>
        <v>1</v>
      </c>
      <c r="DS398" s="73">
        <f t="shared" si="362"/>
        <v>1</v>
      </c>
      <c r="DT398" s="73">
        <f t="shared" si="355"/>
        <v>1</v>
      </c>
      <c r="DU398" s="73">
        <f t="shared" si="354"/>
        <v>1</v>
      </c>
      <c r="DV398" s="73">
        <f t="shared" si="353"/>
        <v>1</v>
      </c>
      <c r="DW398" s="73">
        <f t="shared" si="352"/>
        <v>1</v>
      </c>
      <c r="DX398" s="73">
        <f t="shared" si="351"/>
        <v>1</v>
      </c>
      <c r="DY398" s="73">
        <f t="shared" si="350"/>
        <v>1</v>
      </c>
      <c r="DZ398" s="73">
        <f t="shared" si="349"/>
        <v>1</v>
      </c>
      <c r="EA398" s="92">
        <f t="shared" si="348"/>
        <v>1</v>
      </c>
      <c r="EB398" s="92">
        <f t="shared" si="347"/>
        <v>1</v>
      </c>
      <c r="EC398" s="139">
        <f t="shared" si="346"/>
        <v>1</v>
      </c>
      <c r="ED398" s="140">
        <f>IF(EC398=2,DK398,IF(EC398=3,(DK398+DK399),IF(EC398=4,(DK398+DK399+DK400),IF(EC398=5,(DK398+DK399+DK400+DK711),IF(EC398=6,(DK398+DK399+DK400+DK711+DK714),IF(EC398=7,(DK398+DK399+DK400+DK711+DK714+DK715),0))))))</f>
        <v>0</v>
      </c>
      <c r="EE398" s="141">
        <f>IF(EC398=8,(DK398+DK399+DK400+DK711+DK714+DK715+DK716),IF(EC398=9,(DK398+DK399+DK400+DK711+DK714+DK715+DK716+DK717),IF(EC398=10,(DK398+DK399+DK400+DK711+DK714+DK715+DK716+DK717+DK718),IF(EC398=11,(DK398+DK399+DK400+DK711+DK714+DK715+DK716+DK717+DK718+DK719),IF(EC398=12,(DK398+DK399+DK400+DK711+DK714+DK715+DK716+DK717+DK718+DK719+DK720),IF(EC398=13,(DK398+DK399+DK400+DK711+DK714+DK715+DK716+DK717+DK718+DK719+DK720+#REF!),0))))))</f>
        <v>0</v>
      </c>
      <c r="EF398" s="141">
        <f t="shared" ref="EF398:EF461" si="369">IF(EC398=14,SUM(DK398:DK720),IF(EC398=15,SUM(DK398:DK720),IF(EC398=16,SUM(DK398:DK720),IF(EC398=17,SUM(DK398:DK720),IF(EC398=18,SUM(DK398:DK720),IF(EC398=19,SUM(DK398:DK720),0))))))</f>
        <v>0</v>
      </c>
      <c r="EG398" s="142">
        <f>ED398+EE398+EF398</f>
        <v>0</v>
      </c>
      <c r="EH398" s="141"/>
      <c r="EI398" s="142"/>
      <c r="EJ398" s="82">
        <f>EG398+EI398</f>
        <v>0</v>
      </c>
      <c r="EK398" s="82"/>
      <c r="EL398" s="82"/>
      <c r="EM398" s="82"/>
      <c r="EN398" s="83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</row>
    <row r="399" spans="2:156" ht="27" customHeight="1">
      <c r="B399" s="365" t="str">
        <f t="shared" si="363"/>
        <v/>
      </c>
      <c r="C399" s="649" t="str">
        <f>IF(AU399=1,SUM(AU$10:AU399),"")</f>
        <v/>
      </c>
      <c r="D399" s="526"/>
      <c r="E399" s="524"/>
      <c r="F399" s="648"/>
      <c r="G399" s="464"/>
      <c r="H399" s="110"/>
      <c r="I399" s="648"/>
      <c r="J399" s="464"/>
      <c r="K399" s="110"/>
      <c r="L399" s="109"/>
      <c r="M399" s="517"/>
      <c r="N399" s="520"/>
      <c r="O399" s="520"/>
      <c r="P399" s="514"/>
      <c r="Q399" s="463"/>
      <c r="R399" s="463"/>
      <c r="S399" s="463"/>
      <c r="T399" s="463"/>
      <c r="U399" s="515"/>
      <c r="V399" s="112"/>
      <c r="W399" s="463"/>
      <c r="X399" s="463"/>
      <c r="Y399" s="463"/>
      <c r="Z399" s="463"/>
      <c r="AA399" s="463"/>
      <c r="AB399" s="691"/>
      <c r="AC399" s="691"/>
      <c r="AD399" s="691"/>
      <c r="AE399" s="682"/>
      <c r="AF399" s="683"/>
      <c r="AG399" s="112"/>
      <c r="AH399" s="463"/>
      <c r="AI399" s="495"/>
      <c r="AJ399" s="469"/>
      <c r="AK399" s="464"/>
      <c r="AL399" s="465"/>
      <c r="AM399" s="376"/>
      <c r="AN399" s="376"/>
      <c r="AO399" s="465"/>
      <c r="AP399" s="466"/>
      <c r="AQ399" s="113" t="str">
        <f t="shared" ref="AQ399:AQ462" si="370">IF(BG399+BJ399&gt;0,"Wpisz miarę.","")</f>
        <v/>
      </c>
      <c r="AR399" s="114">
        <v>2</v>
      </c>
      <c r="AU399" s="115">
        <f t="shared" ref="AU399:AU462" si="371">AW399</f>
        <v>0</v>
      </c>
      <c r="AV399" s="116" t="b">
        <f t="shared" ref="AV399:AV462" si="372">ISNONTEXT(D399)</f>
        <v>1</v>
      </c>
      <c r="AW399" s="73">
        <f t="shared" ref="AW399:AW462" si="373">IF(AV399=TRUE,0,1)</f>
        <v>0</v>
      </c>
      <c r="AX399" s="117">
        <f t="shared" ref="AX399:AX462" si="374">IF(D399=0,1,COUNTIF(D$11:D$400,D399))</f>
        <v>1</v>
      </c>
      <c r="AY399" s="118">
        <f t="shared" ref="AY399:AY462" si="375">IF(AX399&gt;1,1,0)</f>
        <v>0</v>
      </c>
      <c r="BD399" s="120">
        <f>ROUND(Import!F392,2)</f>
        <v>0</v>
      </c>
      <c r="BE399" s="120">
        <f>ROUND(Import!P392,2)</f>
        <v>0</v>
      </c>
      <c r="BG399" s="121">
        <f t="shared" ref="BG399:BG462" si="376">IF(AND(BH399&gt;0,BI399=0),1,0)</f>
        <v>0</v>
      </c>
      <c r="BH399" s="122">
        <f t="shared" ref="BH399:BH462" si="377">AE399</f>
        <v>0</v>
      </c>
      <c r="BI399" s="114">
        <f t="shared" ref="BI399:BI462" si="378">AF399</f>
        <v>0</v>
      </c>
      <c r="BJ399" s="121">
        <f t="shared" ref="BJ399:BJ462" si="379">IF(AND(BK399&gt;0,BL399=0),1,0)</f>
        <v>0</v>
      </c>
      <c r="BK399" s="122">
        <f t="shared" ref="BK399:BK462" si="380">AJ399</f>
        <v>0</v>
      </c>
      <c r="BL399" s="114">
        <f t="shared" ref="BL399:BL462" si="381">AK399</f>
        <v>0</v>
      </c>
      <c r="BN399" s="123">
        <f t="shared" ref="BN399:BN462" si="382">IF(P399&gt;0,1,0)</f>
        <v>0</v>
      </c>
      <c r="BO399" s="123">
        <f t="shared" ref="BO399:BO462" si="383">IF(Q399&gt;0,1,0)</f>
        <v>0</v>
      </c>
      <c r="BP399" s="123">
        <f t="shared" ref="BP399:BP462" si="384">IF(R399&gt;0,1,0)</f>
        <v>0</v>
      </c>
      <c r="BQ399" s="123">
        <f t="shared" ref="BQ399:BQ462" si="385">IF(S399&gt;0,1,0)</f>
        <v>0</v>
      </c>
      <c r="BR399" s="123">
        <f t="shared" si="357"/>
        <v>0</v>
      </c>
      <c r="BS399" s="123">
        <f t="shared" ref="BS399:BS462" si="386">IF(U399&gt;0,1,0)</f>
        <v>0</v>
      </c>
      <c r="BT399" s="124">
        <f t="shared" ref="BT399:BT462" si="387">IF(SUM(BN399:BS399)&lt;=1,0,164)</f>
        <v>0</v>
      </c>
      <c r="CA399" s="62"/>
      <c r="CB399" s="126" t="str">
        <f t="shared" si="358"/>
        <v/>
      </c>
      <c r="CC399" s="127" t="str">
        <f t="shared" ref="CC399:CC462" si="388">IF(CB399=0,"OK.",IF(CB399="","","Popraw  ;)"))</f>
        <v/>
      </c>
      <c r="CD399" s="128" t="str">
        <f t="shared" ref="CD399:CD462" si="389">IF(ROWS(AP399:AP400)&gt;2,"Pamiętaj o wpisaniu WYPEŁNIONE do kol. z Filtrem","")</f>
        <v/>
      </c>
      <c r="CE399" s="146"/>
      <c r="CF399" s="147"/>
      <c r="CG399" s="147"/>
      <c r="CH399" s="147"/>
      <c r="CI399" s="145"/>
      <c r="CJ399" s="62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132" t="b">
        <f t="shared" ref="CU399:CU462" si="390">ISNUMBER(D399)</f>
        <v>0</v>
      </c>
      <c r="CV399" s="133" t="b">
        <f t="shared" ref="CV399:CV462" si="391">ISBLANK(D399)</f>
        <v>1</v>
      </c>
      <c r="CW399" s="116" t="b">
        <f t="shared" ref="CW399:CW462" si="392">IF(CU399=CV399,FALSE,TRUE)</f>
        <v>1</v>
      </c>
      <c r="CX399" s="73">
        <f t="shared" ref="CX399:CX462" si="393">IF(CW399=TRUE,0,1)</f>
        <v>0</v>
      </c>
      <c r="CZ399" s="73">
        <f t="shared" ref="CZ399:CZ462" si="394">CX399</f>
        <v>0</v>
      </c>
      <c r="DA399" s="134">
        <f t="shared" ref="DA399:DA462" si="395">IF(CZ399=0,DA398,CZ399)</f>
        <v>1</v>
      </c>
      <c r="DB399" s="106">
        <f t="shared" ref="DB399:DB462" si="396">IF(DA399=1,1,IF(DA399=10,10,IF(DA399=20,20,10)))</f>
        <v>1</v>
      </c>
      <c r="DC399" s="148"/>
      <c r="DD399" s="134">
        <f t="shared" ref="DD399:DD462" si="397" xml:space="preserve"> IF(DB399=1,1,0)</f>
        <v>1</v>
      </c>
      <c r="DE399" s="135">
        <f t="shared" si="359"/>
        <v>0</v>
      </c>
      <c r="DF399" s="135">
        <f t="shared" si="360"/>
        <v>0</v>
      </c>
      <c r="DG399" s="136"/>
      <c r="DH399" s="79"/>
      <c r="DI399" s="137"/>
      <c r="DJ399" s="81"/>
      <c r="DK399" s="107">
        <f t="shared" si="361"/>
        <v>0</v>
      </c>
      <c r="DL399" s="138">
        <f t="shared" ref="DL399:DL462" si="398">IF(AND(CZ399=1,DD399=1),2,DD399)</f>
        <v>1</v>
      </c>
      <c r="DM399" s="73">
        <f t="shared" ref="DM399:DM462" si="399">IF(AND(DL399=2,DL400=2),2,IF(AND(DL399=2,DL400=1),3,DL399))</f>
        <v>1</v>
      </c>
      <c r="DN399" s="73">
        <f t="shared" ref="DN399:DN462" si="400">IF(DM399=2,2,IF(AND(DM399=3,DM401=1),4,DM399))</f>
        <v>1</v>
      </c>
      <c r="DO399" s="73">
        <f t="shared" ref="DO399:DO462" si="401">IF(DN399=2,2,IF(AND(DN399=4,DN713=1),5,DN399))</f>
        <v>1</v>
      </c>
      <c r="DP399" s="73">
        <f t="shared" si="368"/>
        <v>1</v>
      </c>
      <c r="DQ399" s="73">
        <f t="shared" si="367"/>
        <v>1</v>
      </c>
      <c r="DR399" s="73">
        <f t="shared" si="366"/>
        <v>1</v>
      </c>
      <c r="DS399" s="73">
        <f t="shared" si="362"/>
        <v>1</v>
      </c>
      <c r="DT399" s="73">
        <f t="shared" si="355"/>
        <v>1</v>
      </c>
      <c r="DU399" s="73">
        <f t="shared" si="354"/>
        <v>1</v>
      </c>
      <c r="DV399" s="73">
        <f t="shared" si="353"/>
        <v>1</v>
      </c>
      <c r="DW399" s="73">
        <f t="shared" si="352"/>
        <v>1</v>
      </c>
      <c r="DX399" s="73">
        <f t="shared" si="351"/>
        <v>1</v>
      </c>
      <c r="DY399" s="73">
        <f t="shared" si="350"/>
        <v>1</v>
      </c>
      <c r="DZ399" s="73">
        <f t="shared" si="349"/>
        <v>1</v>
      </c>
      <c r="EA399" s="92">
        <f t="shared" si="348"/>
        <v>1</v>
      </c>
      <c r="EB399" s="92">
        <f t="shared" si="347"/>
        <v>1</v>
      </c>
      <c r="EC399" s="139">
        <f t="shared" si="346"/>
        <v>1</v>
      </c>
      <c r="ED399" s="140">
        <f t="shared" ref="ED399:ED462" si="402">IF(EC399=2,DK399,IF(EC399=3,(DK399+DK400),IF(EC399=4,(DK399+DK400+DK401),IF(EC399=5,(DK399+DK400+DK401+DK713),IF(EC399=6,(DK399+DK400+DK401+DK713+DK715),IF(EC399=7,(DK399+DK400+DK401+DK713+DK715+DK716),0))))))</f>
        <v>0</v>
      </c>
      <c r="EE399" s="141">
        <f>IF(EC399=8,(DK399+DK400+DK401+DK713+DK715+DK716+DK717),IF(EC399=9,(DK399+DK400+DK401+DK713+DK715+DK716+DK717+DK718),IF(EC399=10,(DK399+DK400+DK401+DK713+DK715+DK716+DK717+DK718+DK719),IF(EC399=11,(DK399+DK400+DK401+DK713+DK715+DK716+DK717+DK718+DK719+DK720),IF(EC399=12,(DK399+DK400+DK401+DK713+DK715+DK716+DK717+DK718+DK719+DK720+DK721),IF(EC399=13,(DK399+DK400+DK401+DK713+DK715+DK716+DK717+DK718+DK719+DK720+DK721+#REF!),0))))))</f>
        <v>0</v>
      </c>
      <c r="EF399" s="141">
        <f t="shared" si="369"/>
        <v>0</v>
      </c>
      <c r="EG399" s="142">
        <f t="shared" ref="EG399:EG462" si="403">ED399+EE399+EF399</f>
        <v>0</v>
      </c>
      <c r="EH399" s="141"/>
      <c r="EI399" s="142"/>
      <c r="EJ399" s="82">
        <f t="shared" ref="EJ399:EJ462" si="404">EG399+EI399</f>
        <v>0</v>
      </c>
      <c r="EK399" s="82"/>
      <c r="EL399" s="82"/>
      <c r="EM399" s="82"/>
      <c r="EN399" s="83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</row>
    <row r="400" spans="2:156" ht="27" customHeight="1">
      <c r="B400" s="365" t="str">
        <f t="shared" si="363"/>
        <v/>
      </c>
      <c r="C400" s="649" t="str">
        <f>IF(AU400=1,SUM(AU$10:AU400),"")</f>
        <v/>
      </c>
      <c r="D400" s="526"/>
      <c r="E400" s="524"/>
      <c r="F400" s="648"/>
      <c r="G400" s="464"/>
      <c r="H400" s="110"/>
      <c r="I400" s="648"/>
      <c r="J400" s="464"/>
      <c r="K400" s="110"/>
      <c r="L400" s="109"/>
      <c r="M400" s="517"/>
      <c r="N400" s="520"/>
      <c r="O400" s="520"/>
      <c r="P400" s="514"/>
      <c r="Q400" s="463"/>
      <c r="R400" s="463"/>
      <c r="S400" s="463"/>
      <c r="T400" s="463"/>
      <c r="U400" s="515"/>
      <c r="V400" s="112"/>
      <c r="W400" s="463"/>
      <c r="X400" s="463"/>
      <c r="Y400" s="463"/>
      <c r="Z400" s="463"/>
      <c r="AA400" s="463"/>
      <c r="AB400" s="691"/>
      <c r="AC400" s="691"/>
      <c r="AD400" s="691"/>
      <c r="AE400" s="682"/>
      <c r="AF400" s="683"/>
      <c r="AG400" s="112"/>
      <c r="AH400" s="463"/>
      <c r="AI400" s="495"/>
      <c r="AJ400" s="469"/>
      <c r="AK400" s="464"/>
      <c r="AL400" s="465"/>
      <c r="AM400" s="376"/>
      <c r="AN400" s="376"/>
      <c r="AO400" s="465"/>
      <c r="AP400" s="466"/>
      <c r="AQ400" s="113" t="str">
        <f t="shared" si="370"/>
        <v/>
      </c>
      <c r="AR400" s="114">
        <v>3</v>
      </c>
      <c r="AU400" s="115">
        <f t="shared" si="371"/>
        <v>0</v>
      </c>
      <c r="AV400" s="116" t="b">
        <f t="shared" si="372"/>
        <v>1</v>
      </c>
      <c r="AW400" s="73">
        <f t="shared" si="373"/>
        <v>0</v>
      </c>
      <c r="AX400" s="117">
        <f t="shared" si="374"/>
        <v>1</v>
      </c>
      <c r="AY400" s="118">
        <f t="shared" si="375"/>
        <v>0</v>
      </c>
      <c r="BD400" s="120">
        <f>ROUND(Import!F393,2)</f>
        <v>0</v>
      </c>
      <c r="BE400" s="120">
        <f>ROUND(Import!P393,2)</f>
        <v>0</v>
      </c>
      <c r="BG400" s="121">
        <f t="shared" si="376"/>
        <v>0</v>
      </c>
      <c r="BH400" s="122">
        <f t="shared" si="377"/>
        <v>0</v>
      </c>
      <c r="BI400" s="114">
        <f t="shared" si="378"/>
        <v>0</v>
      </c>
      <c r="BJ400" s="121">
        <f t="shared" si="379"/>
        <v>0</v>
      </c>
      <c r="BK400" s="122">
        <f t="shared" si="380"/>
        <v>0</v>
      </c>
      <c r="BL400" s="114">
        <f t="shared" si="381"/>
        <v>0</v>
      </c>
      <c r="BN400" s="123">
        <f t="shared" si="382"/>
        <v>0</v>
      </c>
      <c r="BO400" s="123">
        <f t="shared" si="383"/>
        <v>0</v>
      </c>
      <c r="BP400" s="123">
        <f t="shared" si="384"/>
        <v>0</v>
      </c>
      <c r="BQ400" s="123">
        <f t="shared" si="385"/>
        <v>0</v>
      </c>
      <c r="BR400" s="123">
        <f t="shared" si="357"/>
        <v>0</v>
      </c>
      <c r="BS400" s="123">
        <f t="shared" si="386"/>
        <v>0</v>
      </c>
      <c r="BT400" s="124">
        <f t="shared" si="387"/>
        <v>0</v>
      </c>
      <c r="CA400" s="62"/>
      <c r="CB400" s="126" t="str">
        <f t="shared" si="358"/>
        <v/>
      </c>
      <c r="CC400" s="127" t="str">
        <f t="shared" si="388"/>
        <v/>
      </c>
      <c r="CD400" s="128" t="str">
        <f t="shared" si="389"/>
        <v/>
      </c>
      <c r="CE400" s="146"/>
      <c r="CF400" s="147"/>
      <c r="CG400" s="147"/>
      <c r="CH400" s="147"/>
      <c r="CI400" s="145"/>
      <c r="CJ400" s="62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132" t="b">
        <f t="shared" si="390"/>
        <v>0</v>
      </c>
      <c r="CV400" s="133" t="b">
        <f t="shared" si="391"/>
        <v>1</v>
      </c>
      <c r="CW400" s="116" t="b">
        <f t="shared" si="392"/>
        <v>1</v>
      </c>
      <c r="CX400" s="73">
        <f t="shared" si="393"/>
        <v>0</v>
      </c>
      <c r="CZ400" s="73">
        <f t="shared" si="394"/>
        <v>0</v>
      </c>
      <c r="DA400" s="134">
        <f t="shared" si="395"/>
        <v>1</v>
      </c>
      <c r="DB400" s="106">
        <f t="shared" si="396"/>
        <v>1</v>
      </c>
      <c r="DC400" s="148"/>
      <c r="DD400" s="134">
        <f t="shared" si="397"/>
        <v>1</v>
      </c>
      <c r="DE400" s="135">
        <f t="shared" si="359"/>
        <v>0</v>
      </c>
      <c r="DF400" s="135">
        <f t="shared" si="360"/>
        <v>0</v>
      </c>
      <c r="DG400" s="136"/>
      <c r="DH400" s="79"/>
      <c r="DI400" s="137"/>
      <c r="DJ400" s="81"/>
      <c r="DK400" s="107">
        <f t="shared" si="361"/>
        <v>0</v>
      </c>
      <c r="DL400" s="138">
        <f t="shared" si="398"/>
        <v>1</v>
      </c>
      <c r="DM400" s="73">
        <f t="shared" si="399"/>
        <v>1</v>
      </c>
      <c r="DN400" s="73">
        <f t="shared" si="400"/>
        <v>1</v>
      </c>
      <c r="DO400" s="73">
        <f t="shared" si="401"/>
        <v>1</v>
      </c>
      <c r="DP400" s="73">
        <f t="shared" si="368"/>
        <v>1</v>
      </c>
      <c r="DQ400" s="73">
        <f t="shared" si="367"/>
        <v>1</v>
      </c>
      <c r="DR400" s="73">
        <f t="shared" si="366"/>
        <v>1</v>
      </c>
      <c r="DS400" s="73">
        <f t="shared" si="362"/>
        <v>1</v>
      </c>
      <c r="DT400" s="73">
        <f t="shared" si="355"/>
        <v>1</v>
      </c>
      <c r="DU400" s="73">
        <f t="shared" si="354"/>
        <v>1</v>
      </c>
      <c r="DV400" s="73">
        <f t="shared" si="353"/>
        <v>1</v>
      </c>
      <c r="DW400" s="73">
        <f t="shared" si="352"/>
        <v>1</v>
      </c>
      <c r="DX400" s="73">
        <f t="shared" si="351"/>
        <v>1</v>
      </c>
      <c r="DY400" s="73">
        <f t="shared" si="350"/>
        <v>1</v>
      </c>
      <c r="DZ400" s="73">
        <f t="shared" si="349"/>
        <v>1</v>
      </c>
      <c r="EA400" s="92">
        <f t="shared" si="348"/>
        <v>1</v>
      </c>
      <c r="EB400" s="92">
        <f t="shared" si="347"/>
        <v>1</v>
      </c>
      <c r="EC400" s="139">
        <f t="shared" si="346"/>
        <v>1</v>
      </c>
      <c r="ED400" s="140">
        <f t="shared" si="402"/>
        <v>0</v>
      </c>
      <c r="EE400" s="141">
        <f>IF(EC400=8,(DK400+DK401+DK402+DK714+DK716+DK717+DK718),IF(EC400=9,(DK400+DK401+DK402+DK714+DK716+DK717+DK718+DK719),IF(EC400=10,(DK400+DK401+DK402+DK714+DK716+DK717+DK718+DK719+DK720),IF(EC400=11,(DK400+DK401+DK402+DK714+DK716+DK717+DK718+DK719+DK720+DK721),IF(EC400=12,(DK400+DK401+DK402+DK714+DK716+DK717+DK718+DK719+DK720+DK721+DK722),IF(EC400=13,(DK400+DK401+DK402+DK714+DK716+DK717+DK718+DK719+DK720+DK721+DK722+#REF!),0))))))</f>
        <v>0</v>
      </c>
      <c r="EF400" s="141">
        <f t="shared" si="369"/>
        <v>0</v>
      </c>
      <c r="EG400" s="142">
        <f t="shared" si="403"/>
        <v>0</v>
      </c>
      <c r="EH400" s="141"/>
      <c r="EI400" s="142"/>
      <c r="EJ400" s="82">
        <f t="shared" si="404"/>
        <v>0</v>
      </c>
      <c r="EK400" s="82"/>
      <c r="EL400" s="82"/>
      <c r="EM400" s="82"/>
      <c r="EN400" s="83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</row>
    <row r="401" spans="2:156" ht="27" customHeight="1">
      <c r="B401" s="365" t="str">
        <f t="shared" si="363"/>
        <v/>
      </c>
      <c r="C401" s="649" t="str">
        <f>IF(AU401=1,SUM(AU$10:AU401),"")</f>
        <v/>
      </c>
      <c r="D401" s="526"/>
      <c r="E401" s="524"/>
      <c r="F401" s="648"/>
      <c r="G401" s="464"/>
      <c r="H401" s="110"/>
      <c r="I401" s="648"/>
      <c r="J401" s="464"/>
      <c r="K401" s="110"/>
      <c r="L401" s="109"/>
      <c r="M401" s="517"/>
      <c r="N401" s="520"/>
      <c r="O401" s="520"/>
      <c r="P401" s="514"/>
      <c r="Q401" s="463"/>
      <c r="R401" s="463"/>
      <c r="S401" s="463"/>
      <c r="T401" s="463"/>
      <c r="U401" s="515"/>
      <c r="V401" s="112"/>
      <c r="W401" s="463"/>
      <c r="X401" s="463"/>
      <c r="Y401" s="463"/>
      <c r="Z401" s="463"/>
      <c r="AA401" s="463"/>
      <c r="AB401" s="691"/>
      <c r="AC401" s="691"/>
      <c r="AD401" s="691"/>
      <c r="AE401" s="682"/>
      <c r="AF401" s="683"/>
      <c r="AG401" s="112"/>
      <c r="AH401" s="463"/>
      <c r="AI401" s="495"/>
      <c r="AJ401" s="469"/>
      <c r="AK401" s="464"/>
      <c r="AL401" s="465"/>
      <c r="AM401" s="376"/>
      <c r="AN401" s="376"/>
      <c r="AO401" s="465"/>
      <c r="AP401" s="466"/>
      <c r="AQ401" s="113" t="str">
        <f t="shared" si="370"/>
        <v/>
      </c>
      <c r="AR401" s="114">
        <v>4</v>
      </c>
      <c r="AU401" s="115">
        <f t="shared" si="371"/>
        <v>0</v>
      </c>
      <c r="AV401" s="116" t="b">
        <f t="shared" si="372"/>
        <v>1</v>
      </c>
      <c r="AW401" s="73">
        <f t="shared" si="373"/>
        <v>0</v>
      </c>
      <c r="AX401" s="117">
        <f t="shared" si="374"/>
        <v>1</v>
      </c>
      <c r="AY401" s="118">
        <f t="shared" si="375"/>
        <v>0</v>
      </c>
      <c r="BD401" s="120">
        <f>ROUND(Import!F394,2)</f>
        <v>0</v>
      </c>
      <c r="BE401" s="120">
        <f>ROUND(Import!P394,2)</f>
        <v>0</v>
      </c>
      <c r="BG401" s="121">
        <f t="shared" si="376"/>
        <v>0</v>
      </c>
      <c r="BH401" s="122">
        <f t="shared" si="377"/>
        <v>0</v>
      </c>
      <c r="BI401" s="114">
        <f t="shared" si="378"/>
        <v>0</v>
      </c>
      <c r="BJ401" s="121">
        <f t="shared" si="379"/>
        <v>0</v>
      </c>
      <c r="BK401" s="122">
        <f t="shared" si="380"/>
        <v>0</v>
      </c>
      <c r="BL401" s="114">
        <f t="shared" si="381"/>
        <v>0</v>
      </c>
      <c r="BN401" s="123">
        <f t="shared" si="382"/>
        <v>0</v>
      </c>
      <c r="BO401" s="123">
        <f t="shared" si="383"/>
        <v>0</v>
      </c>
      <c r="BP401" s="123">
        <f t="shared" si="384"/>
        <v>0</v>
      </c>
      <c r="BQ401" s="123">
        <f t="shared" si="385"/>
        <v>0</v>
      </c>
      <c r="BR401" s="123">
        <f t="shared" si="357"/>
        <v>0</v>
      </c>
      <c r="BS401" s="123">
        <f t="shared" si="386"/>
        <v>0</v>
      </c>
      <c r="BT401" s="124">
        <f t="shared" si="387"/>
        <v>0</v>
      </c>
      <c r="CA401" s="62"/>
      <c r="CB401" s="126" t="str">
        <f t="shared" si="358"/>
        <v/>
      </c>
      <c r="CC401" s="127" t="str">
        <f t="shared" si="388"/>
        <v/>
      </c>
      <c r="CD401" s="128" t="str">
        <f t="shared" si="389"/>
        <v/>
      </c>
      <c r="CE401" s="146"/>
      <c r="CF401" s="147"/>
      <c r="CG401" s="147"/>
      <c r="CH401" s="147"/>
      <c r="CI401" s="145"/>
      <c r="CJ401" s="62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132" t="b">
        <f t="shared" si="390"/>
        <v>0</v>
      </c>
      <c r="CV401" s="133" t="b">
        <f t="shared" si="391"/>
        <v>1</v>
      </c>
      <c r="CW401" s="116" t="b">
        <f t="shared" si="392"/>
        <v>1</v>
      </c>
      <c r="CX401" s="73">
        <f t="shared" si="393"/>
        <v>0</v>
      </c>
      <c r="CZ401" s="73">
        <f t="shared" si="394"/>
        <v>0</v>
      </c>
      <c r="DA401" s="134">
        <f t="shared" si="395"/>
        <v>1</v>
      </c>
      <c r="DB401" s="106">
        <f t="shared" si="396"/>
        <v>1</v>
      </c>
      <c r="DC401" s="148"/>
      <c r="DD401" s="134">
        <f t="shared" si="397"/>
        <v>1</v>
      </c>
      <c r="DE401" s="135">
        <f t="shared" si="359"/>
        <v>0</v>
      </c>
      <c r="DF401" s="135">
        <f t="shared" si="360"/>
        <v>0</v>
      </c>
      <c r="DG401" s="136"/>
      <c r="DH401" s="79"/>
      <c r="DI401" s="137"/>
      <c r="DJ401" s="81"/>
      <c r="DK401" s="107">
        <f t="shared" si="361"/>
        <v>0</v>
      </c>
      <c r="DL401" s="138">
        <f t="shared" si="398"/>
        <v>1</v>
      </c>
      <c r="DM401" s="73">
        <f t="shared" si="399"/>
        <v>1</v>
      </c>
      <c r="DN401" s="73">
        <f t="shared" si="400"/>
        <v>1</v>
      </c>
      <c r="DO401" s="73">
        <f t="shared" si="401"/>
        <v>1</v>
      </c>
      <c r="DP401" s="73">
        <f t="shared" si="368"/>
        <v>1</v>
      </c>
      <c r="DQ401" s="73">
        <f t="shared" si="367"/>
        <v>1</v>
      </c>
      <c r="DR401" s="73">
        <f t="shared" si="366"/>
        <v>1</v>
      </c>
      <c r="DS401" s="73">
        <f t="shared" si="362"/>
        <v>1</v>
      </c>
      <c r="DT401" s="73">
        <f t="shared" si="355"/>
        <v>1</v>
      </c>
      <c r="DU401" s="73">
        <f t="shared" si="354"/>
        <v>1</v>
      </c>
      <c r="DV401" s="73">
        <f t="shared" si="353"/>
        <v>1</v>
      </c>
      <c r="DW401" s="73">
        <f t="shared" si="352"/>
        <v>1</v>
      </c>
      <c r="DX401" s="73">
        <f t="shared" si="351"/>
        <v>1</v>
      </c>
      <c r="DY401" s="73">
        <f t="shared" si="350"/>
        <v>1</v>
      </c>
      <c r="DZ401" s="73">
        <f t="shared" si="349"/>
        <v>1</v>
      </c>
      <c r="EA401" s="92">
        <f t="shared" si="348"/>
        <v>1</v>
      </c>
      <c r="EB401" s="92">
        <f t="shared" si="347"/>
        <v>1</v>
      </c>
      <c r="EC401" s="139">
        <f t="shared" si="346"/>
        <v>1</v>
      </c>
      <c r="ED401" s="140">
        <f t="shared" si="402"/>
        <v>0</v>
      </c>
      <c r="EE401" s="141">
        <f>IF(EC401=8,(DK401+DK402+DK403+DK715+DK717+DK718+DK719),IF(EC401=9,(DK401+DK402+DK403+DK715+DK717+DK718+DK719+DK720),IF(EC401=10,(DK401+DK402+DK403+DK715+DK717+DK718+DK719+DK720+DK721),IF(EC401=11,(DK401+DK402+DK403+DK715+DK717+DK718+DK719+DK720+DK721+DK722),IF(EC401=12,(DK401+DK402+DK403+DK715+DK717+DK718+DK719+DK720+DK721+DK722+DK723),IF(EC401=13,(DK401+DK402+DK403+DK715+DK717+DK718+DK719+DK720+DK721+DK722+DK723+#REF!),0))))))</f>
        <v>0</v>
      </c>
      <c r="EF401" s="141">
        <f t="shared" si="369"/>
        <v>0</v>
      </c>
      <c r="EG401" s="142">
        <f t="shared" si="403"/>
        <v>0</v>
      </c>
      <c r="EH401" s="141"/>
      <c r="EI401" s="142"/>
      <c r="EJ401" s="82">
        <f t="shared" si="404"/>
        <v>0</v>
      </c>
      <c r="EK401" s="82"/>
      <c r="EL401" s="82"/>
      <c r="EM401" s="82"/>
      <c r="EN401" s="83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</row>
    <row r="402" spans="2:156" ht="27" customHeight="1">
      <c r="B402" s="365" t="str">
        <f t="shared" si="363"/>
        <v/>
      </c>
      <c r="C402" s="649" t="str">
        <f>IF(AU402=1,SUM(AU$10:AU402),"")</f>
        <v/>
      </c>
      <c r="D402" s="526"/>
      <c r="E402" s="524"/>
      <c r="F402" s="648"/>
      <c r="G402" s="464"/>
      <c r="H402" s="110"/>
      <c r="I402" s="648"/>
      <c r="J402" s="464"/>
      <c r="K402" s="110"/>
      <c r="L402" s="109"/>
      <c r="M402" s="517"/>
      <c r="N402" s="520"/>
      <c r="O402" s="520"/>
      <c r="P402" s="514"/>
      <c r="Q402" s="463"/>
      <c r="R402" s="463"/>
      <c r="S402" s="463"/>
      <c r="T402" s="463"/>
      <c r="U402" s="515"/>
      <c r="V402" s="112"/>
      <c r="W402" s="463"/>
      <c r="X402" s="463"/>
      <c r="Y402" s="463"/>
      <c r="Z402" s="463"/>
      <c r="AA402" s="463"/>
      <c r="AB402" s="691"/>
      <c r="AC402" s="691"/>
      <c r="AD402" s="691"/>
      <c r="AE402" s="682"/>
      <c r="AF402" s="683"/>
      <c r="AG402" s="112"/>
      <c r="AH402" s="463"/>
      <c r="AI402" s="495"/>
      <c r="AJ402" s="469"/>
      <c r="AK402" s="464"/>
      <c r="AL402" s="465"/>
      <c r="AM402" s="376"/>
      <c r="AN402" s="376"/>
      <c r="AO402" s="465"/>
      <c r="AP402" s="466"/>
      <c r="AQ402" s="113" t="str">
        <f t="shared" si="370"/>
        <v/>
      </c>
      <c r="AR402" s="114">
        <v>5</v>
      </c>
      <c r="AU402" s="115">
        <f t="shared" si="371"/>
        <v>0</v>
      </c>
      <c r="AV402" s="116" t="b">
        <f t="shared" si="372"/>
        <v>1</v>
      </c>
      <c r="AW402" s="73">
        <f t="shared" si="373"/>
        <v>0</v>
      </c>
      <c r="AX402" s="117">
        <f t="shared" si="374"/>
        <v>1</v>
      </c>
      <c r="AY402" s="118">
        <f t="shared" si="375"/>
        <v>0</v>
      </c>
      <c r="BD402" s="120">
        <f>ROUND(Import!F395,2)</f>
        <v>0</v>
      </c>
      <c r="BE402" s="120">
        <f>ROUND(Import!P395,2)</f>
        <v>0</v>
      </c>
      <c r="BG402" s="121">
        <f t="shared" si="376"/>
        <v>0</v>
      </c>
      <c r="BH402" s="122">
        <f t="shared" si="377"/>
        <v>0</v>
      </c>
      <c r="BI402" s="114">
        <f t="shared" si="378"/>
        <v>0</v>
      </c>
      <c r="BJ402" s="121">
        <f t="shared" si="379"/>
        <v>0</v>
      </c>
      <c r="BK402" s="122">
        <f t="shared" si="380"/>
        <v>0</v>
      </c>
      <c r="BL402" s="114">
        <f t="shared" si="381"/>
        <v>0</v>
      </c>
      <c r="BN402" s="123">
        <f t="shared" si="382"/>
        <v>0</v>
      </c>
      <c r="BO402" s="123">
        <f t="shared" si="383"/>
        <v>0</v>
      </c>
      <c r="BP402" s="123">
        <f t="shared" si="384"/>
        <v>0</v>
      </c>
      <c r="BQ402" s="123">
        <f t="shared" si="385"/>
        <v>0</v>
      </c>
      <c r="BR402" s="123">
        <f t="shared" si="357"/>
        <v>0</v>
      </c>
      <c r="BS402" s="123">
        <f t="shared" si="386"/>
        <v>0</v>
      </c>
      <c r="BT402" s="124">
        <f t="shared" si="387"/>
        <v>0</v>
      </c>
      <c r="CA402" s="62"/>
      <c r="CB402" s="126" t="str">
        <f t="shared" si="358"/>
        <v/>
      </c>
      <c r="CC402" s="127" t="str">
        <f t="shared" si="388"/>
        <v/>
      </c>
      <c r="CD402" s="128" t="str">
        <f t="shared" si="389"/>
        <v/>
      </c>
      <c r="CE402" s="146"/>
      <c r="CF402" s="147"/>
      <c r="CG402" s="147"/>
      <c r="CH402" s="147"/>
      <c r="CI402" s="145"/>
      <c r="CJ402" s="62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132" t="b">
        <f t="shared" si="390"/>
        <v>0</v>
      </c>
      <c r="CV402" s="133" t="b">
        <f t="shared" si="391"/>
        <v>1</v>
      </c>
      <c r="CW402" s="116" t="b">
        <f t="shared" si="392"/>
        <v>1</v>
      </c>
      <c r="CX402" s="73">
        <f t="shared" si="393"/>
        <v>0</v>
      </c>
      <c r="CZ402" s="73">
        <f t="shared" si="394"/>
        <v>0</v>
      </c>
      <c r="DA402" s="134">
        <f t="shared" si="395"/>
        <v>1</v>
      </c>
      <c r="DB402" s="106">
        <f t="shared" si="396"/>
        <v>1</v>
      </c>
      <c r="DC402" s="148"/>
      <c r="DD402" s="134">
        <f t="shared" si="397"/>
        <v>1</v>
      </c>
      <c r="DE402" s="135">
        <f t="shared" si="359"/>
        <v>0</v>
      </c>
      <c r="DF402" s="135">
        <f t="shared" si="360"/>
        <v>0</v>
      </c>
      <c r="DG402" s="136"/>
      <c r="DH402" s="79"/>
      <c r="DI402" s="137"/>
      <c r="DJ402" s="81"/>
      <c r="DK402" s="107">
        <f t="shared" si="361"/>
        <v>0</v>
      </c>
      <c r="DL402" s="138">
        <f t="shared" si="398"/>
        <v>1</v>
      </c>
      <c r="DM402" s="73">
        <f t="shared" si="399"/>
        <v>1</v>
      </c>
      <c r="DN402" s="73">
        <f t="shared" si="400"/>
        <v>1</v>
      </c>
      <c r="DO402" s="73">
        <f t="shared" si="401"/>
        <v>1</v>
      </c>
      <c r="DP402" s="73">
        <f t="shared" si="368"/>
        <v>1</v>
      </c>
      <c r="DQ402" s="73">
        <f t="shared" si="367"/>
        <v>1</v>
      </c>
      <c r="DR402" s="73">
        <f t="shared" si="366"/>
        <v>1</v>
      </c>
      <c r="DS402" s="73">
        <f t="shared" si="362"/>
        <v>1</v>
      </c>
      <c r="DT402" s="73">
        <f t="shared" si="355"/>
        <v>1</v>
      </c>
      <c r="DU402" s="73">
        <f t="shared" si="354"/>
        <v>1</v>
      </c>
      <c r="DV402" s="73">
        <f t="shared" si="353"/>
        <v>1</v>
      </c>
      <c r="DW402" s="73">
        <f t="shared" si="352"/>
        <v>1</v>
      </c>
      <c r="DX402" s="73">
        <f t="shared" si="351"/>
        <v>1</v>
      </c>
      <c r="DY402" s="73">
        <f t="shared" si="350"/>
        <v>1</v>
      </c>
      <c r="DZ402" s="73">
        <f t="shared" si="349"/>
        <v>1</v>
      </c>
      <c r="EA402" s="92">
        <f t="shared" si="348"/>
        <v>1</v>
      </c>
      <c r="EB402" s="92">
        <f t="shared" si="347"/>
        <v>1</v>
      </c>
      <c r="EC402" s="139">
        <f t="shared" si="346"/>
        <v>1</v>
      </c>
      <c r="ED402" s="140">
        <f t="shared" si="402"/>
        <v>0</v>
      </c>
      <c r="EE402" s="141">
        <f>IF(EC402=8,(DK402+DK403+DK404+DK716+DK718+DK719+DK720),IF(EC402=9,(DK402+DK403+DK404+DK716+DK718+DK719+DK720+DK721),IF(EC402=10,(DK402+DK403+DK404+DK716+DK718+DK719+DK720+DK721+DK722),IF(EC402=11,(DK402+DK403+DK404+DK716+DK718+DK719+DK720+DK721+DK722+DK723),IF(EC402=12,(DK402+DK403+DK404+DK716+DK718+DK719+DK720+DK721+DK722+DK723+DK724),IF(EC402=13,(DK402+DK403+DK404+DK716+DK718+DK719+DK720+DK721+DK722+DK723+DK724+#REF!),0))))))</f>
        <v>0</v>
      </c>
      <c r="EF402" s="141">
        <f t="shared" si="369"/>
        <v>0</v>
      </c>
      <c r="EG402" s="142">
        <f t="shared" si="403"/>
        <v>0</v>
      </c>
      <c r="EH402" s="141"/>
      <c r="EI402" s="142"/>
      <c r="EJ402" s="82">
        <f t="shared" si="404"/>
        <v>0</v>
      </c>
      <c r="EK402" s="82"/>
      <c r="EL402" s="82"/>
      <c r="EM402" s="82"/>
      <c r="EN402" s="83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</row>
    <row r="403" spans="2:156" ht="27" customHeight="1">
      <c r="B403" s="365" t="str">
        <f t="shared" si="363"/>
        <v/>
      </c>
      <c r="C403" s="649" t="str">
        <f>IF(AU403=1,SUM(AU$10:AU403),"")</f>
        <v/>
      </c>
      <c r="D403" s="526"/>
      <c r="E403" s="524"/>
      <c r="F403" s="648"/>
      <c r="G403" s="464"/>
      <c r="H403" s="110"/>
      <c r="I403" s="648"/>
      <c r="J403" s="464"/>
      <c r="K403" s="110"/>
      <c r="L403" s="109"/>
      <c r="M403" s="517"/>
      <c r="N403" s="520"/>
      <c r="O403" s="520"/>
      <c r="P403" s="514"/>
      <c r="Q403" s="463"/>
      <c r="R403" s="463"/>
      <c r="S403" s="463"/>
      <c r="T403" s="463"/>
      <c r="U403" s="515"/>
      <c r="V403" s="112"/>
      <c r="W403" s="463"/>
      <c r="X403" s="463"/>
      <c r="Y403" s="463"/>
      <c r="Z403" s="463"/>
      <c r="AA403" s="463"/>
      <c r="AB403" s="691"/>
      <c r="AC403" s="691"/>
      <c r="AD403" s="691"/>
      <c r="AE403" s="682"/>
      <c r="AF403" s="683"/>
      <c r="AG403" s="112"/>
      <c r="AH403" s="463"/>
      <c r="AI403" s="495"/>
      <c r="AJ403" s="469"/>
      <c r="AK403" s="464"/>
      <c r="AL403" s="465"/>
      <c r="AM403" s="376"/>
      <c r="AN403" s="376"/>
      <c r="AO403" s="465"/>
      <c r="AP403" s="466"/>
      <c r="AQ403" s="113" t="str">
        <f t="shared" si="370"/>
        <v/>
      </c>
      <c r="AR403" s="114">
        <v>6</v>
      </c>
      <c r="AU403" s="115">
        <f t="shared" si="371"/>
        <v>0</v>
      </c>
      <c r="AV403" s="116" t="b">
        <f t="shared" si="372"/>
        <v>1</v>
      </c>
      <c r="AW403" s="73">
        <f t="shared" si="373"/>
        <v>0</v>
      </c>
      <c r="AX403" s="117">
        <f t="shared" si="374"/>
        <v>1</v>
      </c>
      <c r="AY403" s="118">
        <f t="shared" si="375"/>
        <v>0</v>
      </c>
      <c r="BD403" s="120">
        <f>ROUND(Import!F396,2)</f>
        <v>0</v>
      </c>
      <c r="BE403" s="120">
        <f>ROUND(Import!P396,2)</f>
        <v>0</v>
      </c>
      <c r="BG403" s="121">
        <f t="shared" si="376"/>
        <v>0</v>
      </c>
      <c r="BH403" s="122">
        <f t="shared" si="377"/>
        <v>0</v>
      </c>
      <c r="BI403" s="114">
        <f t="shared" si="378"/>
        <v>0</v>
      </c>
      <c r="BJ403" s="121">
        <f t="shared" si="379"/>
        <v>0</v>
      </c>
      <c r="BK403" s="122">
        <f t="shared" si="380"/>
        <v>0</v>
      </c>
      <c r="BL403" s="114">
        <f t="shared" si="381"/>
        <v>0</v>
      </c>
      <c r="BN403" s="123">
        <f t="shared" si="382"/>
        <v>0</v>
      </c>
      <c r="BO403" s="123">
        <f t="shared" si="383"/>
        <v>0</v>
      </c>
      <c r="BP403" s="123">
        <f t="shared" si="384"/>
        <v>0</v>
      </c>
      <c r="BQ403" s="123">
        <f t="shared" si="385"/>
        <v>0</v>
      </c>
      <c r="BR403" s="123">
        <f t="shared" si="357"/>
        <v>0</v>
      </c>
      <c r="BS403" s="123">
        <f t="shared" si="386"/>
        <v>0</v>
      </c>
      <c r="BT403" s="124">
        <f t="shared" si="387"/>
        <v>0</v>
      </c>
      <c r="CA403" s="62"/>
      <c r="CB403" s="126" t="str">
        <f t="shared" si="358"/>
        <v/>
      </c>
      <c r="CC403" s="127" t="str">
        <f t="shared" si="388"/>
        <v/>
      </c>
      <c r="CD403" s="128" t="str">
        <f t="shared" si="389"/>
        <v/>
      </c>
      <c r="CE403" s="146"/>
      <c r="CF403" s="147"/>
      <c r="CG403" s="147"/>
      <c r="CH403" s="147"/>
      <c r="CI403" s="145"/>
      <c r="CJ403" s="62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132" t="b">
        <f t="shared" si="390"/>
        <v>0</v>
      </c>
      <c r="CV403" s="133" t="b">
        <f t="shared" si="391"/>
        <v>1</v>
      </c>
      <c r="CW403" s="116" t="b">
        <f t="shared" si="392"/>
        <v>1</v>
      </c>
      <c r="CX403" s="73">
        <f t="shared" si="393"/>
        <v>0</v>
      </c>
      <c r="CZ403" s="73">
        <f t="shared" si="394"/>
        <v>0</v>
      </c>
      <c r="DA403" s="134">
        <f t="shared" si="395"/>
        <v>1</v>
      </c>
      <c r="DB403" s="106">
        <f t="shared" si="396"/>
        <v>1</v>
      </c>
      <c r="DC403" s="148"/>
      <c r="DD403" s="134">
        <f t="shared" si="397"/>
        <v>1</v>
      </c>
      <c r="DE403" s="135">
        <f t="shared" si="359"/>
        <v>0</v>
      </c>
      <c r="DF403" s="135">
        <f t="shared" si="360"/>
        <v>0</v>
      </c>
      <c r="DG403" s="136"/>
      <c r="DH403" s="79"/>
      <c r="DI403" s="137"/>
      <c r="DJ403" s="81"/>
      <c r="DK403" s="107">
        <f t="shared" si="361"/>
        <v>0</v>
      </c>
      <c r="DL403" s="138">
        <f t="shared" si="398"/>
        <v>1</v>
      </c>
      <c r="DM403" s="73">
        <f t="shared" si="399"/>
        <v>1</v>
      </c>
      <c r="DN403" s="73">
        <f t="shared" si="400"/>
        <v>1</v>
      </c>
      <c r="DO403" s="73">
        <f t="shared" si="401"/>
        <v>1</v>
      </c>
      <c r="DP403" s="73">
        <f t="shared" si="368"/>
        <v>1</v>
      </c>
      <c r="DQ403" s="73">
        <f t="shared" si="367"/>
        <v>1</v>
      </c>
      <c r="DR403" s="73">
        <f t="shared" si="366"/>
        <v>1</v>
      </c>
      <c r="DS403" s="73">
        <f t="shared" si="362"/>
        <v>1</v>
      </c>
      <c r="DT403" s="73">
        <f t="shared" si="355"/>
        <v>1</v>
      </c>
      <c r="DU403" s="73">
        <f t="shared" si="354"/>
        <v>1</v>
      </c>
      <c r="DV403" s="73">
        <f t="shared" si="353"/>
        <v>1</v>
      </c>
      <c r="DW403" s="73">
        <f t="shared" si="352"/>
        <v>1</v>
      </c>
      <c r="DX403" s="73">
        <f t="shared" si="351"/>
        <v>1</v>
      </c>
      <c r="DY403" s="73">
        <f t="shared" si="350"/>
        <v>1</v>
      </c>
      <c r="DZ403" s="73">
        <f t="shared" si="349"/>
        <v>1</v>
      </c>
      <c r="EA403" s="92">
        <f t="shared" si="348"/>
        <v>1</v>
      </c>
      <c r="EB403" s="92">
        <f t="shared" si="347"/>
        <v>1</v>
      </c>
      <c r="EC403" s="139">
        <f t="shared" si="346"/>
        <v>1</v>
      </c>
      <c r="ED403" s="140">
        <f t="shared" si="402"/>
        <v>0</v>
      </c>
      <c r="EE403" s="141">
        <f>IF(EC403=8,(DK403+DK404+DK405+DK717+DK719+DK720+DK721),IF(EC403=9,(DK403+DK404+DK405+DK717+DK719+DK720+DK721+DK722),IF(EC403=10,(DK403+DK404+DK405+DK717+DK719+DK720+DK721+DK722+DK723),IF(EC403=11,(DK403+DK404+DK405+DK717+DK719+DK720+DK721+DK722+DK723+DK724),IF(EC403=12,(DK403+DK404+DK405+DK717+DK719+DK720+DK721+DK722+DK723+DK724+DK725),IF(EC403=13,(DK403+DK404+DK405+DK717+DK719+DK720+DK721+DK722+DK723+DK724+DK725+#REF!),0))))))</f>
        <v>0</v>
      </c>
      <c r="EF403" s="141">
        <f t="shared" si="369"/>
        <v>0</v>
      </c>
      <c r="EG403" s="142">
        <f t="shared" si="403"/>
        <v>0</v>
      </c>
      <c r="EH403" s="141"/>
      <c r="EI403" s="142"/>
      <c r="EJ403" s="82">
        <f t="shared" si="404"/>
        <v>0</v>
      </c>
      <c r="EK403" s="82"/>
      <c r="EL403" s="82"/>
      <c r="EM403" s="82"/>
      <c r="EN403" s="83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</row>
    <row r="404" spans="2:156" ht="27" customHeight="1">
      <c r="B404" s="365" t="str">
        <f t="shared" si="363"/>
        <v/>
      </c>
      <c r="C404" s="649" t="str">
        <f>IF(AU404=1,SUM(AU$10:AU404),"")</f>
        <v/>
      </c>
      <c r="D404" s="526"/>
      <c r="E404" s="524"/>
      <c r="F404" s="648"/>
      <c r="G404" s="464"/>
      <c r="H404" s="110"/>
      <c r="I404" s="648"/>
      <c r="J404" s="464"/>
      <c r="K404" s="110"/>
      <c r="L404" s="109"/>
      <c r="M404" s="517"/>
      <c r="N404" s="520"/>
      <c r="O404" s="520"/>
      <c r="P404" s="514"/>
      <c r="Q404" s="463"/>
      <c r="R404" s="463"/>
      <c r="S404" s="463"/>
      <c r="T404" s="463"/>
      <c r="U404" s="515"/>
      <c r="V404" s="112"/>
      <c r="W404" s="463"/>
      <c r="X404" s="463"/>
      <c r="Y404" s="463"/>
      <c r="Z404" s="463"/>
      <c r="AA404" s="463"/>
      <c r="AB404" s="691"/>
      <c r="AC404" s="691"/>
      <c r="AD404" s="691"/>
      <c r="AE404" s="682"/>
      <c r="AF404" s="683"/>
      <c r="AG404" s="112"/>
      <c r="AH404" s="463"/>
      <c r="AI404" s="495"/>
      <c r="AJ404" s="469"/>
      <c r="AK404" s="464"/>
      <c r="AL404" s="465"/>
      <c r="AM404" s="376"/>
      <c r="AN404" s="376"/>
      <c r="AO404" s="465"/>
      <c r="AP404" s="466"/>
      <c r="AQ404" s="113" t="str">
        <f t="shared" si="370"/>
        <v/>
      </c>
      <c r="AR404" s="114">
        <v>7</v>
      </c>
      <c r="AU404" s="115">
        <f t="shared" si="371"/>
        <v>0</v>
      </c>
      <c r="AV404" s="116" t="b">
        <f t="shared" si="372"/>
        <v>1</v>
      </c>
      <c r="AW404" s="73">
        <f t="shared" si="373"/>
        <v>0</v>
      </c>
      <c r="AX404" s="117">
        <f t="shared" si="374"/>
        <v>1</v>
      </c>
      <c r="AY404" s="118">
        <f t="shared" si="375"/>
        <v>0</v>
      </c>
      <c r="BD404" s="120">
        <f>ROUND(Import!F397,2)</f>
        <v>0</v>
      </c>
      <c r="BE404" s="120">
        <f>ROUND(Import!P397,2)</f>
        <v>0</v>
      </c>
      <c r="BG404" s="121">
        <f t="shared" si="376"/>
        <v>0</v>
      </c>
      <c r="BH404" s="122">
        <f t="shared" si="377"/>
        <v>0</v>
      </c>
      <c r="BI404" s="114">
        <f t="shared" si="378"/>
        <v>0</v>
      </c>
      <c r="BJ404" s="121">
        <f t="shared" si="379"/>
        <v>0</v>
      </c>
      <c r="BK404" s="122">
        <f t="shared" si="380"/>
        <v>0</v>
      </c>
      <c r="BL404" s="114">
        <f t="shared" si="381"/>
        <v>0</v>
      </c>
      <c r="BN404" s="123">
        <f t="shared" si="382"/>
        <v>0</v>
      </c>
      <c r="BO404" s="123">
        <f t="shared" si="383"/>
        <v>0</v>
      </c>
      <c r="BP404" s="123">
        <f t="shared" si="384"/>
        <v>0</v>
      </c>
      <c r="BQ404" s="123">
        <f t="shared" si="385"/>
        <v>0</v>
      </c>
      <c r="BR404" s="123">
        <f t="shared" si="357"/>
        <v>0</v>
      </c>
      <c r="BS404" s="123">
        <f t="shared" si="386"/>
        <v>0</v>
      </c>
      <c r="BT404" s="124">
        <f t="shared" si="387"/>
        <v>0</v>
      </c>
      <c r="CA404" s="62"/>
      <c r="CB404" s="126" t="str">
        <f t="shared" si="358"/>
        <v/>
      </c>
      <c r="CC404" s="127" t="str">
        <f t="shared" si="388"/>
        <v/>
      </c>
      <c r="CD404" s="128" t="str">
        <f t="shared" si="389"/>
        <v/>
      </c>
      <c r="CE404" s="146"/>
      <c r="CF404" s="147"/>
      <c r="CG404" s="147"/>
      <c r="CH404" s="147"/>
      <c r="CI404" s="145"/>
      <c r="CJ404" s="62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132" t="b">
        <f t="shared" si="390"/>
        <v>0</v>
      </c>
      <c r="CV404" s="133" t="b">
        <f t="shared" si="391"/>
        <v>1</v>
      </c>
      <c r="CW404" s="116" t="b">
        <f t="shared" si="392"/>
        <v>1</v>
      </c>
      <c r="CX404" s="73">
        <f t="shared" si="393"/>
        <v>0</v>
      </c>
      <c r="CZ404" s="73">
        <f t="shared" si="394"/>
        <v>0</v>
      </c>
      <c r="DA404" s="134">
        <f t="shared" si="395"/>
        <v>1</v>
      </c>
      <c r="DB404" s="106">
        <f t="shared" si="396"/>
        <v>1</v>
      </c>
      <c r="DC404" s="148"/>
      <c r="DD404" s="134">
        <f t="shared" si="397"/>
        <v>1</v>
      </c>
      <c r="DE404" s="135">
        <f t="shared" si="359"/>
        <v>0</v>
      </c>
      <c r="DF404" s="135">
        <f t="shared" si="360"/>
        <v>0</v>
      </c>
      <c r="DG404" s="136"/>
      <c r="DH404" s="79"/>
      <c r="DI404" s="137"/>
      <c r="DJ404" s="81"/>
      <c r="DK404" s="107">
        <f t="shared" si="361"/>
        <v>0</v>
      </c>
      <c r="DL404" s="138">
        <f t="shared" si="398"/>
        <v>1</v>
      </c>
      <c r="DM404" s="73">
        <f t="shared" si="399"/>
        <v>1</v>
      </c>
      <c r="DN404" s="73">
        <f t="shared" si="400"/>
        <v>1</v>
      </c>
      <c r="DO404" s="73">
        <f t="shared" si="401"/>
        <v>1</v>
      </c>
      <c r="DP404" s="73">
        <f t="shared" si="368"/>
        <v>1</v>
      </c>
      <c r="DQ404" s="73">
        <f t="shared" si="367"/>
        <v>1</v>
      </c>
      <c r="DR404" s="73">
        <f t="shared" si="366"/>
        <v>1</v>
      </c>
      <c r="DS404" s="73">
        <f t="shared" si="362"/>
        <v>1</v>
      </c>
      <c r="DT404" s="73">
        <f t="shared" si="355"/>
        <v>1</v>
      </c>
      <c r="DU404" s="73">
        <f t="shared" si="354"/>
        <v>1</v>
      </c>
      <c r="DV404" s="73">
        <f t="shared" si="353"/>
        <v>1</v>
      </c>
      <c r="DW404" s="73">
        <f t="shared" si="352"/>
        <v>1</v>
      </c>
      <c r="DX404" s="73">
        <f t="shared" si="351"/>
        <v>1</v>
      </c>
      <c r="DY404" s="73">
        <f t="shared" si="350"/>
        <v>1</v>
      </c>
      <c r="DZ404" s="73">
        <f t="shared" si="349"/>
        <v>1</v>
      </c>
      <c r="EA404" s="92">
        <f t="shared" si="348"/>
        <v>1</v>
      </c>
      <c r="EB404" s="92">
        <f t="shared" si="347"/>
        <v>1</v>
      </c>
      <c r="EC404" s="139">
        <f t="shared" si="346"/>
        <v>1</v>
      </c>
      <c r="ED404" s="140">
        <f t="shared" si="402"/>
        <v>0</v>
      </c>
      <c r="EE404" s="141">
        <f>IF(EC404=8,(DK404+DK405+DK406+DK718+DK720+DK721+DK722),IF(EC404=9,(DK404+DK405+DK406+DK718+DK720+DK721+DK722+DK723),IF(EC404=10,(DK404+DK405+DK406+DK718+DK720+DK721+DK722+DK723+DK724),IF(EC404=11,(DK404+DK405+DK406+DK718+DK720+DK721+DK722+DK723+DK724+DK725),IF(EC404=12,(DK404+DK405+DK406+DK718+DK720+DK721+DK722+DK723+DK724+DK725+DK726),IF(EC404=13,(DK404+DK405+DK406+DK718+DK720+DK721+DK722+DK723+DK724+DK725+DK726+#REF!),0))))))</f>
        <v>0</v>
      </c>
      <c r="EF404" s="141">
        <f t="shared" si="369"/>
        <v>0</v>
      </c>
      <c r="EG404" s="142">
        <f t="shared" si="403"/>
        <v>0</v>
      </c>
      <c r="EH404" s="141"/>
      <c r="EI404" s="142"/>
      <c r="EJ404" s="82">
        <f t="shared" si="404"/>
        <v>0</v>
      </c>
      <c r="EK404" s="82"/>
      <c r="EL404" s="82"/>
      <c r="EM404" s="82"/>
      <c r="EN404" s="83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</row>
    <row r="405" spans="2:156" ht="27" customHeight="1">
      <c r="B405" s="365" t="str">
        <f t="shared" si="363"/>
        <v/>
      </c>
      <c r="C405" s="649" t="str">
        <f>IF(AU405=1,SUM(AU$10:AU405),"")</f>
        <v/>
      </c>
      <c r="D405" s="526"/>
      <c r="E405" s="524"/>
      <c r="F405" s="648"/>
      <c r="G405" s="464"/>
      <c r="H405" s="110"/>
      <c r="I405" s="648"/>
      <c r="J405" s="464"/>
      <c r="K405" s="110"/>
      <c r="L405" s="109"/>
      <c r="M405" s="517"/>
      <c r="N405" s="520"/>
      <c r="O405" s="520"/>
      <c r="P405" s="514"/>
      <c r="Q405" s="463"/>
      <c r="R405" s="463"/>
      <c r="S405" s="463"/>
      <c r="T405" s="463"/>
      <c r="U405" s="515"/>
      <c r="V405" s="112"/>
      <c r="W405" s="463"/>
      <c r="X405" s="463"/>
      <c r="Y405" s="463"/>
      <c r="Z405" s="463"/>
      <c r="AA405" s="463"/>
      <c r="AB405" s="691"/>
      <c r="AC405" s="691"/>
      <c r="AD405" s="691"/>
      <c r="AE405" s="682"/>
      <c r="AF405" s="683"/>
      <c r="AG405" s="112"/>
      <c r="AH405" s="463"/>
      <c r="AI405" s="495"/>
      <c r="AJ405" s="469"/>
      <c r="AK405" s="464"/>
      <c r="AL405" s="465"/>
      <c r="AM405" s="376"/>
      <c r="AN405" s="376"/>
      <c r="AO405" s="465"/>
      <c r="AP405" s="466"/>
      <c r="AQ405" s="113" t="str">
        <f t="shared" si="370"/>
        <v/>
      </c>
      <c r="AR405" s="114">
        <v>8</v>
      </c>
      <c r="AU405" s="115">
        <f t="shared" si="371"/>
        <v>0</v>
      </c>
      <c r="AV405" s="116" t="b">
        <f t="shared" si="372"/>
        <v>1</v>
      </c>
      <c r="AW405" s="73">
        <f t="shared" si="373"/>
        <v>0</v>
      </c>
      <c r="AX405" s="117">
        <f t="shared" si="374"/>
        <v>1</v>
      </c>
      <c r="AY405" s="118">
        <f t="shared" si="375"/>
        <v>0</v>
      </c>
      <c r="BD405" s="120">
        <f>ROUND(Import!F398,2)</f>
        <v>0</v>
      </c>
      <c r="BE405" s="120">
        <f>ROUND(Import!P398,2)</f>
        <v>0</v>
      </c>
      <c r="BG405" s="121">
        <f t="shared" si="376"/>
        <v>0</v>
      </c>
      <c r="BH405" s="122">
        <f t="shared" si="377"/>
        <v>0</v>
      </c>
      <c r="BI405" s="114">
        <f t="shared" si="378"/>
        <v>0</v>
      </c>
      <c r="BJ405" s="121">
        <f t="shared" si="379"/>
        <v>0</v>
      </c>
      <c r="BK405" s="122">
        <f t="shared" si="380"/>
        <v>0</v>
      </c>
      <c r="BL405" s="114">
        <f t="shared" si="381"/>
        <v>0</v>
      </c>
      <c r="BN405" s="123">
        <f t="shared" si="382"/>
        <v>0</v>
      </c>
      <c r="BO405" s="123">
        <f t="shared" si="383"/>
        <v>0</v>
      </c>
      <c r="BP405" s="123">
        <f t="shared" si="384"/>
        <v>0</v>
      </c>
      <c r="BQ405" s="123">
        <f t="shared" si="385"/>
        <v>0</v>
      </c>
      <c r="BR405" s="123">
        <f t="shared" si="357"/>
        <v>0</v>
      </c>
      <c r="BS405" s="123">
        <f t="shared" si="386"/>
        <v>0</v>
      </c>
      <c r="BT405" s="124">
        <f t="shared" si="387"/>
        <v>0</v>
      </c>
      <c r="CA405" s="62"/>
      <c r="CB405" s="126" t="str">
        <f t="shared" si="358"/>
        <v/>
      </c>
      <c r="CC405" s="127" t="str">
        <f t="shared" si="388"/>
        <v/>
      </c>
      <c r="CD405" s="128" t="str">
        <f t="shared" si="389"/>
        <v/>
      </c>
      <c r="CE405" s="146"/>
      <c r="CF405" s="147"/>
      <c r="CG405" s="147"/>
      <c r="CH405" s="147"/>
      <c r="CI405" s="145"/>
      <c r="CJ405" s="62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132" t="b">
        <f t="shared" si="390"/>
        <v>0</v>
      </c>
      <c r="CV405" s="133" t="b">
        <f t="shared" si="391"/>
        <v>1</v>
      </c>
      <c r="CW405" s="116" t="b">
        <f t="shared" si="392"/>
        <v>1</v>
      </c>
      <c r="CX405" s="73">
        <f t="shared" si="393"/>
        <v>0</v>
      </c>
      <c r="CZ405" s="73">
        <f t="shared" si="394"/>
        <v>0</v>
      </c>
      <c r="DA405" s="134">
        <f t="shared" si="395"/>
        <v>1</v>
      </c>
      <c r="DB405" s="106">
        <f t="shared" si="396"/>
        <v>1</v>
      </c>
      <c r="DC405" s="148"/>
      <c r="DD405" s="134">
        <f t="shared" si="397"/>
        <v>1</v>
      </c>
      <c r="DE405" s="135">
        <f t="shared" si="359"/>
        <v>0</v>
      </c>
      <c r="DF405" s="135">
        <f t="shared" si="360"/>
        <v>0</v>
      </c>
      <c r="DG405" s="136"/>
      <c r="DH405" s="79"/>
      <c r="DI405" s="137"/>
      <c r="DJ405" s="81"/>
      <c r="DK405" s="107">
        <f t="shared" si="361"/>
        <v>0</v>
      </c>
      <c r="DL405" s="138">
        <f t="shared" si="398"/>
        <v>1</v>
      </c>
      <c r="DM405" s="73">
        <f t="shared" si="399"/>
        <v>1</v>
      </c>
      <c r="DN405" s="73">
        <f t="shared" si="400"/>
        <v>1</v>
      </c>
      <c r="DO405" s="73">
        <f t="shared" si="401"/>
        <v>1</v>
      </c>
      <c r="DP405" s="73">
        <f t="shared" si="368"/>
        <v>1</v>
      </c>
      <c r="DQ405" s="73">
        <f t="shared" si="367"/>
        <v>1</v>
      </c>
      <c r="DR405" s="73">
        <f t="shared" si="366"/>
        <v>1</v>
      </c>
      <c r="DS405" s="73">
        <f t="shared" si="362"/>
        <v>1</v>
      </c>
      <c r="DT405" s="73">
        <f t="shared" si="355"/>
        <v>1</v>
      </c>
      <c r="DU405" s="73">
        <f t="shared" si="354"/>
        <v>1</v>
      </c>
      <c r="DV405" s="73">
        <f t="shared" si="353"/>
        <v>1</v>
      </c>
      <c r="DW405" s="73">
        <f t="shared" si="352"/>
        <v>1</v>
      </c>
      <c r="DX405" s="73">
        <f t="shared" si="351"/>
        <v>1</v>
      </c>
      <c r="DY405" s="73">
        <f t="shared" si="350"/>
        <v>1</v>
      </c>
      <c r="DZ405" s="73">
        <f t="shared" si="349"/>
        <v>1</v>
      </c>
      <c r="EA405" s="92">
        <f t="shared" si="348"/>
        <v>1</v>
      </c>
      <c r="EB405" s="92">
        <f t="shared" si="347"/>
        <v>1</v>
      </c>
      <c r="EC405" s="139">
        <f t="shared" si="346"/>
        <v>1</v>
      </c>
      <c r="ED405" s="140">
        <f t="shared" si="402"/>
        <v>0</v>
      </c>
      <c r="EE405" s="141">
        <f>IF(EC405=8,(DK405+DK406+DK407+DK719+DK721+DK722+DK723),IF(EC405=9,(DK405+DK406+DK407+DK719+DK721+DK722+DK723+DK724),IF(EC405=10,(DK405+DK406+DK407+DK719+DK721+DK722+DK723+DK724+DK725),IF(EC405=11,(DK405+DK406+DK407+DK719+DK721+DK722+DK723+DK724+DK725+DK726),IF(EC405=12,(DK405+DK406+DK407+DK719+DK721+DK722+DK723+DK724+DK725+DK726+DK727),IF(EC405=13,(DK405+DK406+DK407+DK719+DK721+DK722+DK723+DK724+DK725+DK726+DK727+#REF!),0))))))</f>
        <v>0</v>
      </c>
      <c r="EF405" s="141">
        <f t="shared" si="369"/>
        <v>0</v>
      </c>
      <c r="EG405" s="142">
        <f t="shared" si="403"/>
        <v>0</v>
      </c>
      <c r="EH405" s="141"/>
      <c r="EI405" s="142"/>
      <c r="EJ405" s="82">
        <f t="shared" si="404"/>
        <v>0</v>
      </c>
      <c r="EK405" s="82"/>
      <c r="EL405" s="82"/>
      <c r="EM405" s="82"/>
      <c r="EN405" s="83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</row>
    <row r="406" spans="2:156" ht="27" customHeight="1">
      <c r="B406" s="365" t="str">
        <f t="shared" si="363"/>
        <v/>
      </c>
      <c r="C406" s="649" t="str">
        <f>IF(AU406=1,SUM(AU$10:AU406),"")</f>
        <v/>
      </c>
      <c r="D406" s="526"/>
      <c r="E406" s="524"/>
      <c r="F406" s="648"/>
      <c r="G406" s="464"/>
      <c r="H406" s="110"/>
      <c r="I406" s="648"/>
      <c r="J406" s="464"/>
      <c r="K406" s="110"/>
      <c r="L406" s="109"/>
      <c r="M406" s="517"/>
      <c r="N406" s="520"/>
      <c r="O406" s="520"/>
      <c r="P406" s="514"/>
      <c r="Q406" s="463"/>
      <c r="R406" s="463"/>
      <c r="S406" s="463"/>
      <c r="T406" s="463"/>
      <c r="U406" s="515"/>
      <c r="V406" s="112"/>
      <c r="W406" s="463"/>
      <c r="X406" s="463"/>
      <c r="Y406" s="463"/>
      <c r="Z406" s="463"/>
      <c r="AA406" s="463"/>
      <c r="AB406" s="691"/>
      <c r="AC406" s="691"/>
      <c r="AD406" s="691"/>
      <c r="AE406" s="682"/>
      <c r="AF406" s="683"/>
      <c r="AG406" s="112"/>
      <c r="AH406" s="463"/>
      <c r="AI406" s="495"/>
      <c r="AJ406" s="469"/>
      <c r="AK406" s="464"/>
      <c r="AL406" s="465"/>
      <c r="AM406" s="376"/>
      <c r="AN406" s="376"/>
      <c r="AO406" s="465"/>
      <c r="AP406" s="466"/>
      <c r="AQ406" s="113" t="str">
        <f t="shared" si="370"/>
        <v/>
      </c>
      <c r="AR406" s="114">
        <v>9</v>
      </c>
      <c r="AU406" s="115">
        <f t="shared" si="371"/>
        <v>0</v>
      </c>
      <c r="AV406" s="116" t="b">
        <f t="shared" si="372"/>
        <v>1</v>
      </c>
      <c r="AW406" s="73">
        <f t="shared" si="373"/>
        <v>0</v>
      </c>
      <c r="AX406" s="117">
        <f t="shared" si="374"/>
        <v>1</v>
      </c>
      <c r="AY406" s="118">
        <f t="shared" si="375"/>
        <v>0</v>
      </c>
      <c r="BD406" s="120">
        <f>ROUND(Import!F399,2)</f>
        <v>0</v>
      </c>
      <c r="BE406" s="120">
        <f>ROUND(Import!P399,2)</f>
        <v>0</v>
      </c>
      <c r="BG406" s="121">
        <f t="shared" si="376"/>
        <v>0</v>
      </c>
      <c r="BH406" s="122">
        <f t="shared" si="377"/>
        <v>0</v>
      </c>
      <c r="BI406" s="114">
        <f t="shared" si="378"/>
        <v>0</v>
      </c>
      <c r="BJ406" s="121">
        <f t="shared" si="379"/>
        <v>0</v>
      </c>
      <c r="BK406" s="122">
        <f t="shared" si="380"/>
        <v>0</v>
      </c>
      <c r="BL406" s="114">
        <f t="shared" si="381"/>
        <v>0</v>
      </c>
      <c r="BN406" s="123">
        <f t="shared" si="382"/>
        <v>0</v>
      </c>
      <c r="BO406" s="123">
        <f t="shared" si="383"/>
        <v>0</v>
      </c>
      <c r="BP406" s="123">
        <f t="shared" si="384"/>
        <v>0</v>
      </c>
      <c r="BQ406" s="123">
        <f t="shared" si="385"/>
        <v>0</v>
      </c>
      <c r="BR406" s="123">
        <f t="shared" si="357"/>
        <v>0</v>
      </c>
      <c r="BS406" s="123">
        <f t="shared" si="386"/>
        <v>0</v>
      </c>
      <c r="BT406" s="124">
        <f t="shared" si="387"/>
        <v>0</v>
      </c>
      <c r="CA406" s="62"/>
      <c r="CB406" s="126" t="str">
        <f t="shared" si="358"/>
        <v/>
      </c>
      <c r="CC406" s="127" t="str">
        <f t="shared" si="388"/>
        <v/>
      </c>
      <c r="CD406" s="128" t="str">
        <f t="shared" si="389"/>
        <v/>
      </c>
      <c r="CE406" s="146"/>
      <c r="CF406" s="147"/>
      <c r="CG406" s="147"/>
      <c r="CH406" s="147"/>
      <c r="CI406" s="145"/>
      <c r="CJ406" s="62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132" t="b">
        <f t="shared" si="390"/>
        <v>0</v>
      </c>
      <c r="CV406" s="133" t="b">
        <f t="shared" si="391"/>
        <v>1</v>
      </c>
      <c r="CW406" s="116" t="b">
        <f t="shared" si="392"/>
        <v>1</v>
      </c>
      <c r="CX406" s="73">
        <f t="shared" si="393"/>
        <v>0</v>
      </c>
      <c r="CZ406" s="73">
        <f t="shared" si="394"/>
        <v>0</v>
      </c>
      <c r="DA406" s="134">
        <f t="shared" si="395"/>
        <v>1</v>
      </c>
      <c r="DB406" s="106">
        <f t="shared" si="396"/>
        <v>1</v>
      </c>
      <c r="DC406" s="148"/>
      <c r="DD406" s="134">
        <f t="shared" si="397"/>
        <v>1</v>
      </c>
      <c r="DE406" s="135">
        <f t="shared" si="359"/>
        <v>0</v>
      </c>
      <c r="DF406" s="135">
        <f t="shared" si="360"/>
        <v>0</v>
      </c>
      <c r="DG406" s="136"/>
      <c r="DH406" s="79"/>
      <c r="DI406" s="137"/>
      <c r="DJ406" s="81"/>
      <c r="DK406" s="107">
        <f t="shared" si="361"/>
        <v>0</v>
      </c>
      <c r="DL406" s="138">
        <f t="shared" si="398"/>
        <v>1</v>
      </c>
      <c r="DM406" s="73">
        <f t="shared" si="399"/>
        <v>1</v>
      </c>
      <c r="DN406" s="73">
        <f t="shared" si="400"/>
        <v>1</v>
      </c>
      <c r="DO406" s="73">
        <f t="shared" si="401"/>
        <v>1</v>
      </c>
      <c r="DP406" s="73">
        <f t="shared" si="368"/>
        <v>1</v>
      </c>
      <c r="DQ406" s="73">
        <f t="shared" si="367"/>
        <v>1</v>
      </c>
      <c r="DR406" s="73">
        <f t="shared" si="366"/>
        <v>1</v>
      </c>
      <c r="DS406" s="73">
        <f t="shared" si="362"/>
        <v>1</v>
      </c>
      <c r="DT406" s="73">
        <f t="shared" si="355"/>
        <v>1</v>
      </c>
      <c r="DU406" s="73">
        <f t="shared" si="354"/>
        <v>1</v>
      </c>
      <c r="DV406" s="73">
        <f t="shared" si="353"/>
        <v>1</v>
      </c>
      <c r="DW406" s="73">
        <f t="shared" si="352"/>
        <v>1</v>
      </c>
      <c r="DX406" s="73">
        <f t="shared" si="351"/>
        <v>1</v>
      </c>
      <c r="DY406" s="73">
        <f t="shared" si="350"/>
        <v>1</v>
      </c>
      <c r="DZ406" s="73">
        <f t="shared" si="349"/>
        <v>1</v>
      </c>
      <c r="EA406" s="92">
        <f t="shared" si="348"/>
        <v>1</v>
      </c>
      <c r="EB406" s="92">
        <f t="shared" si="347"/>
        <v>1</v>
      </c>
      <c r="EC406" s="139">
        <f t="shared" si="346"/>
        <v>1</v>
      </c>
      <c r="ED406" s="140">
        <f t="shared" si="402"/>
        <v>0</v>
      </c>
      <c r="EE406" s="141">
        <f>IF(EC406=8,(DK406+DK407+DK408+DK720+DK722+DK723+DK724),IF(EC406=9,(DK406+DK407+DK408+DK720+DK722+DK723+DK724+DK725),IF(EC406=10,(DK406+DK407+DK408+DK720+DK722+DK723+DK724+DK725+DK726),IF(EC406=11,(DK406+DK407+DK408+DK720+DK722+DK723+DK724+DK725+DK726+DK727),IF(EC406=12,(DK406+DK407+DK408+DK720+DK722+DK723+DK724+DK725+DK726+DK727+DK728),IF(EC406=13,(DK406+DK407+DK408+DK720+DK722+DK723+DK724+DK725+DK726+DK727+DK728+#REF!),0))))))</f>
        <v>0</v>
      </c>
      <c r="EF406" s="141">
        <f t="shared" si="369"/>
        <v>0</v>
      </c>
      <c r="EG406" s="142">
        <f t="shared" si="403"/>
        <v>0</v>
      </c>
      <c r="EH406" s="141"/>
      <c r="EI406" s="142"/>
      <c r="EJ406" s="82">
        <f t="shared" si="404"/>
        <v>0</v>
      </c>
      <c r="EK406" s="82"/>
      <c r="EL406" s="82"/>
      <c r="EM406" s="82"/>
      <c r="EN406" s="83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</row>
    <row r="407" spans="2:156" ht="27" customHeight="1">
      <c r="B407" s="365" t="str">
        <f t="shared" si="363"/>
        <v/>
      </c>
      <c r="C407" s="649" t="str">
        <f>IF(AU407=1,SUM(AU$10:AU407),"")</f>
        <v/>
      </c>
      <c r="D407" s="526"/>
      <c r="E407" s="524"/>
      <c r="F407" s="648"/>
      <c r="G407" s="464"/>
      <c r="H407" s="110"/>
      <c r="I407" s="648"/>
      <c r="J407" s="464"/>
      <c r="K407" s="110"/>
      <c r="L407" s="109"/>
      <c r="M407" s="517"/>
      <c r="N407" s="520"/>
      <c r="O407" s="520"/>
      <c r="P407" s="514"/>
      <c r="Q407" s="463"/>
      <c r="R407" s="463"/>
      <c r="S407" s="463"/>
      <c r="T407" s="463"/>
      <c r="U407" s="515"/>
      <c r="V407" s="112"/>
      <c r="W407" s="463"/>
      <c r="X407" s="463"/>
      <c r="Y407" s="463"/>
      <c r="Z407" s="463"/>
      <c r="AA407" s="463"/>
      <c r="AB407" s="691"/>
      <c r="AC407" s="691"/>
      <c r="AD407" s="691"/>
      <c r="AE407" s="682"/>
      <c r="AF407" s="683"/>
      <c r="AG407" s="112"/>
      <c r="AH407" s="463"/>
      <c r="AI407" s="495"/>
      <c r="AJ407" s="469"/>
      <c r="AK407" s="464"/>
      <c r="AL407" s="465"/>
      <c r="AM407" s="376"/>
      <c r="AN407" s="376"/>
      <c r="AO407" s="465"/>
      <c r="AP407" s="466"/>
      <c r="AQ407" s="113" t="str">
        <f t="shared" si="370"/>
        <v/>
      </c>
      <c r="AR407" s="114">
        <v>10</v>
      </c>
      <c r="AU407" s="115">
        <f t="shared" si="371"/>
        <v>0</v>
      </c>
      <c r="AV407" s="116" t="b">
        <f t="shared" si="372"/>
        <v>1</v>
      </c>
      <c r="AW407" s="73">
        <f t="shared" si="373"/>
        <v>0</v>
      </c>
      <c r="AX407" s="117">
        <f t="shared" si="374"/>
        <v>1</v>
      </c>
      <c r="AY407" s="118">
        <f t="shared" si="375"/>
        <v>0</v>
      </c>
      <c r="BD407" s="120">
        <f>ROUND(Import!F400,2)</f>
        <v>0</v>
      </c>
      <c r="BE407" s="120">
        <f>ROUND(Import!P400,2)</f>
        <v>0</v>
      </c>
      <c r="BG407" s="121">
        <f t="shared" si="376"/>
        <v>0</v>
      </c>
      <c r="BH407" s="122">
        <f t="shared" si="377"/>
        <v>0</v>
      </c>
      <c r="BI407" s="114">
        <f t="shared" si="378"/>
        <v>0</v>
      </c>
      <c r="BJ407" s="121">
        <f t="shared" si="379"/>
        <v>0</v>
      </c>
      <c r="BK407" s="122">
        <f t="shared" si="380"/>
        <v>0</v>
      </c>
      <c r="BL407" s="114">
        <f t="shared" si="381"/>
        <v>0</v>
      </c>
      <c r="BN407" s="123">
        <f t="shared" si="382"/>
        <v>0</v>
      </c>
      <c r="BO407" s="123">
        <f t="shared" si="383"/>
        <v>0</v>
      </c>
      <c r="BP407" s="123">
        <f t="shared" si="384"/>
        <v>0</v>
      </c>
      <c r="BQ407" s="123">
        <f t="shared" si="385"/>
        <v>0</v>
      </c>
      <c r="BR407" s="123">
        <f t="shared" si="357"/>
        <v>0</v>
      </c>
      <c r="BS407" s="123">
        <f t="shared" si="386"/>
        <v>0</v>
      </c>
      <c r="BT407" s="124">
        <f t="shared" si="387"/>
        <v>0</v>
      </c>
      <c r="CA407" s="62"/>
      <c r="CB407" s="126" t="str">
        <f t="shared" si="358"/>
        <v/>
      </c>
      <c r="CC407" s="127" t="str">
        <f t="shared" si="388"/>
        <v/>
      </c>
      <c r="CD407" s="128" t="str">
        <f t="shared" si="389"/>
        <v/>
      </c>
      <c r="CE407" s="146"/>
      <c r="CF407" s="147"/>
      <c r="CG407" s="147"/>
      <c r="CH407" s="147"/>
      <c r="CI407" s="145"/>
      <c r="CJ407" s="62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132" t="b">
        <f t="shared" si="390"/>
        <v>0</v>
      </c>
      <c r="CV407" s="133" t="b">
        <f t="shared" si="391"/>
        <v>1</v>
      </c>
      <c r="CW407" s="116" t="b">
        <f t="shared" si="392"/>
        <v>1</v>
      </c>
      <c r="CX407" s="73">
        <f t="shared" si="393"/>
        <v>0</v>
      </c>
      <c r="CZ407" s="73">
        <f t="shared" si="394"/>
        <v>0</v>
      </c>
      <c r="DA407" s="134">
        <f t="shared" si="395"/>
        <v>1</v>
      </c>
      <c r="DB407" s="106">
        <f t="shared" si="396"/>
        <v>1</v>
      </c>
      <c r="DC407" s="148"/>
      <c r="DD407" s="134">
        <f t="shared" si="397"/>
        <v>1</v>
      </c>
      <c r="DE407" s="135">
        <f t="shared" si="359"/>
        <v>0</v>
      </c>
      <c r="DF407" s="135">
        <f t="shared" si="360"/>
        <v>0</v>
      </c>
      <c r="DG407" s="136"/>
      <c r="DH407" s="79"/>
      <c r="DI407" s="137"/>
      <c r="DJ407" s="81"/>
      <c r="DK407" s="107">
        <f t="shared" si="361"/>
        <v>0</v>
      </c>
      <c r="DL407" s="138">
        <f t="shared" si="398"/>
        <v>1</v>
      </c>
      <c r="DM407" s="73">
        <f t="shared" si="399"/>
        <v>1</v>
      </c>
      <c r="DN407" s="73">
        <f t="shared" si="400"/>
        <v>1</v>
      </c>
      <c r="DO407" s="73">
        <f t="shared" si="401"/>
        <v>1</v>
      </c>
      <c r="DP407" s="73">
        <f t="shared" si="368"/>
        <v>1</v>
      </c>
      <c r="DQ407" s="73">
        <f t="shared" si="367"/>
        <v>1</v>
      </c>
      <c r="DR407" s="73">
        <f t="shared" si="366"/>
        <v>1</v>
      </c>
      <c r="DS407" s="73">
        <f t="shared" si="362"/>
        <v>1</v>
      </c>
      <c r="DT407" s="73">
        <f t="shared" si="355"/>
        <v>1</v>
      </c>
      <c r="DU407" s="73">
        <f t="shared" si="354"/>
        <v>1</v>
      </c>
      <c r="DV407" s="73">
        <f t="shared" si="353"/>
        <v>1</v>
      </c>
      <c r="DW407" s="73">
        <f t="shared" si="352"/>
        <v>1</v>
      </c>
      <c r="DX407" s="73">
        <f t="shared" si="351"/>
        <v>1</v>
      </c>
      <c r="DY407" s="73">
        <f t="shared" si="350"/>
        <v>1</v>
      </c>
      <c r="DZ407" s="73">
        <f t="shared" si="349"/>
        <v>1</v>
      </c>
      <c r="EA407" s="92">
        <f t="shared" si="348"/>
        <v>1</v>
      </c>
      <c r="EB407" s="92">
        <f t="shared" si="347"/>
        <v>1</v>
      </c>
      <c r="EC407" s="139">
        <f t="shared" si="346"/>
        <v>1</v>
      </c>
      <c r="ED407" s="140">
        <f t="shared" si="402"/>
        <v>0</v>
      </c>
      <c r="EE407" s="141">
        <f>IF(EC407=8,(DK407+DK408+DK409+DK721+DK723+DK724+DK725),IF(EC407=9,(DK407+DK408+DK409+DK721+DK723+DK724+DK725+DK726),IF(EC407=10,(DK407+DK408+DK409+DK721+DK723+DK724+DK725+DK726+DK727),IF(EC407=11,(DK407+DK408+DK409+DK721+DK723+DK724+DK725+DK726+DK727+DK728),IF(EC407=12,(DK407+DK408+DK409+DK721+DK723+DK724+DK725+DK726+DK727+DK728+DK729),IF(EC407=13,(DK407+DK408+DK409+DK721+DK723+DK724+DK725+DK726+DK727+DK728+DK729+#REF!),0))))))</f>
        <v>0</v>
      </c>
      <c r="EF407" s="141">
        <f t="shared" si="369"/>
        <v>0</v>
      </c>
      <c r="EG407" s="142">
        <f t="shared" si="403"/>
        <v>0</v>
      </c>
      <c r="EH407" s="141"/>
      <c r="EI407" s="142"/>
      <c r="EJ407" s="82">
        <f t="shared" si="404"/>
        <v>0</v>
      </c>
      <c r="EK407" s="82"/>
      <c r="EL407" s="82"/>
      <c r="EM407" s="82"/>
      <c r="EN407" s="83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</row>
    <row r="408" spans="2:156" ht="27" customHeight="1">
      <c r="B408" s="365" t="str">
        <f t="shared" si="363"/>
        <v/>
      </c>
      <c r="C408" s="649" t="str">
        <f>IF(AU408=1,SUM(AU$10:AU408),"")</f>
        <v/>
      </c>
      <c r="D408" s="526"/>
      <c r="E408" s="524"/>
      <c r="F408" s="648"/>
      <c r="G408" s="464"/>
      <c r="H408" s="110"/>
      <c r="I408" s="648"/>
      <c r="J408" s="464"/>
      <c r="K408" s="110"/>
      <c r="L408" s="109"/>
      <c r="M408" s="517"/>
      <c r="N408" s="520"/>
      <c r="O408" s="520"/>
      <c r="P408" s="514"/>
      <c r="Q408" s="463"/>
      <c r="R408" s="463"/>
      <c r="S408" s="463"/>
      <c r="T408" s="463"/>
      <c r="U408" s="515"/>
      <c r="V408" s="112"/>
      <c r="W408" s="463"/>
      <c r="X408" s="463"/>
      <c r="Y408" s="463"/>
      <c r="Z408" s="463"/>
      <c r="AA408" s="463"/>
      <c r="AB408" s="691"/>
      <c r="AC408" s="691"/>
      <c r="AD408" s="691"/>
      <c r="AE408" s="682"/>
      <c r="AF408" s="683"/>
      <c r="AG408" s="112"/>
      <c r="AH408" s="463"/>
      <c r="AI408" s="495"/>
      <c r="AJ408" s="469"/>
      <c r="AK408" s="464"/>
      <c r="AL408" s="465"/>
      <c r="AM408" s="376"/>
      <c r="AN408" s="376"/>
      <c r="AO408" s="465"/>
      <c r="AP408" s="466"/>
      <c r="AQ408" s="113" t="str">
        <f t="shared" si="370"/>
        <v/>
      </c>
      <c r="AR408" s="114">
        <v>11</v>
      </c>
      <c r="AU408" s="115">
        <f t="shared" si="371"/>
        <v>0</v>
      </c>
      <c r="AV408" s="116" t="b">
        <f t="shared" si="372"/>
        <v>1</v>
      </c>
      <c r="AW408" s="73">
        <f t="shared" si="373"/>
        <v>0</v>
      </c>
      <c r="AX408" s="117">
        <f t="shared" si="374"/>
        <v>1</v>
      </c>
      <c r="AY408" s="118">
        <f t="shared" si="375"/>
        <v>0</v>
      </c>
      <c r="BD408" s="120">
        <f>ROUND(Import!F401,2)</f>
        <v>0</v>
      </c>
      <c r="BE408" s="120">
        <f>ROUND(Import!P401,2)</f>
        <v>0</v>
      </c>
      <c r="BG408" s="121">
        <f t="shared" si="376"/>
        <v>0</v>
      </c>
      <c r="BH408" s="122">
        <f t="shared" si="377"/>
        <v>0</v>
      </c>
      <c r="BI408" s="114">
        <f t="shared" si="378"/>
        <v>0</v>
      </c>
      <c r="BJ408" s="121">
        <f t="shared" si="379"/>
        <v>0</v>
      </c>
      <c r="BK408" s="122">
        <f t="shared" si="380"/>
        <v>0</v>
      </c>
      <c r="BL408" s="114">
        <f t="shared" si="381"/>
        <v>0</v>
      </c>
      <c r="BN408" s="123">
        <f t="shared" si="382"/>
        <v>0</v>
      </c>
      <c r="BO408" s="123">
        <f t="shared" si="383"/>
        <v>0</v>
      </c>
      <c r="BP408" s="123">
        <f t="shared" si="384"/>
        <v>0</v>
      </c>
      <c r="BQ408" s="123">
        <f t="shared" si="385"/>
        <v>0</v>
      </c>
      <c r="BR408" s="123">
        <f t="shared" si="357"/>
        <v>0</v>
      </c>
      <c r="BS408" s="123">
        <f t="shared" si="386"/>
        <v>0</v>
      </c>
      <c r="BT408" s="124">
        <f t="shared" si="387"/>
        <v>0</v>
      </c>
      <c r="CA408" s="62"/>
      <c r="CB408" s="126" t="str">
        <f t="shared" si="358"/>
        <v/>
      </c>
      <c r="CC408" s="127" t="str">
        <f t="shared" si="388"/>
        <v/>
      </c>
      <c r="CD408" s="128" t="str">
        <f t="shared" si="389"/>
        <v/>
      </c>
      <c r="CE408" s="146"/>
      <c r="CF408" s="147"/>
      <c r="CG408" s="147"/>
      <c r="CH408" s="147"/>
      <c r="CI408" s="145"/>
      <c r="CJ408" s="62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132" t="b">
        <f t="shared" si="390"/>
        <v>0</v>
      </c>
      <c r="CV408" s="133" t="b">
        <f t="shared" si="391"/>
        <v>1</v>
      </c>
      <c r="CW408" s="116" t="b">
        <f t="shared" si="392"/>
        <v>1</v>
      </c>
      <c r="CX408" s="73">
        <f t="shared" si="393"/>
        <v>0</v>
      </c>
      <c r="CZ408" s="73">
        <f t="shared" si="394"/>
        <v>0</v>
      </c>
      <c r="DA408" s="134">
        <f t="shared" si="395"/>
        <v>1</v>
      </c>
      <c r="DB408" s="106">
        <f t="shared" si="396"/>
        <v>1</v>
      </c>
      <c r="DC408" s="148"/>
      <c r="DD408" s="134">
        <f t="shared" si="397"/>
        <v>1</v>
      </c>
      <c r="DE408" s="135">
        <f t="shared" si="359"/>
        <v>0</v>
      </c>
      <c r="DF408" s="135">
        <f t="shared" si="360"/>
        <v>0</v>
      </c>
      <c r="DG408" s="136"/>
      <c r="DH408" s="79"/>
      <c r="DI408" s="137"/>
      <c r="DJ408" s="81"/>
      <c r="DK408" s="107">
        <f t="shared" si="361"/>
        <v>0</v>
      </c>
      <c r="DL408" s="138">
        <f t="shared" si="398"/>
        <v>1</v>
      </c>
      <c r="DM408" s="73">
        <f t="shared" si="399"/>
        <v>1</v>
      </c>
      <c r="DN408" s="73">
        <f t="shared" si="400"/>
        <v>1</v>
      </c>
      <c r="DO408" s="73">
        <f t="shared" si="401"/>
        <v>1</v>
      </c>
      <c r="DP408" s="73">
        <f t="shared" si="368"/>
        <v>1</v>
      </c>
      <c r="DQ408" s="73">
        <f t="shared" si="367"/>
        <v>1</v>
      </c>
      <c r="DR408" s="73">
        <f t="shared" si="366"/>
        <v>1</v>
      </c>
      <c r="DS408" s="73">
        <f t="shared" si="362"/>
        <v>1</v>
      </c>
      <c r="DT408" s="73">
        <f t="shared" si="355"/>
        <v>1</v>
      </c>
      <c r="DU408" s="73">
        <f t="shared" si="354"/>
        <v>1</v>
      </c>
      <c r="DV408" s="73">
        <f t="shared" si="353"/>
        <v>1</v>
      </c>
      <c r="DW408" s="73">
        <f t="shared" si="352"/>
        <v>1</v>
      </c>
      <c r="DX408" s="73">
        <f t="shared" si="351"/>
        <v>1</v>
      </c>
      <c r="DY408" s="73">
        <f t="shared" si="350"/>
        <v>1</v>
      </c>
      <c r="DZ408" s="73">
        <f t="shared" si="349"/>
        <v>1</v>
      </c>
      <c r="EA408" s="92">
        <f t="shared" si="348"/>
        <v>1</v>
      </c>
      <c r="EB408" s="92">
        <f t="shared" si="347"/>
        <v>1</v>
      </c>
      <c r="EC408" s="139">
        <f t="shared" si="346"/>
        <v>1</v>
      </c>
      <c r="ED408" s="140">
        <f t="shared" si="402"/>
        <v>0</v>
      </c>
      <c r="EE408" s="141">
        <f>IF(EC408=8,(DK408+DK409+DK410+DK722+DK724+DK725+DK726),IF(EC408=9,(DK408+DK409+DK410+DK722+DK724+DK725+DK726+DK727),IF(EC408=10,(DK408+DK409+DK410+DK722+DK724+DK725+DK726+DK727+DK728),IF(EC408=11,(DK408+DK409+DK410+DK722+DK724+DK725+DK726+DK727+DK728+DK729),IF(EC408=12,(DK408+DK409+DK410+DK722+DK724+DK725+DK726+DK727+DK728+DK729+DK730),IF(EC408=13,(DK408+DK409+DK410+DK722+DK724+DK725+DK726+DK727+DK728+DK729+DK730+#REF!),0))))))</f>
        <v>0</v>
      </c>
      <c r="EF408" s="141">
        <f t="shared" si="369"/>
        <v>0</v>
      </c>
      <c r="EG408" s="142">
        <f t="shared" si="403"/>
        <v>0</v>
      </c>
      <c r="EH408" s="141"/>
      <c r="EI408" s="142"/>
      <c r="EJ408" s="82">
        <f t="shared" si="404"/>
        <v>0</v>
      </c>
      <c r="EK408" s="82"/>
      <c r="EL408" s="82"/>
      <c r="EM408" s="82"/>
      <c r="EN408" s="83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</row>
    <row r="409" spans="2:156" ht="27" customHeight="1">
      <c r="B409" s="365" t="str">
        <f t="shared" si="363"/>
        <v/>
      </c>
      <c r="C409" s="649" t="str">
        <f>IF(AU409=1,SUM(AU$10:AU409),"")</f>
        <v/>
      </c>
      <c r="D409" s="526"/>
      <c r="E409" s="524"/>
      <c r="F409" s="648"/>
      <c r="G409" s="464"/>
      <c r="H409" s="110"/>
      <c r="I409" s="648"/>
      <c r="J409" s="464"/>
      <c r="K409" s="110"/>
      <c r="L409" s="109"/>
      <c r="M409" s="517"/>
      <c r="N409" s="520"/>
      <c r="O409" s="520"/>
      <c r="P409" s="514"/>
      <c r="Q409" s="463"/>
      <c r="R409" s="463"/>
      <c r="S409" s="463"/>
      <c r="T409" s="463"/>
      <c r="U409" s="515"/>
      <c r="V409" s="112"/>
      <c r="W409" s="463"/>
      <c r="X409" s="463"/>
      <c r="Y409" s="463"/>
      <c r="Z409" s="463"/>
      <c r="AA409" s="463"/>
      <c r="AB409" s="691"/>
      <c r="AC409" s="691"/>
      <c r="AD409" s="691"/>
      <c r="AE409" s="682"/>
      <c r="AF409" s="683"/>
      <c r="AG409" s="112"/>
      <c r="AH409" s="463"/>
      <c r="AI409" s="495"/>
      <c r="AJ409" s="469"/>
      <c r="AK409" s="464"/>
      <c r="AL409" s="465"/>
      <c r="AM409" s="376"/>
      <c r="AN409" s="376"/>
      <c r="AO409" s="465"/>
      <c r="AP409" s="466"/>
      <c r="AQ409" s="113" t="str">
        <f t="shared" si="370"/>
        <v/>
      </c>
      <c r="AR409" s="114">
        <v>12</v>
      </c>
      <c r="AU409" s="115">
        <f t="shared" si="371"/>
        <v>0</v>
      </c>
      <c r="AV409" s="116" t="b">
        <f t="shared" si="372"/>
        <v>1</v>
      </c>
      <c r="AW409" s="73">
        <f t="shared" si="373"/>
        <v>0</v>
      </c>
      <c r="AX409" s="117">
        <f t="shared" si="374"/>
        <v>1</v>
      </c>
      <c r="AY409" s="118">
        <f t="shared" si="375"/>
        <v>0</v>
      </c>
      <c r="BD409" s="120">
        <f>ROUND(Import!F402,2)</f>
        <v>0</v>
      </c>
      <c r="BE409" s="120">
        <f>ROUND(Import!P402,2)</f>
        <v>0</v>
      </c>
      <c r="BG409" s="121">
        <f t="shared" si="376"/>
        <v>0</v>
      </c>
      <c r="BH409" s="122">
        <f t="shared" si="377"/>
        <v>0</v>
      </c>
      <c r="BI409" s="114">
        <f t="shared" si="378"/>
        <v>0</v>
      </c>
      <c r="BJ409" s="121">
        <f t="shared" si="379"/>
        <v>0</v>
      </c>
      <c r="BK409" s="122">
        <f t="shared" si="380"/>
        <v>0</v>
      </c>
      <c r="BL409" s="114">
        <f t="shared" si="381"/>
        <v>0</v>
      </c>
      <c r="BN409" s="123">
        <f t="shared" si="382"/>
        <v>0</v>
      </c>
      <c r="BO409" s="123">
        <f t="shared" si="383"/>
        <v>0</v>
      </c>
      <c r="BP409" s="123">
        <f t="shared" si="384"/>
        <v>0</v>
      </c>
      <c r="BQ409" s="123">
        <f t="shared" si="385"/>
        <v>0</v>
      </c>
      <c r="BR409" s="123">
        <f t="shared" si="357"/>
        <v>0</v>
      </c>
      <c r="BS409" s="123">
        <f t="shared" si="386"/>
        <v>0</v>
      </c>
      <c r="BT409" s="124">
        <f t="shared" si="387"/>
        <v>0</v>
      </c>
      <c r="CA409" s="62"/>
      <c r="CB409" s="126" t="str">
        <f t="shared" si="358"/>
        <v/>
      </c>
      <c r="CC409" s="127" t="str">
        <f t="shared" si="388"/>
        <v/>
      </c>
      <c r="CD409" s="128" t="str">
        <f t="shared" si="389"/>
        <v/>
      </c>
      <c r="CE409" s="146"/>
      <c r="CF409" s="147"/>
      <c r="CG409" s="147"/>
      <c r="CH409" s="147"/>
      <c r="CI409" s="145"/>
      <c r="CJ409" s="62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132" t="b">
        <f t="shared" si="390"/>
        <v>0</v>
      </c>
      <c r="CV409" s="133" t="b">
        <f t="shared" si="391"/>
        <v>1</v>
      </c>
      <c r="CW409" s="116" t="b">
        <f t="shared" si="392"/>
        <v>1</v>
      </c>
      <c r="CX409" s="73">
        <f t="shared" si="393"/>
        <v>0</v>
      </c>
      <c r="CZ409" s="73">
        <f t="shared" si="394"/>
        <v>0</v>
      </c>
      <c r="DA409" s="134">
        <f t="shared" si="395"/>
        <v>1</v>
      </c>
      <c r="DB409" s="106">
        <f t="shared" si="396"/>
        <v>1</v>
      </c>
      <c r="DC409" s="148"/>
      <c r="DD409" s="134">
        <f t="shared" si="397"/>
        <v>1</v>
      </c>
      <c r="DE409" s="135">
        <f t="shared" si="359"/>
        <v>0</v>
      </c>
      <c r="DF409" s="135">
        <f t="shared" si="360"/>
        <v>0</v>
      </c>
      <c r="DG409" s="136"/>
      <c r="DH409" s="79"/>
      <c r="DI409" s="137"/>
      <c r="DJ409" s="81"/>
      <c r="DK409" s="107">
        <f t="shared" si="361"/>
        <v>0</v>
      </c>
      <c r="DL409" s="138">
        <f t="shared" si="398"/>
        <v>1</v>
      </c>
      <c r="DM409" s="73">
        <f t="shared" si="399"/>
        <v>1</v>
      </c>
      <c r="DN409" s="73">
        <f t="shared" si="400"/>
        <v>1</v>
      </c>
      <c r="DO409" s="73">
        <f t="shared" si="401"/>
        <v>1</v>
      </c>
      <c r="DP409" s="73">
        <f t="shared" si="368"/>
        <v>1</v>
      </c>
      <c r="DQ409" s="73">
        <f t="shared" si="367"/>
        <v>1</v>
      </c>
      <c r="DR409" s="73">
        <f t="shared" si="366"/>
        <v>1</v>
      </c>
      <c r="DS409" s="73">
        <f t="shared" si="362"/>
        <v>1</v>
      </c>
      <c r="DT409" s="73">
        <f t="shared" si="355"/>
        <v>1</v>
      </c>
      <c r="DU409" s="73">
        <f t="shared" si="354"/>
        <v>1</v>
      </c>
      <c r="DV409" s="73">
        <f t="shared" si="353"/>
        <v>1</v>
      </c>
      <c r="DW409" s="73">
        <f t="shared" si="352"/>
        <v>1</v>
      </c>
      <c r="DX409" s="73">
        <f t="shared" si="351"/>
        <v>1</v>
      </c>
      <c r="DY409" s="73">
        <f t="shared" si="350"/>
        <v>1</v>
      </c>
      <c r="DZ409" s="73">
        <f t="shared" si="349"/>
        <v>1</v>
      </c>
      <c r="EA409" s="92">
        <f t="shared" si="348"/>
        <v>1</v>
      </c>
      <c r="EB409" s="92">
        <f t="shared" si="347"/>
        <v>1</v>
      </c>
      <c r="EC409" s="139">
        <f t="shared" si="346"/>
        <v>1</v>
      </c>
      <c r="ED409" s="140">
        <f t="shared" si="402"/>
        <v>0</v>
      </c>
      <c r="EE409" s="141">
        <f>IF(EC409=8,(DK409+DK410+DK411+DK723+DK725+DK726+DK727),IF(EC409=9,(DK409+DK410+DK411+DK723+DK725+DK726+DK727+DK728),IF(EC409=10,(DK409+DK410+DK411+DK723+DK725+DK726+DK727+DK728+DK729),IF(EC409=11,(DK409+DK410+DK411+DK723+DK725+DK726+DK727+DK728+DK729+DK730),IF(EC409=12,(DK409+DK410+DK411+DK723+DK725+DK726+DK727+DK728+DK729+DK730+DK731),IF(EC409=13,(DK409+DK410+DK411+DK723+DK725+DK726+DK727+DK728+DK729+DK730+DK731+#REF!),0))))))</f>
        <v>0</v>
      </c>
      <c r="EF409" s="141">
        <f t="shared" si="369"/>
        <v>0</v>
      </c>
      <c r="EG409" s="142">
        <f t="shared" si="403"/>
        <v>0</v>
      </c>
      <c r="EH409" s="141"/>
      <c r="EI409" s="142"/>
      <c r="EJ409" s="82">
        <f t="shared" si="404"/>
        <v>0</v>
      </c>
      <c r="EK409" s="82"/>
      <c r="EL409" s="82"/>
      <c r="EM409" s="82"/>
      <c r="EN409" s="83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</row>
    <row r="410" spans="2:156" ht="27" customHeight="1">
      <c r="B410" s="365" t="str">
        <f t="shared" si="363"/>
        <v/>
      </c>
      <c r="C410" s="649" t="str">
        <f>IF(AU410=1,SUM(AU$10:AU410),"")</f>
        <v/>
      </c>
      <c r="D410" s="526"/>
      <c r="E410" s="524"/>
      <c r="F410" s="648"/>
      <c r="G410" s="464"/>
      <c r="H410" s="110"/>
      <c r="I410" s="648"/>
      <c r="J410" s="464"/>
      <c r="K410" s="110"/>
      <c r="L410" s="109"/>
      <c r="M410" s="517"/>
      <c r="N410" s="520"/>
      <c r="O410" s="520"/>
      <c r="P410" s="514"/>
      <c r="Q410" s="463"/>
      <c r="R410" s="463"/>
      <c r="S410" s="463"/>
      <c r="T410" s="463"/>
      <c r="U410" s="515"/>
      <c r="V410" s="112"/>
      <c r="W410" s="463"/>
      <c r="X410" s="463"/>
      <c r="Y410" s="463"/>
      <c r="Z410" s="463"/>
      <c r="AA410" s="463"/>
      <c r="AB410" s="691"/>
      <c r="AC410" s="691"/>
      <c r="AD410" s="691"/>
      <c r="AE410" s="682"/>
      <c r="AF410" s="683"/>
      <c r="AG410" s="112"/>
      <c r="AH410" s="463"/>
      <c r="AI410" s="495"/>
      <c r="AJ410" s="469"/>
      <c r="AK410" s="464"/>
      <c r="AL410" s="465"/>
      <c r="AM410" s="376"/>
      <c r="AN410" s="376"/>
      <c r="AO410" s="465"/>
      <c r="AP410" s="466"/>
      <c r="AQ410" s="113" t="str">
        <f t="shared" si="370"/>
        <v/>
      </c>
      <c r="AR410" s="114">
        <v>13</v>
      </c>
      <c r="AU410" s="115">
        <f t="shared" si="371"/>
        <v>0</v>
      </c>
      <c r="AV410" s="116" t="b">
        <f t="shared" si="372"/>
        <v>1</v>
      </c>
      <c r="AW410" s="73">
        <f t="shared" si="373"/>
        <v>0</v>
      </c>
      <c r="AX410" s="117">
        <f t="shared" si="374"/>
        <v>1</v>
      </c>
      <c r="AY410" s="118">
        <f t="shared" si="375"/>
        <v>0</v>
      </c>
      <c r="BD410" s="120">
        <f>ROUND(Import!F403,2)</f>
        <v>0</v>
      </c>
      <c r="BE410" s="120">
        <f>ROUND(Import!P403,2)</f>
        <v>0</v>
      </c>
      <c r="BG410" s="121">
        <f t="shared" si="376"/>
        <v>0</v>
      </c>
      <c r="BH410" s="122">
        <f t="shared" si="377"/>
        <v>0</v>
      </c>
      <c r="BI410" s="114">
        <f t="shared" si="378"/>
        <v>0</v>
      </c>
      <c r="BJ410" s="121">
        <f t="shared" si="379"/>
        <v>0</v>
      </c>
      <c r="BK410" s="122">
        <f t="shared" si="380"/>
        <v>0</v>
      </c>
      <c r="BL410" s="114">
        <f t="shared" si="381"/>
        <v>0</v>
      </c>
      <c r="BN410" s="123">
        <f t="shared" si="382"/>
        <v>0</v>
      </c>
      <c r="BO410" s="123">
        <f t="shared" si="383"/>
        <v>0</v>
      </c>
      <c r="BP410" s="123">
        <f t="shared" si="384"/>
        <v>0</v>
      </c>
      <c r="BQ410" s="123">
        <f t="shared" si="385"/>
        <v>0</v>
      </c>
      <c r="BR410" s="123">
        <f t="shared" si="357"/>
        <v>0</v>
      </c>
      <c r="BS410" s="123">
        <f t="shared" si="386"/>
        <v>0</v>
      </c>
      <c r="BT410" s="124">
        <f t="shared" si="387"/>
        <v>0</v>
      </c>
      <c r="CA410" s="62"/>
      <c r="CB410" s="126" t="str">
        <f t="shared" si="358"/>
        <v/>
      </c>
      <c r="CC410" s="127" t="str">
        <f t="shared" si="388"/>
        <v/>
      </c>
      <c r="CD410" s="128" t="str">
        <f t="shared" si="389"/>
        <v/>
      </c>
      <c r="CE410" s="146"/>
      <c r="CF410" s="147"/>
      <c r="CG410" s="147"/>
      <c r="CH410" s="147"/>
      <c r="CI410" s="145"/>
      <c r="CJ410" s="62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132" t="b">
        <f t="shared" si="390"/>
        <v>0</v>
      </c>
      <c r="CV410" s="133" t="b">
        <f t="shared" si="391"/>
        <v>1</v>
      </c>
      <c r="CW410" s="116" t="b">
        <f t="shared" si="392"/>
        <v>1</v>
      </c>
      <c r="CX410" s="73">
        <f t="shared" si="393"/>
        <v>0</v>
      </c>
      <c r="CZ410" s="73">
        <f t="shared" si="394"/>
        <v>0</v>
      </c>
      <c r="DA410" s="134">
        <f t="shared" si="395"/>
        <v>1</v>
      </c>
      <c r="DB410" s="106">
        <f t="shared" si="396"/>
        <v>1</v>
      </c>
      <c r="DC410" s="148"/>
      <c r="DD410" s="134">
        <f t="shared" si="397"/>
        <v>1</v>
      </c>
      <c r="DE410" s="135">
        <f t="shared" si="359"/>
        <v>0</v>
      </c>
      <c r="DF410" s="135">
        <f t="shared" si="360"/>
        <v>0</v>
      </c>
      <c r="DG410" s="136"/>
      <c r="DH410" s="79"/>
      <c r="DI410" s="137"/>
      <c r="DJ410" s="81"/>
      <c r="DK410" s="107">
        <f t="shared" si="361"/>
        <v>0</v>
      </c>
      <c r="DL410" s="138">
        <f t="shared" si="398"/>
        <v>1</v>
      </c>
      <c r="DM410" s="73">
        <f t="shared" si="399"/>
        <v>1</v>
      </c>
      <c r="DN410" s="73">
        <f t="shared" si="400"/>
        <v>1</v>
      </c>
      <c r="DO410" s="73">
        <f t="shared" si="401"/>
        <v>1</v>
      </c>
      <c r="DP410" s="73">
        <f t="shared" si="368"/>
        <v>1</v>
      </c>
      <c r="DQ410" s="73">
        <f t="shared" si="367"/>
        <v>1</v>
      </c>
      <c r="DR410" s="73">
        <f t="shared" si="366"/>
        <v>1</v>
      </c>
      <c r="DS410" s="73">
        <f t="shared" si="362"/>
        <v>1</v>
      </c>
      <c r="DT410" s="73">
        <f t="shared" si="355"/>
        <v>1</v>
      </c>
      <c r="DU410" s="73">
        <f t="shared" si="354"/>
        <v>1</v>
      </c>
      <c r="DV410" s="73">
        <f t="shared" si="353"/>
        <v>1</v>
      </c>
      <c r="DW410" s="73">
        <f t="shared" si="352"/>
        <v>1</v>
      </c>
      <c r="DX410" s="73">
        <f t="shared" si="351"/>
        <v>1</v>
      </c>
      <c r="DY410" s="73">
        <f t="shared" si="350"/>
        <v>1</v>
      </c>
      <c r="DZ410" s="73">
        <f t="shared" si="349"/>
        <v>1</v>
      </c>
      <c r="EA410" s="92">
        <f t="shared" si="348"/>
        <v>1</v>
      </c>
      <c r="EB410" s="92">
        <f t="shared" si="347"/>
        <v>1</v>
      </c>
      <c r="EC410" s="139">
        <f t="shared" si="346"/>
        <v>1</v>
      </c>
      <c r="ED410" s="140">
        <f t="shared" si="402"/>
        <v>0</v>
      </c>
      <c r="EE410" s="141">
        <f>IF(EC410=8,(DK410+DK411+DK412+DK724+DK726+DK727+DK728),IF(EC410=9,(DK410+DK411+DK412+DK724+DK726+DK727+DK728+DK729),IF(EC410=10,(DK410+DK411+DK412+DK724+DK726+DK727+DK728+DK729+DK730),IF(EC410=11,(DK410+DK411+DK412+DK724+DK726+DK727+DK728+DK729+DK730+DK731),IF(EC410=12,(DK410+DK411+DK412+DK724+DK726+DK727+DK728+DK729+DK730+DK731+DK732),IF(EC410=13,(DK410+DK411+DK412+DK724+DK726+DK727+DK728+DK729+DK730+DK731+DK732+#REF!),0))))))</f>
        <v>0</v>
      </c>
      <c r="EF410" s="141">
        <f t="shared" si="369"/>
        <v>0</v>
      </c>
      <c r="EG410" s="142">
        <f t="shared" si="403"/>
        <v>0</v>
      </c>
      <c r="EH410" s="141"/>
      <c r="EI410" s="142"/>
      <c r="EJ410" s="82">
        <f t="shared" si="404"/>
        <v>0</v>
      </c>
      <c r="EK410" s="82"/>
      <c r="EL410" s="82"/>
      <c r="EM410" s="82"/>
      <c r="EN410" s="83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</row>
    <row r="411" spans="2:156" ht="27" customHeight="1">
      <c r="B411" s="365" t="str">
        <f t="shared" si="363"/>
        <v/>
      </c>
      <c r="C411" s="649" t="str">
        <f>IF(AU411=1,SUM(AU$10:AU411),"")</f>
        <v/>
      </c>
      <c r="D411" s="526"/>
      <c r="E411" s="524"/>
      <c r="F411" s="648"/>
      <c r="G411" s="464"/>
      <c r="H411" s="110"/>
      <c r="I411" s="648"/>
      <c r="J411" s="464"/>
      <c r="K411" s="110"/>
      <c r="L411" s="109"/>
      <c r="M411" s="517"/>
      <c r="N411" s="520"/>
      <c r="O411" s="520"/>
      <c r="P411" s="514"/>
      <c r="Q411" s="463"/>
      <c r="R411" s="463"/>
      <c r="S411" s="463"/>
      <c r="T411" s="463"/>
      <c r="U411" s="515"/>
      <c r="V411" s="112"/>
      <c r="W411" s="463"/>
      <c r="X411" s="463"/>
      <c r="Y411" s="463"/>
      <c r="Z411" s="463"/>
      <c r="AA411" s="463"/>
      <c r="AB411" s="691"/>
      <c r="AC411" s="691"/>
      <c r="AD411" s="691"/>
      <c r="AE411" s="682"/>
      <c r="AF411" s="683"/>
      <c r="AG411" s="112"/>
      <c r="AH411" s="463"/>
      <c r="AI411" s="495"/>
      <c r="AJ411" s="469"/>
      <c r="AK411" s="464"/>
      <c r="AL411" s="465"/>
      <c r="AM411" s="376"/>
      <c r="AN411" s="376"/>
      <c r="AO411" s="465"/>
      <c r="AP411" s="466"/>
      <c r="AQ411" s="113" t="str">
        <f t="shared" si="370"/>
        <v/>
      </c>
      <c r="AR411" s="114">
        <v>14</v>
      </c>
      <c r="AU411" s="115">
        <f t="shared" si="371"/>
        <v>0</v>
      </c>
      <c r="AV411" s="116" t="b">
        <f t="shared" si="372"/>
        <v>1</v>
      </c>
      <c r="AW411" s="73">
        <f t="shared" si="373"/>
        <v>0</v>
      </c>
      <c r="AX411" s="117">
        <f t="shared" si="374"/>
        <v>1</v>
      </c>
      <c r="AY411" s="118">
        <f t="shared" si="375"/>
        <v>0</v>
      </c>
      <c r="BD411" s="120">
        <f>ROUND(Import!F404,2)</f>
        <v>0</v>
      </c>
      <c r="BE411" s="120">
        <f>ROUND(Import!P404,2)</f>
        <v>0</v>
      </c>
      <c r="BG411" s="121">
        <f t="shared" si="376"/>
        <v>0</v>
      </c>
      <c r="BH411" s="122">
        <f t="shared" si="377"/>
        <v>0</v>
      </c>
      <c r="BI411" s="114">
        <f t="shared" si="378"/>
        <v>0</v>
      </c>
      <c r="BJ411" s="121">
        <f t="shared" si="379"/>
        <v>0</v>
      </c>
      <c r="BK411" s="122">
        <f t="shared" si="380"/>
        <v>0</v>
      </c>
      <c r="BL411" s="114">
        <f t="shared" si="381"/>
        <v>0</v>
      </c>
      <c r="BN411" s="123">
        <f t="shared" si="382"/>
        <v>0</v>
      </c>
      <c r="BO411" s="123">
        <f t="shared" si="383"/>
        <v>0</v>
      </c>
      <c r="BP411" s="123">
        <f t="shared" si="384"/>
        <v>0</v>
      </c>
      <c r="BQ411" s="123">
        <f t="shared" si="385"/>
        <v>0</v>
      </c>
      <c r="BR411" s="123">
        <f t="shared" si="357"/>
        <v>0</v>
      </c>
      <c r="BS411" s="123">
        <f t="shared" si="386"/>
        <v>0</v>
      </c>
      <c r="BT411" s="124">
        <f t="shared" si="387"/>
        <v>0</v>
      </c>
      <c r="CA411" s="62"/>
      <c r="CB411" s="126" t="str">
        <f t="shared" si="358"/>
        <v/>
      </c>
      <c r="CC411" s="127" t="str">
        <f t="shared" si="388"/>
        <v/>
      </c>
      <c r="CD411" s="128" t="str">
        <f t="shared" si="389"/>
        <v/>
      </c>
      <c r="CE411" s="146"/>
      <c r="CF411" s="147"/>
      <c r="CG411" s="147"/>
      <c r="CH411" s="147"/>
      <c r="CI411" s="145"/>
      <c r="CJ411" s="62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132" t="b">
        <f t="shared" si="390"/>
        <v>0</v>
      </c>
      <c r="CV411" s="133" t="b">
        <f t="shared" si="391"/>
        <v>1</v>
      </c>
      <c r="CW411" s="116" t="b">
        <f t="shared" si="392"/>
        <v>1</v>
      </c>
      <c r="CX411" s="73">
        <f t="shared" si="393"/>
        <v>0</v>
      </c>
      <c r="CZ411" s="73">
        <f t="shared" si="394"/>
        <v>0</v>
      </c>
      <c r="DA411" s="134">
        <f t="shared" si="395"/>
        <v>1</v>
      </c>
      <c r="DB411" s="106">
        <f t="shared" si="396"/>
        <v>1</v>
      </c>
      <c r="DC411" s="148"/>
      <c r="DD411" s="134">
        <f t="shared" si="397"/>
        <v>1</v>
      </c>
      <c r="DE411" s="135">
        <f t="shared" si="359"/>
        <v>0</v>
      </c>
      <c r="DF411" s="135">
        <f t="shared" si="360"/>
        <v>0</v>
      </c>
      <c r="DG411" s="136"/>
      <c r="DH411" s="79"/>
      <c r="DI411" s="137"/>
      <c r="DJ411" s="81"/>
      <c r="DK411" s="107">
        <f t="shared" si="361"/>
        <v>0</v>
      </c>
      <c r="DL411" s="138">
        <f t="shared" si="398"/>
        <v>1</v>
      </c>
      <c r="DM411" s="73">
        <f t="shared" si="399"/>
        <v>1</v>
      </c>
      <c r="DN411" s="73">
        <f t="shared" si="400"/>
        <v>1</v>
      </c>
      <c r="DO411" s="73">
        <f t="shared" si="401"/>
        <v>1</v>
      </c>
      <c r="DP411" s="73">
        <f t="shared" si="368"/>
        <v>1</v>
      </c>
      <c r="DQ411" s="73">
        <f t="shared" si="367"/>
        <v>1</v>
      </c>
      <c r="DR411" s="73">
        <f t="shared" si="366"/>
        <v>1</v>
      </c>
      <c r="DS411" s="73">
        <f t="shared" si="362"/>
        <v>1</v>
      </c>
      <c r="DT411" s="73">
        <f t="shared" si="355"/>
        <v>1</v>
      </c>
      <c r="DU411" s="73">
        <f t="shared" si="354"/>
        <v>1</v>
      </c>
      <c r="DV411" s="73">
        <f t="shared" si="353"/>
        <v>1</v>
      </c>
      <c r="DW411" s="73">
        <f t="shared" si="352"/>
        <v>1</v>
      </c>
      <c r="DX411" s="73">
        <f t="shared" si="351"/>
        <v>1</v>
      </c>
      <c r="DY411" s="73">
        <f t="shared" si="350"/>
        <v>1</v>
      </c>
      <c r="DZ411" s="73">
        <f t="shared" si="349"/>
        <v>1</v>
      </c>
      <c r="EA411" s="92">
        <f t="shared" si="348"/>
        <v>1</v>
      </c>
      <c r="EB411" s="92">
        <f t="shared" si="347"/>
        <v>1</v>
      </c>
      <c r="EC411" s="139">
        <f t="shared" si="346"/>
        <v>1</v>
      </c>
      <c r="ED411" s="140">
        <f t="shared" si="402"/>
        <v>0</v>
      </c>
      <c r="EE411" s="141">
        <f>IF(EC411=8,(DK411+DK412+DK413+DK725+DK727+DK728+DK729),IF(EC411=9,(DK411+DK412+DK413+DK725+DK727+DK728+DK729+DK730),IF(EC411=10,(DK411+DK412+DK413+DK725+DK727+DK728+DK729+DK730+DK731),IF(EC411=11,(DK411+DK412+DK413+DK725+DK727+DK728+DK729+DK730+DK731+DK732),IF(EC411=12,(DK411+DK412+DK413+DK725+DK727+DK728+DK729+DK730+DK731+DK732+DK733),IF(EC411=13,(DK411+DK412+DK413+DK725+DK727+DK728+DK729+DK730+DK731+DK732+DK733+#REF!),0))))))</f>
        <v>0</v>
      </c>
      <c r="EF411" s="141">
        <f t="shared" si="369"/>
        <v>0</v>
      </c>
      <c r="EG411" s="142">
        <f t="shared" si="403"/>
        <v>0</v>
      </c>
      <c r="EH411" s="141"/>
      <c r="EI411" s="142"/>
      <c r="EJ411" s="82">
        <f t="shared" si="404"/>
        <v>0</v>
      </c>
      <c r="EK411" s="82"/>
      <c r="EL411" s="82"/>
      <c r="EM411" s="82"/>
      <c r="EN411" s="83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</row>
    <row r="412" spans="2:156" ht="27" customHeight="1">
      <c r="B412" s="365" t="str">
        <f t="shared" si="363"/>
        <v/>
      </c>
      <c r="C412" s="649" t="str">
        <f>IF(AU412=1,SUM(AU$10:AU412),"")</f>
        <v/>
      </c>
      <c r="D412" s="526"/>
      <c r="E412" s="524"/>
      <c r="F412" s="648"/>
      <c r="G412" s="464"/>
      <c r="H412" s="110"/>
      <c r="I412" s="648"/>
      <c r="J412" s="464"/>
      <c r="K412" s="110"/>
      <c r="L412" s="109"/>
      <c r="M412" s="517"/>
      <c r="N412" s="520"/>
      <c r="O412" s="520"/>
      <c r="P412" s="514"/>
      <c r="Q412" s="463"/>
      <c r="R412" s="463"/>
      <c r="S412" s="463"/>
      <c r="T412" s="463"/>
      <c r="U412" s="515"/>
      <c r="V412" s="112"/>
      <c r="W412" s="463"/>
      <c r="X412" s="463"/>
      <c r="Y412" s="463"/>
      <c r="Z412" s="463"/>
      <c r="AA412" s="463"/>
      <c r="AB412" s="691"/>
      <c r="AC412" s="691"/>
      <c r="AD412" s="691"/>
      <c r="AE412" s="682"/>
      <c r="AF412" s="683"/>
      <c r="AG412" s="112"/>
      <c r="AH412" s="463"/>
      <c r="AI412" s="495"/>
      <c r="AJ412" s="469"/>
      <c r="AK412" s="464"/>
      <c r="AL412" s="465"/>
      <c r="AM412" s="376"/>
      <c r="AN412" s="376"/>
      <c r="AO412" s="465"/>
      <c r="AP412" s="466"/>
      <c r="AQ412" s="113" t="str">
        <f t="shared" si="370"/>
        <v/>
      </c>
      <c r="AR412" s="114">
        <v>15</v>
      </c>
      <c r="AU412" s="115">
        <f t="shared" si="371"/>
        <v>0</v>
      </c>
      <c r="AV412" s="116" t="b">
        <f t="shared" si="372"/>
        <v>1</v>
      </c>
      <c r="AW412" s="73">
        <f t="shared" si="373"/>
        <v>0</v>
      </c>
      <c r="AX412" s="117">
        <f t="shared" si="374"/>
        <v>1</v>
      </c>
      <c r="AY412" s="118">
        <f t="shared" si="375"/>
        <v>0</v>
      </c>
      <c r="BD412" s="120">
        <f>ROUND(Import!F405,2)</f>
        <v>0</v>
      </c>
      <c r="BE412" s="120">
        <f>ROUND(Import!P405,2)</f>
        <v>0</v>
      </c>
      <c r="BG412" s="121">
        <f t="shared" si="376"/>
        <v>0</v>
      </c>
      <c r="BH412" s="122">
        <f t="shared" si="377"/>
        <v>0</v>
      </c>
      <c r="BI412" s="114">
        <f t="shared" si="378"/>
        <v>0</v>
      </c>
      <c r="BJ412" s="121">
        <f t="shared" si="379"/>
        <v>0</v>
      </c>
      <c r="BK412" s="122">
        <f t="shared" si="380"/>
        <v>0</v>
      </c>
      <c r="BL412" s="114">
        <f t="shared" si="381"/>
        <v>0</v>
      </c>
      <c r="BN412" s="123">
        <f t="shared" si="382"/>
        <v>0</v>
      </c>
      <c r="BO412" s="123">
        <f t="shared" si="383"/>
        <v>0</v>
      </c>
      <c r="BP412" s="123">
        <f t="shared" si="384"/>
        <v>0</v>
      </c>
      <c r="BQ412" s="123">
        <f t="shared" si="385"/>
        <v>0</v>
      </c>
      <c r="BR412" s="123">
        <f t="shared" si="357"/>
        <v>0</v>
      </c>
      <c r="BS412" s="123">
        <f t="shared" si="386"/>
        <v>0</v>
      </c>
      <c r="BT412" s="124">
        <f t="shared" si="387"/>
        <v>0</v>
      </c>
      <c r="CA412" s="62"/>
      <c r="CB412" s="126" t="str">
        <f t="shared" si="358"/>
        <v/>
      </c>
      <c r="CC412" s="127" t="str">
        <f t="shared" si="388"/>
        <v/>
      </c>
      <c r="CD412" s="128" t="str">
        <f t="shared" si="389"/>
        <v/>
      </c>
      <c r="CE412" s="146"/>
      <c r="CF412" s="147"/>
      <c r="CG412" s="147"/>
      <c r="CH412" s="147"/>
      <c r="CI412" s="145"/>
      <c r="CJ412" s="62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132" t="b">
        <f t="shared" si="390"/>
        <v>0</v>
      </c>
      <c r="CV412" s="133" t="b">
        <f t="shared" si="391"/>
        <v>1</v>
      </c>
      <c r="CW412" s="116" t="b">
        <f t="shared" si="392"/>
        <v>1</v>
      </c>
      <c r="CX412" s="73">
        <f t="shared" si="393"/>
        <v>0</v>
      </c>
      <c r="CZ412" s="73">
        <f t="shared" si="394"/>
        <v>0</v>
      </c>
      <c r="DA412" s="134">
        <f t="shared" si="395"/>
        <v>1</v>
      </c>
      <c r="DB412" s="106">
        <f t="shared" si="396"/>
        <v>1</v>
      </c>
      <c r="DC412" s="148"/>
      <c r="DD412" s="134">
        <f t="shared" si="397"/>
        <v>1</v>
      </c>
      <c r="DE412" s="135">
        <f t="shared" si="359"/>
        <v>0</v>
      </c>
      <c r="DF412" s="135">
        <f t="shared" si="360"/>
        <v>0</v>
      </c>
      <c r="DG412" s="136"/>
      <c r="DH412" s="79"/>
      <c r="DI412" s="137"/>
      <c r="DJ412" s="81"/>
      <c r="DK412" s="107">
        <f t="shared" si="361"/>
        <v>0</v>
      </c>
      <c r="DL412" s="138">
        <f t="shared" si="398"/>
        <v>1</v>
      </c>
      <c r="DM412" s="73">
        <f t="shared" si="399"/>
        <v>1</v>
      </c>
      <c r="DN412" s="73">
        <f t="shared" si="400"/>
        <v>1</v>
      </c>
      <c r="DO412" s="73">
        <f t="shared" si="401"/>
        <v>1</v>
      </c>
      <c r="DP412" s="73">
        <f t="shared" si="368"/>
        <v>1</v>
      </c>
      <c r="DQ412" s="73">
        <f t="shared" si="367"/>
        <v>1</v>
      </c>
      <c r="DR412" s="73">
        <f t="shared" si="366"/>
        <v>1</v>
      </c>
      <c r="DS412" s="73">
        <f t="shared" si="362"/>
        <v>1</v>
      </c>
      <c r="DT412" s="73">
        <f t="shared" si="355"/>
        <v>1</v>
      </c>
      <c r="DU412" s="73">
        <f t="shared" si="354"/>
        <v>1</v>
      </c>
      <c r="DV412" s="73">
        <f t="shared" si="353"/>
        <v>1</v>
      </c>
      <c r="DW412" s="73">
        <f t="shared" si="352"/>
        <v>1</v>
      </c>
      <c r="DX412" s="73">
        <f t="shared" si="351"/>
        <v>1</v>
      </c>
      <c r="DY412" s="73">
        <f t="shared" si="350"/>
        <v>1</v>
      </c>
      <c r="DZ412" s="73">
        <f t="shared" si="349"/>
        <v>1</v>
      </c>
      <c r="EA412" s="92">
        <f t="shared" si="348"/>
        <v>1</v>
      </c>
      <c r="EB412" s="92">
        <f t="shared" si="347"/>
        <v>1</v>
      </c>
      <c r="EC412" s="139">
        <f t="shared" si="346"/>
        <v>1</v>
      </c>
      <c r="ED412" s="140">
        <f t="shared" si="402"/>
        <v>0</v>
      </c>
      <c r="EE412" s="141">
        <f>IF(EC412=8,(DK412+DK413+DK414+DK726+DK728+DK729+DK730),IF(EC412=9,(DK412+DK413+DK414+DK726+DK728+DK729+DK730+DK731),IF(EC412=10,(DK412+DK413+DK414+DK726+DK728+DK729+DK730+DK731+DK732),IF(EC412=11,(DK412+DK413+DK414+DK726+DK728+DK729+DK730+DK731+DK732+DK733),IF(EC412=12,(DK412+DK413+DK414+DK726+DK728+DK729+DK730+DK731+DK732+DK733+DK734),IF(EC412=13,(DK412+DK413+DK414+DK726+DK728+DK729+DK730+DK731+DK732+DK733+DK734+#REF!),0))))))</f>
        <v>0</v>
      </c>
      <c r="EF412" s="141">
        <f t="shared" si="369"/>
        <v>0</v>
      </c>
      <c r="EG412" s="142">
        <f t="shared" si="403"/>
        <v>0</v>
      </c>
      <c r="EH412" s="141"/>
      <c r="EI412" s="142"/>
      <c r="EJ412" s="82">
        <f t="shared" si="404"/>
        <v>0</v>
      </c>
      <c r="EK412" s="82"/>
      <c r="EL412" s="82"/>
      <c r="EM412" s="82"/>
      <c r="EN412" s="83"/>
      <c r="EO412" s="61"/>
      <c r="EP412" s="61"/>
      <c r="EQ412" s="61"/>
      <c r="ER412" s="61"/>
      <c r="ES412" s="61"/>
      <c r="ET412" s="61"/>
      <c r="EU412" s="61"/>
      <c r="EV412" s="61"/>
      <c r="EW412" s="61"/>
      <c r="EX412" s="61"/>
      <c r="EY412" s="61"/>
      <c r="EZ412" s="61"/>
    </row>
    <row r="413" spans="2:156" ht="27" customHeight="1">
      <c r="B413" s="365" t="str">
        <f t="shared" si="363"/>
        <v/>
      </c>
      <c r="C413" s="649" t="str">
        <f>IF(AU413=1,SUM(AU$10:AU413),"")</f>
        <v/>
      </c>
      <c r="D413" s="526"/>
      <c r="E413" s="524"/>
      <c r="F413" s="648"/>
      <c r="G413" s="464"/>
      <c r="H413" s="110"/>
      <c r="I413" s="648"/>
      <c r="J413" s="464"/>
      <c r="K413" s="110"/>
      <c r="L413" s="109"/>
      <c r="M413" s="517"/>
      <c r="N413" s="520"/>
      <c r="O413" s="520"/>
      <c r="P413" s="514"/>
      <c r="Q413" s="463"/>
      <c r="R413" s="463"/>
      <c r="S413" s="463"/>
      <c r="T413" s="463"/>
      <c r="U413" s="515"/>
      <c r="V413" s="112"/>
      <c r="W413" s="463"/>
      <c r="X413" s="463"/>
      <c r="Y413" s="463"/>
      <c r="Z413" s="463"/>
      <c r="AA413" s="463"/>
      <c r="AB413" s="691"/>
      <c r="AC413" s="691"/>
      <c r="AD413" s="691"/>
      <c r="AE413" s="682"/>
      <c r="AF413" s="683"/>
      <c r="AG413" s="112"/>
      <c r="AH413" s="463"/>
      <c r="AI413" s="495"/>
      <c r="AJ413" s="469"/>
      <c r="AK413" s="464"/>
      <c r="AL413" s="465"/>
      <c r="AM413" s="376"/>
      <c r="AN413" s="376"/>
      <c r="AO413" s="465"/>
      <c r="AP413" s="466"/>
      <c r="AQ413" s="113" t="str">
        <f t="shared" si="370"/>
        <v/>
      </c>
      <c r="AR413" s="114">
        <v>16</v>
      </c>
      <c r="AU413" s="115">
        <f t="shared" si="371"/>
        <v>0</v>
      </c>
      <c r="AV413" s="116" t="b">
        <f t="shared" si="372"/>
        <v>1</v>
      </c>
      <c r="AW413" s="73">
        <f t="shared" si="373"/>
        <v>0</v>
      </c>
      <c r="AX413" s="117">
        <f t="shared" si="374"/>
        <v>1</v>
      </c>
      <c r="AY413" s="118">
        <f t="shared" si="375"/>
        <v>0</v>
      </c>
      <c r="BD413" s="120">
        <f>ROUND(Import!F406,2)</f>
        <v>0</v>
      </c>
      <c r="BE413" s="120">
        <f>ROUND(Import!P406,2)</f>
        <v>0</v>
      </c>
      <c r="BG413" s="121">
        <f t="shared" si="376"/>
        <v>0</v>
      </c>
      <c r="BH413" s="122">
        <f t="shared" si="377"/>
        <v>0</v>
      </c>
      <c r="BI413" s="114">
        <f t="shared" si="378"/>
        <v>0</v>
      </c>
      <c r="BJ413" s="121">
        <f t="shared" si="379"/>
        <v>0</v>
      </c>
      <c r="BK413" s="122">
        <f t="shared" si="380"/>
        <v>0</v>
      </c>
      <c r="BL413" s="114">
        <f t="shared" si="381"/>
        <v>0</v>
      </c>
      <c r="BN413" s="123">
        <f t="shared" si="382"/>
        <v>0</v>
      </c>
      <c r="BO413" s="123">
        <f t="shared" si="383"/>
        <v>0</v>
      </c>
      <c r="BP413" s="123">
        <f t="shared" si="384"/>
        <v>0</v>
      </c>
      <c r="BQ413" s="123">
        <f t="shared" si="385"/>
        <v>0</v>
      </c>
      <c r="BR413" s="123">
        <f t="shared" si="357"/>
        <v>0</v>
      </c>
      <c r="BS413" s="123">
        <f t="shared" si="386"/>
        <v>0</v>
      </c>
      <c r="BT413" s="124">
        <f t="shared" si="387"/>
        <v>0</v>
      </c>
      <c r="CA413" s="62"/>
      <c r="CB413" s="126" t="str">
        <f t="shared" si="358"/>
        <v/>
      </c>
      <c r="CC413" s="127" t="str">
        <f t="shared" si="388"/>
        <v/>
      </c>
      <c r="CD413" s="128" t="str">
        <f t="shared" si="389"/>
        <v/>
      </c>
      <c r="CE413" s="146"/>
      <c r="CF413" s="147"/>
      <c r="CG413" s="147"/>
      <c r="CH413" s="147"/>
      <c r="CI413" s="145"/>
      <c r="CJ413" s="62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132" t="b">
        <f t="shared" si="390"/>
        <v>0</v>
      </c>
      <c r="CV413" s="133" t="b">
        <f t="shared" si="391"/>
        <v>1</v>
      </c>
      <c r="CW413" s="116" t="b">
        <f t="shared" si="392"/>
        <v>1</v>
      </c>
      <c r="CX413" s="73">
        <f t="shared" si="393"/>
        <v>0</v>
      </c>
      <c r="CZ413" s="73">
        <f t="shared" si="394"/>
        <v>0</v>
      </c>
      <c r="DA413" s="134">
        <f t="shared" si="395"/>
        <v>1</v>
      </c>
      <c r="DB413" s="106">
        <f t="shared" si="396"/>
        <v>1</v>
      </c>
      <c r="DC413" s="148"/>
      <c r="DD413" s="134">
        <f t="shared" si="397"/>
        <v>1</v>
      </c>
      <c r="DE413" s="135">
        <f t="shared" si="359"/>
        <v>0</v>
      </c>
      <c r="DF413" s="135">
        <f t="shared" si="360"/>
        <v>0</v>
      </c>
      <c r="DG413" s="136"/>
      <c r="DH413" s="79"/>
      <c r="DI413" s="137"/>
      <c r="DJ413" s="81"/>
      <c r="DK413" s="107">
        <f t="shared" si="361"/>
        <v>0</v>
      </c>
      <c r="DL413" s="138">
        <f t="shared" si="398"/>
        <v>1</v>
      </c>
      <c r="DM413" s="73">
        <f t="shared" si="399"/>
        <v>1</v>
      </c>
      <c r="DN413" s="73">
        <f t="shared" si="400"/>
        <v>1</v>
      </c>
      <c r="DO413" s="73">
        <f t="shared" si="401"/>
        <v>1</v>
      </c>
      <c r="DP413" s="73">
        <f t="shared" si="368"/>
        <v>1</v>
      </c>
      <c r="DQ413" s="73">
        <f t="shared" si="367"/>
        <v>1</v>
      </c>
      <c r="DR413" s="73">
        <f t="shared" si="366"/>
        <v>1</v>
      </c>
      <c r="DS413" s="73">
        <f t="shared" si="362"/>
        <v>1</v>
      </c>
      <c r="DT413" s="73">
        <f t="shared" si="355"/>
        <v>1</v>
      </c>
      <c r="DU413" s="73">
        <f t="shared" si="354"/>
        <v>1</v>
      </c>
      <c r="DV413" s="73">
        <f t="shared" si="353"/>
        <v>1</v>
      </c>
      <c r="DW413" s="73">
        <f t="shared" si="352"/>
        <v>1</v>
      </c>
      <c r="DX413" s="73">
        <f t="shared" si="351"/>
        <v>1</v>
      </c>
      <c r="DY413" s="73">
        <f t="shared" si="350"/>
        <v>1</v>
      </c>
      <c r="DZ413" s="73">
        <f t="shared" si="349"/>
        <v>1</v>
      </c>
      <c r="EA413" s="92">
        <f t="shared" si="348"/>
        <v>1</v>
      </c>
      <c r="EB413" s="92">
        <f t="shared" si="347"/>
        <v>1</v>
      </c>
      <c r="EC413" s="139">
        <f t="shared" si="346"/>
        <v>1</v>
      </c>
      <c r="ED413" s="140">
        <f t="shared" si="402"/>
        <v>0</v>
      </c>
      <c r="EE413" s="141">
        <f>IF(EC413=8,(DK413+DK414+DK415+DK727+DK729+DK730+DK731),IF(EC413=9,(DK413+DK414+DK415+DK727+DK729+DK730+DK731+DK732),IF(EC413=10,(DK413+DK414+DK415+DK727+DK729+DK730+DK731+DK732+DK733),IF(EC413=11,(DK413+DK414+DK415+DK727+DK729+DK730+DK731+DK732+DK733+DK734),IF(EC413=12,(DK413+DK414+DK415+DK727+DK729+DK730+DK731+DK732+DK733+DK734+DK735),IF(EC413=13,(DK413+DK414+DK415+DK727+DK729+DK730+DK731+DK732+DK733+DK734+DK735+#REF!),0))))))</f>
        <v>0</v>
      </c>
      <c r="EF413" s="141">
        <f t="shared" si="369"/>
        <v>0</v>
      </c>
      <c r="EG413" s="142">
        <f t="shared" si="403"/>
        <v>0</v>
      </c>
      <c r="EH413" s="141"/>
      <c r="EI413" s="142"/>
      <c r="EJ413" s="82">
        <f t="shared" si="404"/>
        <v>0</v>
      </c>
      <c r="EK413" s="82"/>
      <c r="EL413" s="82"/>
      <c r="EM413" s="82"/>
      <c r="EN413" s="83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</row>
    <row r="414" spans="2:156" ht="27" customHeight="1">
      <c r="B414" s="365" t="str">
        <f t="shared" si="363"/>
        <v/>
      </c>
      <c r="C414" s="649" t="str">
        <f>IF(AU414=1,SUM(AU$10:AU414),"")</f>
        <v/>
      </c>
      <c r="D414" s="526"/>
      <c r="E414" s="524"/>
      <c r="F414" s="648"/>
      <c r="G414" s="464"/>
      <c r="H414" s="110"/>
      <c r="I414" s="648"/>
      <c r="J414" s="464"/>
      <c r="K414" s="110"/>
      <c r="L414" s="109"/>
      <c r="M414" s="517"/>
      <c r="N414" s="520"/>
      <c r="O414" s="520"/>
      <c r="P414" s="514"/>
      <c r="Q414" s="463"/>
      <c r="R414" s="463"/>
      <c r="S414" s="463"/>
      <c r="T414" s="463"/>
      <c r="U414" s="515"/>
      <c r="V414" s="112"/>
      <c r="W414" s="463"/>
      <c r="X414" s="463"/>
      <c r="Y414" s="463"/>
      <c r="Z414" s="463"/>
      <c r="AA414" s="463"/>
      <c r="AB414" s="691"/>
      <c r="AC414" s="691"/>
      <c r="AD414" s="691"/>
      <c r="AE414" s="682"/>
      <c r="AF414" s="683"/>
      <c r="AG414" s="112"/>
      <c r="AH414" s="463"/>
      <c r="AI414" s="495"/>
      <c r="AJ414" s="469"/>
      <c r="AK414" s="464"/>
      <c r="AL414" s="465"/>
      <c r="AM414" s="376"/>
      <c r="AN414" s="376"/>
      <c r="AO414" s="465"/>
      <c r="AP414" s="466"/>
      <c r="AQ414" s="113" t="str">
        <f t="shared" si="370"/>
        <v/>
      </c>
      <c r="AR414" s="114">
        <v>17</v>
      </c>
      <c r="AU414" s="115">
        <f t="shared" si="371"/>
        <v>0</v>
      </c>
      <c r="AV414" s="116" t="b">
        <f t="shared" si="372"/>
        <v>1</v>
      </c>
      <c r="AW414" s="73">
        <f t="shared" si="373"/>
        <v>0</v>
      </c>
      <c r="AX414" s="117">
        <f t="shared" si="374"/>
        <v>1</v>
      </c>
      <c r="AY414" s="118">
        <f t="shared" si="375"/>
        <v>0</v>
      </c>
      <c r="BD414" s="120">
        <f>ROUND(Import!F407,2)</f>
        <v>0</v>
      </c>
      <c r="BE414" s="120">
        <f>ROUND(Import!P407,2)</f>
        <v>0</v>
      </c>
      <c r="BG414" s="121">
        <f t="shared" si="376"/>
        <v>0</v>
      </c>
      <c r="BH414" s="122">
        <f t="shared" si="377"/>
        <v>0</v>
      </c>
      <c r="BI414" s="114">
        <f t="shared" si="378"/>
        <v>0</v>
      </c>
      <c r="BJ414" s="121">
        <f t="shared" si="379"/>
        <v>0</v>
      </c>
      <c r="BK414" s="122">
        <f t="shared" si="380"/>
        <v>0</v>
      </c>
      <c r="BL414" s="114">
        <f t="shared" si="381"/>
        <v>0</v>
      </c>
      <c r="BN414" s="123">
        <f t="shared" si="382"/>
        <v>0</v>
      </c>
      <c r="BO414" s="123">
        <f t="shared" si="383"/>
        <v>0</v>
      </c>
      <c r="BP414" s="123">
        <f t="shared" si="384"/>
        <v>0</v>
      </c>
      <c r="BQ414" s="123">
        <f t="shared" si="385"/>
        <v>0</v>
      </c>
      <c r="BR414" s="123">
        <f t="shared" si="357"/>
        <v>0</v>
      </c>
      <c r="BS414" s="123">
        <f t="shared" si="386"/>
        <v>0</v>
      </c>
      <c r="BT414" s="124">
        <f t="shared" si="387"/>
        <v>0</v>
      </c>
      <c r="CA414" s="62"/>
      <c r="CB414" s="126" t="str">
        <f t="shared" si="358"/>
        <v/>
      </c>
      <c r="CC414" s="127" t="str">
        <f t="shared" si="388"/>
        <v/>
      </c>
      <c r="CD414" s="128" t="str">
        <f t="shared" si="389"/>
        <v/>
      </c>
      <c r="CE414" s="146"/>
      <c r="CF414" s="147"/>
      <c r="CG414" s="147"/>
      <c r="CH414" s="147"/>
      <c r="CI414" s="145"/>
      <c r="CJ414" s="62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132" t="b">
        <f t="shared" si="390"/>
        <v>0</v>
      </c>
      <c r="CV414" s="133" t="b">
        <f t="shared" si="391"/>
        <v>1</v>
      </c>
      <c r="CW414" s="116" t="b">
        <f t="shared" si="392"/>
        <v>1</v>
      </c>
      <c r="CX414" s="73">
        <f t="shared" si="393"/>
        <v>0</v>
      </c>
      <c r="CZ414" s="73">
        <f t="shared" si="394"/>
        <v>0</v>
      </c>
      <c r="DA414" s="134">
        <f t="shared" si="395"/>
        <v>1</v>
      </c>
      <c r="DB414" s="106">
        <f t="shared" si="396"/>
        <v>1</v>
      </c>
      <c r="DC414" s="148"/>
      <c r="DD414" s="134">
        <f t="shared" si="397"/>
        <v>1</v>
      </c>
      <c r="DE414" s="135">
        <f t="shared" si="359"/>
        <v>0</v>
      </c>
      <c r="DF414" s="135">
        <f t="shared" si="360"/>
        <v>0</v>
      </c>
      <c r="DG414" s="136"/>
      <c r="DH414" s="79"/>
      <c r="DI414" s="137"/>
      <c r="DJ414" s="81"/>
      <c r="DK414" s="107">
        <f t="shared" si="361"/>
        <v>0</v>
      </c>
      <c r="DL414" s="138">
        <f t="shared" si="398"/>
        <v>1</v>
      </c>
      <c r="DM414" s="73">
        <f t="shared" si="399"/>
        <v>1</v>
      </c>
      <c r="DN414" s="73">
        <f t="shared" si="400"/>
        <v>1</v>
      </c>
      <c r="DO414" s="73">
        <f t="shared" si="401"/>
        <v>1</v>
      </c>
      <c r="DP414" s="73">
        <f t="shared" si="368"/>
        <v>1</v>
      </c>
      <c r="DQ414" s="73">
        <f t="shared" si="367"/>
        <v>1</v>
      </c>
      <c r="DR414" s="73">
        <f t="shared" si="366"/>
        <v>1</v>
      </c>
      <c r="DS414" s="73">
        <f t="shared" si="362"/>
        <v>1</v>
      </c>
      <c r="DT414" s="73">
        <f t="shared" si="355"/>
        <v>1</v>
      </c>
      <c r="DU414" s="73">
        <f t="shared" si="354"/>
        <v>1</v>
      </c>
      <c r="DV414" s="73">
        <f t="shared" si="353"/>
        <v>1</v>
      </c>
      <c r="DW414" s="73">
        <f t="shared" si="352"/>
        <v>1</v>
      </c>
      <c r="DX414" s="73">
        <f t="shared" si="351"/>
        <v>1</v>
      </c>
      <c r="DY414" s="73">
        <f t="shared" si="350"/>
        <v>1</v>
      </c>
      <c r="DZ414" s="73">
        <f t="shared" si="349"/>
        <v>1</v>
      </c>
      <c r="EA414" s="92">
        <f t="shared" si="348"/>
        <v>1</v>
      </c>
      <c r="EB414" s="92">
        <f t="shared" si="347"/>
        <v>1</v>
      </c>
      <c r="EC414" s="139">
        <f t="shared" si="346"/>
        <v>1</v>
      </c>
      <c r="ED414" s="140">
        <f t="shared" si="402"/>
        <v>0</v>
      </c>
      <c r="EE414" s="141">
        <f>IF(EC414=8,(DK414+DK415+DK416+DK728+DK730+DK731+DK732),IF(EC414=9,(DK414+DK415+DK416+DK728+DK730+DK731+DK732+DK733),IF(EC414=10,(DK414+DK415+DK416+DK728+DK730+DK731+DK732+DK733+DK734),IF(EC414=11,(DK414+DK415+DK416+DK728+DK730+DK731+DK732+DK733+DK734+DK735),IF(EC414=12,(DK414+DK415+DK416+DK728+DK730+DK731+DK732+DK733+DK734+DK735+DK736),IF(EC414=13,(DK414+DK415+DK416+DK728+DK730+DK731+DK732+DK733+DK734+DK735+DK736+#REF!),0))))))</f>
        <v>0</v>
      </c>
      <c r="EF414" s="141">
        <f t="shared" si="369"/>
        <v>0</v>
      </c>
      <c r="EG414" s="142">
        <f t="shared" si="403"/>
        <v>0</v>
      </c>
      <c r="EH414" s="141"/>
      <c r="EI414" s="142"/>
      <c r="EJ414" s="82">
        <f t="shared" si="404"/>
        <v>0</v>
      </c>
      <c r="EK414" s="82"/>
      <c r="EL414" s="82"/>
      <c r="EM414" s="82"/>
      <c r="EN414" s="83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</row>
    <row r="415" spans="2:156" ht="27" customHeight="1">
      <c r="B415" s="365" t="str">
        <f t="shared" si="363"/>
        <v/>
      </c>
      <c r="C415" s="649" t="str">
        <f>IF(AU415=1,SUM(AU$10:AU415),"")</f>
        <v/>
      </c>
      <c r="D415" s="526"/>
      <c r="E415" s="524"/>
      <c r="F415" s="648"/>
      <c r="G415" s="464"/>
      <c r="H415" s="110"/>
      <c r="I415" s="648"/>
      <c r="J415" s="464"/>
      <c r="K415" s="110"/>
      <c r="L415" s="109"/>
      <c r="M415" s="517"/>
      <c r="N415" s="520"/>
      <c r="O415" s="520"/>
      <c r="P415" s="514"/>
      <c r="Q415" s="463"/>
      <c r="R415" s="463"/>
      <c r="S415" s="463"/>
      <c r="T415" s="463"/>
      <c r="U415" s="515"/>
      <c r="V415" s="112"/>
      <c r="W415" s="463"/>
      <c r="X415" s="463"/>
      <c r="Y415" s="463"/>
      <c r="Z415" s="463"/>
      <c r="AA415" s="463"/>
      <c r="AB415" s="691"/>
      <c r="AC415" s="691"/>
      <c r="AD415" s="691"/>
      <c r="AE415" s="682"/>
      <c r="AF415" s="683"/>
      <c r="AG415" s="112"/>
      <c r="AH415" s="463"/>
      <c r="AI415" s="495"/>
      <c r="AJ415" s="469"/>
      <c r="AK415" s="464"/>
      <c r="AL415" s="465"/>
      <c r="AM415" s="376"/>
      <c r="AN415" s="376"/>
      <c r="AO415" s="465"/>
      <c r="AP415" s="466"/>
      <c r="AQ415" s="113" t="str">
        <f t="shared" si="370"/>
        <v/>
      </c>
      <c r="AR415" s="114">
        <v>18</v>
      </c>
      <c r="AU415" s="115">
        <f t="shared" si="371"/>
        <v>0</v>
      </c>
      <c r="AV415" s="116" t="b">
        <f t="shared" si="372"/>
        <v>1</v>
      </c>
      <c r="AW415" s="73">
        <f t="shared" si="373"/>
        <v>0</v>
      </c>
      <c r="AX415" s="117">
        <f t="shared" si="374"/>
        <v>1</v>
      </c>
      <c r="AY415" s="118">
        <f t="shared" si="375"/>
        <v>0</v>
      </c>
      <c r="BD415" s="120">
        <f>ROUND(Import!F408,2)</f>
        <v>0</v>
      </c>
      <c r="BE415" s="120">
        <f>ROUND(Import!P408,2)</f>
        <v>0</v>
      </c>
      <c r="BG415" s="121">
        <f t="shared" si="376"/>
        <v>0</v>
      </c>
      <c r="BH415" s="122">
        <f t="shared" si="377"/>
        <v>0</v>
      </c>
      <c r="BI415" s="114">
        <f t="shared" si="378"/>
        <v>0</v>
      </c>
      <c r="BJ415" s="121">
        <f t="shared" si="379"/>
        <v>0</v>
      </c>
      <c r="BK415" s="122">
        <f t="shared" si="380"/>
        <v>0</v>
      </c>
      <c r="BL415" s="114">
        <f t="shared" si="381"/>
        <v>0</v>
      </c>
      <c r="BN415" s="123">
        <f t="shared" si="382"/>
        <v>0</v>
      </c>
      <c r="BO415" s="123">
        <f t="shared" si="383"/>
        <v>0</v>
      </c>
      <c r="BP415" s="123">
        <f t="shared" si="384"/>
        <v>0</v>
      </c>
      <c r="BQ415" s="123">
        <f t="shared" si="385"/>
        <v>0</v>
      </c>
      <c r="BR415" s="123">
        <f t="shared" si="357"/>
        <v>0</v>
      </c>
      <c r="BS415" s="123">
        <f t="shared" si="386"/>
        <v>0</v>
      </c>
      <c r="BT415" s="124">
        <f t="shared" si="387"/>
        <v>0</v>
      </c>
      <c r="CA415" s="62"/>
      <c r="CB415" s="126" t="str">
        <f t="shared" si="358"/>
        <v/>
      </c>
      <c r="CC415" s="127" t="str">
        <f t="shared" si="388"/>
        <v/>
      </c>
      <c r="CD415" s="128" t="str">
        <f t="shared" si="389"/>
        <v/>
      </c>
      <c r="CE415" s="146"/>
      <c r="CF415" s="147"/>
      <c r="CG415" s="147"/>
      <c r="CH415" s="147"/>
      <c r="CI415" s="145"/>
      <c r="CJ415" s="62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132" t="b">
        <f t="shared" si="390"/>
        <v>0</v>
      </c>
      <c r="CV415" s="133" t="b">
        <f t="shared" si="391"/>
        <v>1</v>
      </c>
      <c r="CW415" s="116" t="b">
        <f t="shared" si="392"/>
        <v>1</v>
      </c>
      <c r="CX415" s="73">
        <f t="shared" si="393"/>
        <v>0</v>
      </c>
      <c r="CZ415" s="73">
        <f t="shared" si="394"/>
        <v>0</v>
      </c>
      <c r="DA415" s="134">
        <f t="shared" si="395"/>
        <v>1</v>
      </c>
      <c r="DB415" s="106">
        <f t="shared" si="396"/>
        <v>1</v>
      </c>
      <c r="DC415" s="148"/>
      <c r="DD415" s="134">
        <f t="shared" si="397"/>
        <v>1</v>
      </c>
      <c r="DE415" s="135">
        <f t="shared" si="359"/>
        <v>0</v>
      </c>
      <c r="DF415" s="135">
        <f t="shared" si="360"/>
        <v>0</v>
      </c>
      <c r="DG415" s="136"/>
      <c r="DH415" s="79"/>
      <c r="DI415" s="137"/>
      <c r="DJ415" s="81"/>
      <c r="DK415" s="107">
        <f t="shared" si="361"/>
        <v>0</v>
      </c>
      <c r="DL415" s="138">
        <f t="shared" si="398"/>
        <v>1</v>
      </c>
      <c r="DM415" s="73">
        <f t="shared" si="399"/>
        <v>1</v>
      </c>
      <c r="DN415" s="73">
        <f t="shared" si="400"/>
        <v>1</v>
      </c>
      <c r="DO415" s="73">
        <f t="shared" si="401"/>
        <v>1</v>
      </c>
      <c r="DP415" s="73">
        <f t="shared" si="368"/>
        <v>1</v>
      </c>
      <c r="DQ415" s="73">
        <f t="shared" si="367"/>
        <v>1</v>
      </c>
      <c r="DR415" s="73">
        <f t="shared" si="366"/>
        <v>1</v>
      </c>
      <c r="DS415" s="73">
        <f t="shared" si="362"/>
        <v>1</v>
      </c>
      <c r="DT415" s="73">
        <f t="shared" si="355"/>
        <v>1</v>
      </c>
      <c r="DU415" s="73">
        <f t="shared" si="354"/>
        <v>1</v>
      </c>
      <c r="DV415" s="73">
        <f t="shared" si="353"/>
        <v>1</v>
      </c>
      <c r="DW415" s="73">
        <f t="shared" si="352"/>
        <v>1</v>
      </c>
      <c r="DX415" s="73">
        <f t="shared" si="351"/>
        <v>1</v>
      </c>
      <c r="DY415" s="73">
        <f t="shared" si="350"/>
        <v>1</v>
      </c>
      <c r="DZ415" s="73">
        <f t="shared" si="349"/>
        <v>1</v>
      </c>
      <c r="EA415" s="92">
        <f t="shared" si="348"/>
        <v>1</v>
      </c>
      <c r="EB415" s="92">
        <f t="shared" si="347"/>
        <v>1</v>
      </c>
      <c r="EC415" s="139">
        <f t="shared" si="346"/>
        <v>1</v>
      </c>
      <c r="ED415" s="140">
        <f t="shared" si="402"/>
        <v>0</v>
      </c>
      <c r="EE415" s="141">
        <f>IF(EC415=8,(DK415+DK416+DK417+DK729+DK731+DK732+DK733),IF(EC415=9,(DK415+DK416+DK417+DK729+DK731+DK732+DK733+DK734),IF(EC415=10,(DK415+DK416+DK417+DK729+DK731+DK732+DK733+DK734+DK735),IF(EC415=11,(DK415+DK416+DK417+DK729+DK731+DK732+DK733+DK734+DK735+DK736),IF(EC415=12,(DK415+DK416+DK417+DK729+DK731+DK732+DK733+DK734+DK735+DK736+DK737),IF(EC415=13,(DK415+DK416+DK417+DK729+DK731+DK732+DK733+DK734+DK735+DK736+DK737+#REF!),0))))))</f>
        <v>0</v>
      </c>
      <c r="EF415" s="141">
        <f t="shared" si="369"/>
        <v>0</v>
      </c>
      <c r="EG415" s="142">
        <f t="shared" si="403"/>
        <v>0</v>
      </c>
      <c r="EH415" s="141"/>
      <c r="EI415" s="142"/>
      <c r="EJ415" s="82">
        <f t="shared" si="404"/>
        <v>0</v>
      </c>
      <c r="EK415" s="82"/>
      <c r="EL415" s="82"/>
      <c r="EM415" s="82"/>
      <c r="EN415" s="83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</row>
    <row r="416" spans="2:156" ht="27" customHeight="1">
      <c r="B416" s="365" t="str">
        <f t="shared" si="363"/>
        <v/>
      </c>
      <c r="C416" s="649" t="str">
        <f>IF(AU416=1,SUM(AU$10:AU416),"")</f>
        <v/>
      </c>
      <c r="D416" s="526"/>
      <c r="E416" s="524"/>
      <c r="F416" s="648"/>
      <c r="G416" s="464"/>
      <c r="H416" s="110"/>
      <c r="I416" s="648"/>
      <c r="J416" s="464"/>
      <c r="K416" s="110"/>
      <c r="L416" s="109"/>
      <c r="M416" s="517"/>
      <c r="N416" s="520"/>
      <c r="O416" s="520"/>
      <c r="P416" s="514"/>
      <c r="Q416" s="463"/>
      <c r="R416" s="463"/>
      <c r="S416" s="463"/>
      <c r="T416" s="463"/>
      <c r="U416" s="515"/>
      <c r="V416" s="112"/>
      <c r="W416" s="463"/>
      <c r="X416" s="463"/>
      <c r="Y416" s="463"/>
      <c r="Z416" s="463"/>
      <c r="AA416" s="463"/>
      <c r="AB416" s="691"/>
      <c r="AC416" s="691"/>
      <c r="AD416" s="691"/>
      <c r="AE416" s="682"/>
      <c r="AF416" s="683"/>
      <c r="AG416" s="112"/>
      <c r="AH416" s="463"/>
      <c r="AI416" s="495"/>
      <c r="AJ416" s="469"/>
      <c r="AK416" s="464"/>
      <c r="AL416" s="465"/>
      <c r="AM416" s="376"/>
      <c r="AN416" s="376"/>
      <c r="AO416" s="465"/>
      <c r="AP416" s="466"/>
      <c r="AQ416" s="113" t="str">
        <f t="shared" si="370"/>
        <v/>
      </c>
      <c r="AR416" s="114">
        <v>19</v>
      </c>
      <c r="AU416" s="115">
        <f t="shared" si="371"/>
        <v>0</v>
      </c>
      <c r="AV416" s="116" t="b">
        <f t="shared" si="372"/>
        <v>1</v>
      </c>
      <c r="AW416" s="73">
        <f t="shared" si="373"/>
        <v>0</v>
      </c>
      <c r="AX416" s="117">
        <f t="shared" si="374"/>
        <v>1</v>
      </c>
      <c r="AY416" s="118">
        <f t="shared" si="375"/>
        <v>0</v>
      </c>
      <c r="BD416" s="120">
        <f>ROUND(Import!F409,2)</f>
        <v>0</v>
      </c>
      <c r="BE416" s="120">
        <f>ROUND(Import!P409,2)</f>
        <v>0</v>
      </c>
      <c r="BG416" s="121">
        <f t="shared" si="376"/>
        <v>0</v>
      </c>
      <c r="BH416" s="122">
        <f t="shared" si="377"/>
        <v>0</v>
      </c>
      <c r="BI416" s="114">
        <f t="shared" si="378"/>
        <v>0</v>
      </c>
      <c r="BJ416" s="121">
        <f t="shared" si="379"/>
        <v>0</v>
      </c>
      <c r="BK416" s="122">
        <f t="shared" si="380"/>
        <v>0</v>
      </c>
      <c r="BL416" s="114">
        <f t="shared" si="381"/>
        <v>0</v>
      </c>
      <c r="BN416" s="123">
        <f t="shared" si="382"/>
        <v>0</v>
      </c>
      <c r="BO416" s="123">
        <f t="shared" si="383"/>
        <v>0</v>
      </c>
      <c r="BP416" s="123">
        <f t="shared" si="384"/>
        <v>0</v>
      </c>
      <c r="BQ416" s="123">
        <f t="shared" si="385"/>
        <v>0</v>
      </c>
      <c r="BR416" s="123">
        <f t="shared" si="357"/>
        <v>0</v>
      </c>
      <c r="BS416" s="123">
        <f t="shared" si="386"/>
        <v>0</v>
      </c>
      <c r="BT416" s="124">
        <f t="shared" si="387"/>
        <v>0</v>
      </c>
      <c r="CA416" s="62"/>
      <c r="CB416" s="126" t="str">
        <f t="shared" si="358"/>
        <v/>
      </c>
      <c r="CC416" s="127" t="str">
        <f t="shared" si="388"/>
        <v/>
      </c>
      <c r="CD416" s="128" t="str">
        <f t="shared" si="389"/>
        <v/>
      </c>
      <c r="CE416" s="146"/>
      <c r="CF416" s="147"/>
      <c r="CG416" s="147"/>
      <c r="CH416" s="147"/>
      <c r="CI416" s="145"/>
      <c r="CJ416" s="62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132" t="b">
        <f t="shared" si="390"/>
        <v>0</v>
      </c>
      <c r="CV416" s="133" t="b">
        <f t="shared" si="391"/>
        <v>1</v>
      </c>
      <c r="CW416" s="116" t="b">
        <f t="shared" si="392"/>
        <v>1</v>
      </c>
      <c r="CX416" s="73">
        <f t="shared" si="393"/>
        <v>0</v>
      </c>
      <c r="CZ416" s="73">
        <f t="shared" si="394"/>
        <v>0</v>
      </c>
      <c r="DA416" s="134">
        <f t="shared" si="395"/>
        <v>1</v>
      </c>
      <c r="DB416" s="106">
        <f t="shared" si="396"/>
        <v>1</v>
      </c>
      <c r="DC416" s="148"/>
      <c r="DD416" s="134">
        <f t="shared" si="397"/>
        <v>1</v>
      </c>
      <c r="DE416" s="135">
        <f t="shared" si="359"/>
        <v>0</v>
      </c>
      <c r="DF416" s="135">
        <f t="shared" si="360"/>
        <v>0</v>
      </c>
      <c r="DG416" s="136"/>
      <c r="DH416" s="79"/>
      <c r="DI416" s="137"/>
      <c r="DJ416" s="81"/>
      <c r="DK416" s="107">
        <f t="shared" si="361"/>
        <v>0</v>
      </c>
      <c r="DL416" s="138">
        <f t="shared" si="398"/>
        <v>1</v>
      </c>
      <c r="DM416" s="73">
        <f t="shared" si="399"/>
        <v>1</v>
      </c>
      <c r="DN416" s="73">
        <f t="shared" si="400"/>
        <v>1</v>
      </c>
      <c r="DO416" s="73">
        <f t="shared" si="401"/>
        <v>1</v>
      </c>
      <c r="DP416" s="73">
        <f t="shared" si="368"/>
        <v>1</v>
      </c>
      <c r="DQ416" s="73">
        <f t="shared" si="367"/>
        <v>1</v>
      </c>
      <c r="DR416" s="73">
        <f t="shared" si="366"/>
        <v>1</v>
      </c>
      <c r="DS416" s="73">
        <f t="shared" si="362"/>
        <v>1</v>
      </c>
      <c r="DT416" s="73">
        <f t="shared" si="355"/>
        <v>1</v>
      </c>
      <c r="DU416" s="73">
        <f t="shared" si="354"/>
        <v>1</v>
      </c>
      <c r="DV416" s="73">
        <f t="shared" si="353"/>
        <v>1</v>
      </c>
      <c r="DW416" s="73">
        <f t="shared" si="352"/>
        <v>1</v>
      </c>
      <c r="DX416" s="73">
        <f t="shared" si="351"/>
        <v>1</v>
      </c>
      <c r="DY416" s="73">
        <f t="shared" si="350"/>
        <v>1</v>
      </c>
      <c r="DZ416" s="73">
        <f t="shared" si="349"/>
        <v>1</v>
      </c>
      <c r="EA416" s="92">
        <f t="shared" si="348"/>
        <v>1</v>
      </c>
      <c r="EB416" s="92">
        <f t="shared" si="347"/>
        <v>1</v>
      </c>
      <c r="EC416" s="139">
        <f t="shared" si="346"/>
        <v>1</v>
      </c>
      <c r="ED416" s="140">
        <f t="shared" si="402"/>
        <v>0</v>
      </c>
      <c r="EE416" s="141">
        <f>IF(EC416=8,(DK416+DK417+DK418+DK730+DK732+DK733+DK734),IF(EC416=9,(DK416+DK417+DK418+DK730+DK732+DK733+DK734+DK735),IF(EC416=10,(DK416+DK417+DK418+DK730+DK732+DK733+DK734+DK735+DK736),IF(EC416=11,(DK416+DK417+DK418+DK730+DK732+DK733+DK734+DK735+DK736+DK737),IF(EC416=12,(DK416+DK417+DK418+DK730+DK732+DK733+DK734+DK735+DK736+DK737+DK738),IF(EC416=13,(DK416+DK417+DK418+DK730+DK732+DK733+DK734+DK735+DK736+DK737+DK738+#REF!),0))))))</f>
        <v>0</v>
      </c>
      <c r="EF416" s="141">
        <f t="shared" si="369"/>
        <v>0</v>
      </c>
      <c r="EG416" s="142">
        <f t="shared" si="403"/>
        <v>0</v>
      </c>
      <c r="EH416" s="141"/>
      <c r="EI416" s="142"/>
      <c r="EJ416" s="82">
        <f t="shared" si="404"/>
        <v>0</v>
      </c>
      <c r="EK416" s="82"/>
      <c r="EL416" s="82"/>
      <c r="EM416" s="82"/>
      <c r="EN416" s="83"/>
      <c r="EO416" s="61"/>
      <c r="EP416" s="61"/>
      <c r="EQ416" s="61"/>
      <c r="ER416" s="61"/>
      <c r="ES416" s="61"/>
      <c r="ET416" s="61"/>
      <c r="EU416" s="61"/>
      <c r="EV416" s="61"/>
      <c r="EW416" s="61"/>
      <c r="EX416" s="61"/>
      <c r="EY416" s="61"/>
      <c r="EZ416" s="61"/>
    </row>
    <row r="417" spans="2:156" ht="27" customHeight="1">
      <c r="B417" s="365" t="str">
        <f t="shared" si="363"/>
        <v/>
      </c>
      <c r="C417" s="649" t="str">
        <f>IF(AU417=1,SUM(AU$10:AU417),"")</f>
        <v/>
      </c>
      <c r="D417" s="526"/>
      <c r="E417" s="524"/>
      <c r="F417" s="648"/>
      <c r="G417" s="464"/>
      <c r="H417" s="110"/>
      <c r="I417" s="648"/>
      <c r="J417" s="464"/>
      <c r="K417" s="110"/>
      <c r="L417" s="109"/>
      <c r="M417" s="517"/>
      <c r="N417" s="520"/>
      <c r="O417" s="520"/>
      <c r="P417" s="514"/>
      <c r="Q417" s="463"/>
      <c r="R417" s="463"/>
      <c r="S417" s="463"/>
      <c r="T417" s="463"/>
      <c r="U417" s="515"/>
      <c r="V417" s="112"/>
      <c r="W417" s="463"/>
      <c r="X417" s="463"/>
      <c r="Y417" s="463"/>
      <c r="Z417" s="463"/>
      <c r="AA417" s="463"/>
      <c r="AB417" s="691"/>
      <c r="AC417" s="691"/>
      <c r="AD417" s="691"/>
      <c r="AE417" s="682"/>
      <c r="AF417" s="683"/>
      <c r="AG417" s="112"/>
      <c r="AH417" s="463"/>
      <c r="AI417" s="495"/>
      <c r="AJ417" s="469"/>
      <c r="AK417" s="464"/>
      <c r="AL417" s="465"/>
      <c r="AM417" s="376"/>
      <c r="AN417" s="376"/>
      <c r="AO417" s="465"/>
      <c r="AP417" s="466"/>
      <c r="AQ417" s="113" t="str">
        <f t="shared" si="370"/>
        <v/>
      </c>
      <c r="AR417" s="114">
        <v>20</v>
      </c>
      <c r="AU417" s="115">
        <f t="shared" si="371"/>
        <v>0</v>
      </c>
      <c r="AV417" s="116" t="b">
        <f t="shared" si="372"/>
        <v>1</v>
      </c>
      <c r="AW417" s="73">
        <f t="shared" si="373"/>
        <v>0</v>
      </c>
      <c r="AX417" s="117">
        <f t="shared" si="374"/>
        <v>1</v>
      </c>
      <c r="AY417" s="118">
        <f t="shared" si="375"/>
        <v>0</v>
      </c>
      <c r="BD417" s="120">
        <f>ROUND(Import!F410,2)</f>
        <v>0</v>
      </c>
      <c r="BE417" s="120">
        <f>ROUND(Import!P410,2)</f>
        <v>0</v>
      </c>
      <c r="BG417" s="121">
        <f t="shared" si="376"/>
        <v>0</v>
      </c>
      <c r="BH417" s="122">
        <f t="shared" si="377"/>
        <v>0</v>
      </c>
      <c r="BI417" s="114">
        <f t="shared" si="378"/>
        <v>0</v>
      </c>
      <c r="BJ417" s="121">
        <f t="shared" si="379"/>
        <v>0</v>
      </c>
      <c r="BK417" s="122">
        <f t="shared" si="380"/>
        <v>0</v>
      </c>
      <c r="BL417" s="114">
        <f t="shared" si="381"/>
        <v>0</v>
      </c>
      <c r="BN417" s="123">
        <f t="shared" si="382"/>
        <v>0</v>
      </c>
      <c r="BO417" s="123">
        <f t="shared" si="383"/>
        <v>0</v>
      </c>
      <c r="BP417" s="123">
        <f t="shared" si="384"/>
        <v>0</v>
      </c>
      <c r="BQ417" s="123">
        <f t="shared" si="385"/>
        <v>0</v>
      </c>
      <c r="BR417" s="123">
        <f t="shared" si="357"/>
        <v>0</v>
      </c>
      <c r="BS417" s="123">
        <f t="shared" si="386"/>
        <v>0</v>
      </c>
      <c r="BT417" s="124">
        <f t="shared" si="387"/>
        <v>0</v>
      </c>
      <c r="CA417" s="62"/>
      <c r="CB417" s="126" t="str">
        <f t="shared" si="358"/>
        <v/>
      </c>
      <c r="CC417" s="127" t="str">
        <f t="shared" si="388"/>
        <v/>
      </c>
      <c r="CD417" s="128" t="str">
        <f t="shared" si="389"/>
        <v/>
      </c>
      <c r="CE417" s="146"/>
      <c r="CF417" s="147"/>
      <c r="CG417" s="147"/>
      <c r="CH417" s="147"/>
      <c r="CI417" s="145"/>
      <c r="CJ417" s="62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132" t="b">
        <f t="shared" si="390"/>
        <v>0</v>
      </c>
      <c r="CV417" s="133" t="b">
        <f t="shared" si="391"/>
        <v>1</v>
      </c>
      <c r="CW417" s="116" t="b">
        <f t="shared" si="392"/>
        <v>1</v>
      </c>
      <c r="CX417" s="73">
        <f t="shared" si="393"/>
        <v>0</v>
      </c>
      <c r="CZ417" s="73">
        <f t="shared" si="394"/>
        <v>0</v>
      </c>
      <c r="DA417" s="134">
        <f t="shared" si="395"/>
        <v>1</v>
      </c>
      <c r="DB417" s="106">
        <f t="shared" si="396"/>
        <v>1</v>
      </c>
      <c r="DC417" s="148"/>
      <c r="DD417" s="134">
        <f t="shared" si="397"/>
        <v>1</v>
      </c>
      <c r="DE417" s="135">
        <f t="shared" si="359"/>
        <v>0</v>
      </c>
      <c r="DF417" s="135">
        <f t="shared" si="360"/>
        <v>0</v>
      </c>
      <c r="DG417" s="136"/>
      <c r="DH417" s="79"/>
      <c r="DI417" s="137"/>
      <c r="DJ417" s="81"/>
      <c r="DK417" s="107">
        <f t="shared" si="361"/>
        <v>0</v>
      </c>
      <c r="DL417" s="138">
        <f t="shared" si="398"/>
        <v>1</v>
      </c>
      <c r="DM417" s="73">
        <f t="shared" si="399"/>
        <v>1</v>
      </c>
      <c r="DN417" s="73">
        <f t="shared" si="400"/>
        <v>1</v>
      </c>
      <c r="DO417" s="73">
        <f t="shared" si="401"/>
        <v>1</v>
      </c>
      <c r="DP417" s="73">
        <f t="shared" si="368"/>
        <v>1</v>
      </c>
      <c r="DQ417" s="73">
        <f t="shared" si="367"/>
        <v>1</v>
      </c>
      <c r="DR417" s="73">
        <f t="shared" si="366"/>
        <v>1</v>
      </c>
      <c r="DS417" s="73">
        <f t="shared" si="362"/>
        <v>1</v>
      </c>
      <c r="DT417" s="73">
        <f t="shared" si="355"/>
        <v>1</v>
      </c>
      <c r="DU417" s="73">
        <f t="shared" si="354"/>
        <v>1</v>
      </c>
      <c r="DV417" s="73">
        <f t="shared" si="353"/>
        <v>1</v>
      </c>
      <c r="DW417" s="73">
        <f t="shared" si="352"/>
        <v>1</v>
      </c>
      <c r="DX417" s="73">
        <f t="shared" si="351"/>
        <v>1</v>
      </c>
      <c r="DY417" s="73">
        <f t="shared" si="350"/>
        <v>1</v>
      </c>
      <c r="DZ417" s="73">
        <f t="shared" si="349"/>
        <v>1</v>
      </c>
      <c r="EA417" s="92">
        <f t="shared" si="348"/>
        <v>1</v>
      </c>
      <c r="EB417" s="92">
        <f t="shared" si="347"/>
        <v>1</v>
      </c>
      <c r="EC417" s="139">
        <f t="shared" si="346"/>
        <v>1</v>
      </c>
      <c r="ED417" s="140">
        <f t="shared" si="402"/>
        <v>0</v>
      </c>
      <c r="EE417" s="141">
        <f>IF(EC417=8,(DK417+DK418+DK419+DK731+DK733+DK734+DK735),IF(EC417=9,(DK417+DK418+DK419+DK731+DK733+DK734+DK735+DK736),IF(EC417=10,(DK417+DK418+DK419+DK731+DK733+DK734+DK735+DK736+DK737),IF(EC417=11,(DK417+DK418+DK419+DK731+DK733+DK734+DK735+DK736+DK737+DK738),IF(EC417=12,(DK417+DK418+DK419+DK731+DK733+DK734+DK735+DK736+DK737+DK738+DK739),IF(EC417=13,(DK417+DK418+DK419+DK731+DK733+DK734+DK735+DK736+DK737+DK738+DK739+#REF!),0))))))</f>
        <v>0</v>
      </c>
      <c r="EF417" s="141">
        <f t="shared" si="369"/>
        <v>0</v>
      </c>
      <c r="EG417" s="142">
        <f t="shared" si="403"/>
        <v>0</v>
      </c>
      <c r="EH417" s="141"/>
      <c r="EI417" s="142"/>
      <c r="EJ417" s="82">
        <f t="shared" si="404"/>
        <v>0</v>
      </c>
      <c r="EK417" s="82"/>
      <c r="EL417" s="82"/>
      <c r="EM417" s="82"/>
      <c r="EN417" s="83"/>
      <c r="EO417" s="61"/>
      <c r="EP417" s="61"/>
      <c r="EQ417" s="61"/>
      <c r="ER417" s="61"/>
      <c r="ES417" s="61"/>
      <c r="ET417" s="61"/>
      <c r="EU417" s="61"/>
      <c r="EV417" s="61"/>
      <c r="EW417" s="61"/>
      <c r="EX417" s="61"/>
      <c r="EY417" s="61"/>
      <c r="EZ417" s="61"/>
    </row>
    <row r="418" spans="2:156" ht="27" customHeight="1">
      <c r="B418" s="365" t="str">
        <f t="shared" si="363"/>
        <v/>
      </c>
      <c r="C418" s="649" t="str">
        <f>IF(AU418=1,SUM(AU$10:AU418),"")</f>
        <v/>
      </c>
      <c r="D418" s="526"/>
      <c r="E418" s="524"/>
      <c r="F418" s="648"/>
      <c r="G418" s="464"/>
      <c r="H418" s="110"/>
      <c r="I418" s="648"/>
      <c r="J418" s="464"/>
      <c r="K418" s="110"/>
      <c r="L418" s="109"/>
      <c r="M418" s="517"/>
      <c r="N418" s="520"/>
      <c r="O418" s="520"/>
      <c r="P418" s="514"/>
      <c r="Q418" s="463"/>
      <c r="R418" s="463"/>
      <c r="S418" s="463"/>
      <c r="T418" s="463"/>
      <c r="U418" s="515"/>
      <c r="V418" s="112"/>
      <c r="W418" s="463"/>
      <c r="X418" s="463"/>
      <c r="Y418" s="463"/>
      <c r="Z418" s="463"/>
      <c r="AA418" s="463"/>
      <c r="AB418" s="691"/>
      <c r="AC418" s="691"/>
      <c r="AD418" s="691"/>
      <c r="AE418" s="682"/>
      <c r="AF418" s="683"/>
      <c r="AG418" s="112"/>
      <c r="AH418" s="463"/>
      <c r="AI418" s="495"/>
      <c r="AJ418" s="469"/>
      <c r="AK418" s="464"/>
      <c r="AL418" s="465"/>
      <c r="AM418" s="376"/>
      <c r="AN418" s="376"/>
      <c r="AO418" s="465"/>
      <c r="AP418" s="466"/>
      <c r="AQ418" s="113" t="str">
        <f t="shared" si="370"/>
        <v/>
      </c>
      <c r="AR418" s="114">
        <v>21</v>
      </c>
      <c r="AU418" s="115">
        <f t="shared" si="371"/>
        <v>0</v>
      </c>
      <c r="AV418" s="116" t="b">
        <f t="shared" si="372"/>
        <v>1</v>
      </c>
      <c r="AW418" s="73">
        <f t="shared" si="373"/>
        <v>0</v>
      </c>
      <c r="AX418" s="117">
        <f t="shared" si="374"/>
        <v>1</v>
      </c>
      <c r="AY418" s="118">
        <f t="shared" si="375"/>
        <v>0</v>
      </c>
      <c r="BD418" s="120">
        <f>ROUND(Import!F411,2)</f>
        <v>0</v>
      </c>
      <c r="BE418" s="120">
        <f>ROUND(Import!P411,2)</f>
        <v>0</v>
      </c>
      <c r="BG418" s="121">
        <f t="shared" si="376"/>
        <v>0</v>
      </c>
      <c r="BH418" s="122">
        <f t="shared" si="377"/>
        <v>0</v>
      </c>
      <c r="BI418" s="114">
        <f t="shared" si="378"/>
        <v>0</v>
      </c>
      <c r="BJ418" s="121">
        <f t="shared" si="379"/>
        <v>0</v>
      </c>
      <c r="BK418" s="122">
        <f t="shared" si="380"/>
        <v>0</v>
      </c>
      <c r="BL418" s="114">
        <f t="shared" si="381"/>
        <v>0</v>
      </c>
      <c r="BN418" s="123">
        <f t="shared" si="382"/>
        <v>0</v>
      </c>
      <c r="BO418" s="123">
        <f t="shared" si="383"/>
        <v>0</v>
      </c>
      <c r="BP418" s="123">
        <f t="shared" si="384"/>
        <v>0</v>
      </c>
      <c r="BQ418" s="123">
        <f t="shared" si="385"/>
        <v>0</v>
      </c>
      <c r="BR418" s="123">
        <f t="shared" si="357"/>
        <v>0</v>
      </c>
      <c r="BS418" s="123">
        <f t="shared" si="386"/>
        <v>0</v>
      </c>
      <c r="BT418" s="124">
        <f t="shared" si="387"/>
        <v>0</v>
      </c>
      <c r="CA418" s="62"/>
      <c r="CB418" s="126" t="str">
        <f t="shared" si="358"/>
        <v/>
      </c>
      <c r="CC418" s="127" t="str">
        <f t="shared" si="388"/>
        <v/>
      </c>
      <c r="CD418" s="128" t="str">
        <f t="shared" si="389"/>
        <v/>
      </c>
      <c r="CE418" s="146"/>
      <c r="CF418" s="147"/>
      <c r="CG418" s="147"/>
      <c r="CH418" s="147"/>
      <c r="CI418" s="145"/>
      <c r="CJ418" s="62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132" t="b">
        <f t="shared" si="390"/>
        <v>0</v>
      </c>
      <c r="CV418" s="133" t="b">
        <f t="shared" si="391"/>
        <v>1</v>
      </c>
      <c r="CW418" s="116" t="b">
        <f t="shared" si="392"/>
        <v>1</v>
      </c>
      <c r="CX418" s="73">
        <f t="shared" si="393"/>
        <v>0</v>
      </c>
      <c r="CZ418" s="73">
        <f t="shared" si="394"/>
        <v>0</v>
      </c>
      <c r="DA418" s="134">
        <f t="shared" si="395"/>
        <v>1</v>
      </c>
      <c r="DB418" s="106">
        <f t="shared" si="396"/>
        <v>1</v>
      </c>
      <c r="DC418" s="148"/>
      <c r="DD418" s="134">
        <f t="shared" si="397"/>
        <v>1</v>
      </c>
      <c r="DE418" s="135">
        <f t="shared" si="359"/>
        <v>0</v>
      </c>
      <c r="DF418" s="135">
        <f t="shared" si="360"/>
        <v>0</v>
      </c>
      <c r="DG418" s="136"/>
      <c r="DH418" s="79"/>
      <c r="DI418" s="137"/>
      <c r="DJ418" s="81"/>
      <c r="DK418" s="107">
        <f t="shared" si="361"/>
        <v>0</v>
      </c>
      <c r="DL418" s="138">
        <f t="shared" si="398"/>
        <v>1</v>
      </c>
      <c r="DM418" s="73">
        <f t="shared" si="399"/>
        <v>1</v>
      </c>
      <c r="DN418" s="73">
        <f t="shared" si="400"/>
        <v>1</v>
      </c>
      <c r="DO418" s="73">
        <f t="shared" si="401"/>
        <v>1</v>
      </c>
      <c r="DP418" s="73">
        <f t="shared" si="368"/>
        <v>1</v>
      </c>
      <c r="DQ418" s="73">
        <f t="shared" si="367"/>
        <v>1</v>
      </c>
      <c r="DR418" s="73">
        <f t="shared" si="366"/>
        <v>1</v>
      </c>
      <c r="DS418" s="73">
        <f t="shared" si="362"/>
        <v>1</v>
      </c>
      <c r="DT418" s="73">
        <f t="shared" si="355"/>
        <v>1</v>
      </c>
      <c r="DU418" s="73">
        <f t="shared" si="354"/>
        <v>1</v>
      </c>
      <c r="DV418" s="73">
        <f t="shared" si="353"/>
        <v>1</v>
      </c>
      <c r="DW418" s="73">
        <f t="shared" si="352"/>
        <v>1</v>
      </c>
      <c r="DX418" s="73">
        <f t="shared" si="351"/>
        <v>1</v>
      </c>
      <c r="DY418" s="73">
        <f t="shared" si="350"/>
        <v>1</v>
      </c>
      <c r="DZ418" s="73">
        <f t="shared" si="349"/>
        <v>1</v>
      </c>
      <c r="EA418" s="92">
        <f t="shared" si="348"/>
        <v>1</v>
      </c>
      <c r="EB418" s="92">
        <f t="shared" si="347"/>
        <v>1</v>
      </c>
      <c r="EC418" s="139">
        <f t="shared" si="346"/>
        <v>1</v>
      </c>
      <c r="ED418" s="140">
        <f t="shared" si="402"/>
        <v>0</v>
      </c>
      <c r="EE418" s="141">
        <f>IF(EC418=8,(DK418+DK419+DK420+DK732+DK734+DK735+DK736),IF(EC418=9,(DK418+DK419+DK420+DK732+DK734+DK735+DK736+DK737),IF(EC418=10,(DK418+DK419+DK420+DK732+DK734+DK735+DK736+DK737+DK738),IF(EC418=11,(DK418+DK419+DK420+DK732+DK734+DK735+DK736+DK737+DK738+DK739),IF(EC418=12,(DK418+DK419+DK420+DK732+DK734+DK735+DK736+DK737+DK738+DK739+DK740),IF(EC418=13,(DK418+DK419+DK420+DK732+DK734+DK735+DK736+DK737+DK738+DK739+DK740+#REF!),0))))))</f>
        <v>0</v>
      </c>
      <c r="EF418" s="141">
        <f t="shared" si="369"/>
        <v>0</v>
      </c>
      <c r="EG418" s="142">
        <f t="shared" si="403"/>
        <v>0</v>
      </c>
      <c r="EH418" s="141"/>
      <c r="EI418" s="142"/>
      <c r="EJ418" s="82">
        <f t="shared" si="404"/>
        <v>0</v>
      </c>
      <c r="EK418" s="82"/>
      <c r="EL418" s="82"/>
      <c r="EM418" s="82"/>
      <c r="EN418" s="83"/>
      <c r="EO418" s="61"/>
      <c r="EP418" s="61"/>
      <c r="EQ418" s="61"/>
      <c r="ER418" s="61"/>
      <c r="ES418" s="61"/>
      <c r="ET418" s="61"/>
      <c r="EU418" s="61"/>
      <c r="EV418" s="61"/>
      <c r="EW418" s="61"/>
      <c r="EX418" s="61"/>
      <c r="EY418" s="61"/>
      <c r="EZ418" s="61"/>
    </row>
    <row r="419" spans="2:156" ht="27" customHeight="1">
      <c r="B419" s="365" t="str">
        <f t="shared" si="363"/>
        <v/>
      </c>
      <c r="C419" s="649" t="str">
        <f>IF(AU419=1,SUM(AU$10:AU419),"")</f>
        <v/>
      </c>
      <c r="D419" s="526"/>
      <c r="E419" s="524"/>
      <c r="F419" s="648"/>
      <c r="G419" s="464"/>
      <c r="H419" s="110"/>
      <c r="I419" s="648"/>
      <c r="J419" s="464"/>
      <c r="K419" s="110"/>
      <c r="L419" s="109"/>
      <c r="M419" s="517"/>
      <c r="N419" s="520"/>
      <c r="O419" s="520"/>
      <c r="P419" s="514"/>
      <c r="Q419" s="463"/>
      <c r="R419" s="463"/>
      <c r="S419" s="463"/>
      <c r="T419" s="463"/>
      <c r="U419" s="515"/>
      <c r="V419" s="112"/>
      <c r="W419" s="463"/>
      <c r="X419" s="463"/>
      <c r="Y419" s="463"/>
      <c r="Z419" s="463"/>
      <c r="AA419" s="463"/>
      <c r="AB419" s="691"/>
      <c r="AC419" s="691"/>
      <c r="AD419" s="691"/>
      <c r="AE419" s="682"/>
      <c r="AF419" s="683"/>
      <c r="AG419" s="112"/>
      <c r="AH419" s="463"/>
      <c r="AI419" s="495"/>
      <c r="AJ419" s="469"/>
      <c r="AK419" s="464"/>
      <c r="AL419" s="465"/>
      <c r="AM419" s="376"/>
      <c r="AN419" s="376"/>
      <c r="AO419" s="465"/>
      <c r="AP419" s="466"/>
      <c r="AQ419" s="113" t="str">
        <f t="shared" si="370"/>
        <v/>
      </c>
      <c r="AR419" s="114">
        <v>22</v>
      </c>
      <c r="AU419" s="115">
        <f t="shared" si="371"/>
        <v>0</v>
      </c>
      <c r="AV419" s="116" t="b">
        <f t="shared" si="372"/>
        <v>1</v>
      </c>
      <c r="AW419" s="73">
        <f t="shared" si="373"/>
        <v>0</v>
      </c>
      <c r="AX419" s="117">
        <f t="shared" si="374"/>
        <v>1</v>
      </c>
      <c r="AY419" s="118">
        <f t="shared" si="375"/>
        <v>0</v>
      </c>
      <c r="BD419" s="120">
        <f>ROUND(Import!F412,2)</f>
        <v>0</v>
      </c>
      <c r="BE419" s="120">
        <f>ROUND(Import!P412,2)</f>
        <v>0</v>
      </c>
      <c r="BG419" s="121">
        <f t="shared" si="376"/>
        <v>0</v>
      </c>
      <c r="BH419" s="122">
        <f t="shared" si="377"/>
        <v>0</v>
      </c>
      <c r="BI419" s="114">
        <f t="shared" si="378"/>
        <v>0</v>
      </c>
      <c r="BJ419" s="121">
        <f t="shared" si="379"/>
        <v>0</v>
      </c>
      <c r="BK419" s="122">
        <f t="shared" si="380"/>
        <v>0</v>
      </c>
      <c r="BL419" s="114">
        <f t="shared" si="381"/>
        <v>0</v>
      </c>
      <c r="BN419" s="123">
        <f t="shared" si="382"/>
        <v>0</v>
      </c>
      <c r="BO419" s="123">
        <f t="shared" si="383"/>
        <v>0</v>
      </c>
      <c r="BP419" s="123">
        <f t="shared" si="384"/>
        <v>0</v>
      </c>
      <c r="BQ419" s="123">
        <f t="shared" si="385"/>
        <v>0</v>
      </c>
      <c r="BR419" s="123">
        <f t="shared" si="357"/>
        <v>0</v>
      </c>
      <c r="BS419" s="123">
        <f t="shared" si="386"/>
        <v>0</v>
      </c>
      <c r="BT419" s="124">
        <f t="shared" si="387"/>
        <v>0</v>
      </c>
      <c r="CA419" s="62"/>
      <c r="CB419" s="126" t="str">
        <f t="shared" si="358"/>
        <v/>
      </c>
      <c r="CC419" s="127" t="str">
        <f t="shared" si="388"/>
        <v/>
      </c>
      <c r="CD419" s="128" t="str">
        <f t="shared" si="389"/>
        <v/>
      </c>
      <c r="CE419" s="146"/>
      <c r="CF419" s="147"/>
      <c r="CG419" s="147"/>
      <c r="CH419" s="147"/>
      <c r="CI419" s="145"/>
      <c r="CJ419" s="62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132" t="b">
        <f t="shared" si="390"/>
        <v>0</v>
      </c>
      <c r="CV419" s="133" t="b">
        <f t="shared" si="391"/>
        <v>1</v>
      </c>
      <c r="CW419" s="116" t="b">
        <f t="shared" si="392"/>
        <v>1</v>
      </c>
      <c r="CX419" s="73">
        <f t="shared" si="393"/>
        <v>0</v>
      </c>
      <c r="CZ419" s="73">
        <f t="shared" si="394"/>
        <v>0</v>
      </c>
      <c r="DA419" s="134">
        <f t="shared" si="395"/>
        <v>1</v>
      </c>
      <c r="DB419" s="106">
        <f t="shared" si="396"/>
        <v>1</v>
      </c>
      <c r="DC419" s="148"/>
      <c r="DD419" s="134">
        <f t="shared" si="397"/>
        <v>1</v>
      </c>
      <c r="DE419" s="135">
        <f t="shared" si="359"/>
        <v>0</v>
      </c>
      <c r="DF419" s="135">
        <f t="shared" si="360"/>
        <v>0</v>
      </c>
      <c r="DG419" s="136"/>
      <c r="DH419" s="79"/>
      <c r="DI419" s="137"/>
      <c r="DJ419" s="81"/>
      <c r="DK419" s="107">
        <f t="shared" si="361"/>
        <v>0</v>
      </c>
      <c r="DL419" s="138">
        <f t="shared" si="398"/>
        <v>1</v>
      </c>
      <c r="DM419" s="73">
        <f t="shared" si="399"/>
        <v>1</v>
      </c>
      <c r="DN419" s="73">
        <f t="shared" si="400"/>
        <v>1</v>
      </c>
      <c r="DO419" s="73">
        <f t="shared" si="401"/>
        <v>1</v>
      </c>
      <c r="DP419" s="73">
        <f t="shared" si="368"/>
        <v>1</v>
      </c>
      <c r="DQ419" s="73">
        <f t="shared" si="367"/>
        <v>1</v>
      </c>
      <c r="DR419" s="73">
        <f t="shared" si="366"/>
        <v>1</v>
      </c>
      <c r="DS419" s="73">
        <f t="shared" si="362"/>
        <v>1</v>
      </c>
      <c r="DT419" s="73">
        <f t="shared" si="355"/>
        <v>1</v>
      </c>
      <c r="DU419" s="73">
        <f t="shared" si="354"/>
        <v>1</v>
      </c>
      <c r="DV419" s="73">
        <f t="shared" si="353"/>
        <v>1</v>
      </c>
      <c r="DW419" s="73">
        <f t="shared" si="352"/>
        <v>1</v>
      </c>
      <c r="DX419" s="73">
        <f t="shared" si="351"/>
        <v>1</v>
      </c>
      <c r="DY419" s="73">
        <f t="shared" si="350"/>
        <v>1</v>
      </c>
      <c r="DZ419" s="73">
        <f t="shared" si="349"/>
        <v>1</v>
      </c>
      <c r="EA419" s="92">
        <f t="shared" si="348"/>
        <v>1</v>
      </c>
      <c r="EB419" s="92">
        <f t="shared" si="347"/>
        <v>1</v>
      </c>
      <c r="EC419" s="139">
        <f t="shared" si="346"/>
        <v>1</v>
      </c>
      <c r="ED419" s="140">
        <f t="shared" si="402"/>
        <v>0</v>
      </c>
      <c r="EE419" s="141">
        <f>IF(EC419=8,(DK419+DK420+DK421+DK733+DK735+DK736+DK737),IF(EC419=9,(DK419+DK420+DK421+DK733+DK735+DK736+DK737+DK738),IF(EC419=10,(DK419+DK420+DK421+DK733+DK735+DK736+DK737+DK738+DK739),IF(EC419=11,(DK419+DK420+DK421+DK733+DK735+DK736+DK737+DK738+DK739+DK740),IF(EC419=12,(DK419+DK420+DK421+DK733+DK735+DK736+DK737+DK738+DK739+DK740+DK741),IF(EC419=13,(DK419+DK420+DK421+DK733+DK735+DK736+DK737+DK738+DK739+DK740+DK741+#REF!),0))))))</f>
        <v>0</v>
      </c>
      <c r="EF419" s="141">
        <f t="shared" si="369"/>
        <v>0</v>
      </c>
      <c r="EG419" s="142">
        <f t="shared" si="403"/>
        <v>0</v>
      </c>
      <c r="EH419" s="141"/>
      <c r="EI419" s="142"/>
      <c r="EJ419" s="82">
        <f t="shared" si="404"/>
        <v>0</v>
      </c>
      <c r="EK419" s="82"/>
      <c r="EL419" s="82"/>
      <c r="EM419" s="82"/>
      <c r="EN419" s="83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</row>
    <row r="420" spans="2:156" ht="27" customHeight="1">
      <c r="B420" s="365" t="str">
        <f t="shared" si="363"/>
        <v/>
      </c>
      <c r="C420" s="649" t="str">
        <f>IF(AU420=1,SUM(AU$10:AU420),"")</f>
        <v/>
      </c>
      <c r="D420" s="526"/>
      <c r="E420" s="524"/>
      <c r="F420" s="648"/>
      <c r="G420" s="464"/>
      <c r="H420" s="110"/>
      <c r="I420" s="648"/>
      <c r="J420" s="464"/>
      <c r="K420" s="110"/>
      <c r="L420" s="109"/>
      <c r="M420" s="517"/>
      <c r="N420" s="520"/>
      <c r="O420" s="520"/>
      <c r="P420" s="514"/>
      <c r="Q420" s="463"/>
      <c r="R420" s="463"/>
      <c r="S420" s="463"/>
      <c r="T420" s="463"/>
      <c r="U420" s="515"/>
      <c r="V420" s="112"/>
      <c r="W420" s="463"/>
      <c r="X420" s="463"/>
      <c r="Y420" s="463"/>
      <c r="Z420" s="463"/>
      <c r="AA420" s="463"/>
      <c r="AB420" s="691"/>
      <c r="AC420" s="691"/>
      <c r="AD420" s="691"/>
      <c r="AE420" s="682"/>
      <c r="AF420" s="683"/>
      <c r="AG420" s="112"/>
      <c r="AH420" s="463"/>
      <c r="AI420" s="495"/>
      <c r="AJ420" s="469"/>
      <c r="AK420" s="464"/>
      <c r="AL420" s="465"/>
      <c r="AM420" s="376"/>
      <c r="AN420" s="376"/>
      <c r="AO420" s="465"/>
      <c r="AP420" s="466"/>
      <c r="AQ420" s="113" t="str">
        <f t="shared" si="370"/>
        <v/>
      </c>
      <c r="AR420" s="114">
        <v>23</v>
      </c>
      <c r="AU420" s="115">
        <f t="shared" si="371"/>
        <v>0</v>
      </c>
      <c r="AV420" s="116" t="b">
        <f t="shared" si="372"/>
        <v>1</v>
      </c>
      <c r="AW420" s="73">
        <f t="shared" si="373"/>
        <v>0</v>
      </c>
      <c r="AX420" s="117">
        <f t="shared" si="374"/>
        <v>1</v>
      </c>
      <c r="AY420" s="118">
        <f t="shared" si="375"/>
        <v>0</v>
      </c>
      <c r="BD420" s="120">
        <f>ROUND(Import!F413,2)</f>
        <v>0</v>
      </c>
      <c r="BE420" s="120">
        <f>ROUND(Import!P413,2)</f>
        <v>0</v>
      </c>
      <c r="BG420" s="121">
        <f t="shared" si="376"/>
        <v>0</v>
      </c>
      <c r="BH420" s="122">
        <f t="shared" si="377"/>
        <v>0</v>
      </c>
      <c r="BI420" s="114">
        <f t="shared" si="378"/>
        <v>0</v>
      </c>
      <c r="BJ420" s="121">
        <f t="shared" si="379"/>
        <v>0</v>
      </c>
      <c r="BK420" s="122">
        <f t="shared" si="380"/>
        <v>0</v>
      </c>
      <c r="BL420" s="114">
        <f t="shared" si="381"/>
        <v>0</v>
      </c>
      <c r="BN420" s="123">
        <f t="shared" si="382"/>
        <v>0</v>
      </c>
      <c r="BO420" s="123">
        <f t="shared" si="383"/>
        <v>0</v>
      </c>
      <c r="BP420" s="123">
        <f t="shared" si="384"/>
        <v>0</v>
      </c>
      <c r="BQ420" s="123">
        <f t="shared" si="385"/>
        <v>0</v>
      </c>
      <c r="BR420" s="123">
        <f t="shared" si="357"/>
        <v>0</v>
      </c>
      <c r="BS420" s="123">
        <f t="shared" si="386"/>
        <v>0</v>
      </c>
      <c r="BT420" s="124">
        <f t="shared" si="387"/>
        <v>0</v>
      </c>
      <c r="CA420" s="62"/>
      <c r="CB420" s="126" t="str">
        <f t="shared" si="358"/>
        <v/>
      </c>
      <c r="CC420" s="127" t="str">
        <f t="shared" si="388"/>
        <v/>
      </c>
      <c r="CD420" s="128" t="str">
        <f t="shared" si="389"/>
        <v/>
      </c>
      <c r="CE420" s="146"/>
      <c r="CF420" s="147"/>
      <c r="CG420" s="147"/>
      <c r="CH420" s="147"/>
      <c r="CI420" s="145"/>
      <c r="CJ420" s="62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132" t="b">
        <f t="shared" si="390"/>
        <v>0</v>
      </c>
      <c r="CV420" s="133" t="b">
        <f t="shared" si="391"/>
        <v>1</v>
      </c>
      <c r="CW420" s="116" t="b">
        <f t="shared" si="392"/>
        <v>1</v>
      </c>
      <c r="CX420" s="73">
        <f t="shared" si="393"/>
        <v>0</v>
      </c>
      <c r="CZ420" s="73">
        <f t="shared" si="394"/>
        <v>0</v>
      </c>
      <c r="DA420" s="134">
        <f t="shared" si="395"/>
        <v>1</v>
      </c>
      <c r="DB420" s="106">
        <f t="shared" si="396"/>
        <v>1</v>
      </c>
      <c r="DC420" s="148"/>
      <c r="DD420" s="134">
        <f t="shared" si="397"/>
        <v>1</v>
      </c>
      <c r="DE420" s="135">
        <f t="shared" si="359"/>
        <v>0</v>
      </c>
      <c r="DF420" s="135">
        <f t="shared" si="360"/>
        <v>0</v>
      </c>
      <c r="DG420" s="136"/>
      <c r="DH420" s="79"/>
      <c r="DI420" s="137"/>
      <c r="DJ420" s="81"/>
      <c r="DK420" s="107">
        <f t="shared" si="361"/>
        <v>0</v>
      </c>
      <c r="DL420" s="138">
        <f t="shared" si="398"/>
        <v>1</v>
      </c>
      <c r="DM420" s="73">
        <f t="shared" si="399"/>
        <v>1</v>
      </c>
      <c r="DN420" s="73">
        <f t="shared" si="400"/>
        <v>1</v>
      </c>
      <c r="DO420" s="73">
        <f t="shared" si="401"/>
        <v>1</v>
      </c>
      <c r="DP420" s="73">
        <f t="shared" si="368"/>
        <v>1</v>
      </c>
      <c r="DQ420" s="73">
        <f t="shared" si="367"/>
        <v>1</v>
      </c>
      <c r="DR420" s="73">
        <f t="shared" si="366"/>
        <v>1</v>
      </c>
      <c r="DS420" s="73">
        <f t="shared" si="362"/>
        <v>1</v>
      </c>
      <c r="DT420" s="73">
        <f t="shared" si="355"/>
        <v>1</v>
      </c>
      <c r="DU420" s="73">
        <f t="shared" si="354"/>
        <v>1</v>
      </c>
      <c r="DV420" s="73">
        <f t="shared" si="353"/>
        <v>1</v>
      </c>
      <c r="DW420" s="73">
        <f t="shared" si="352"/>
        <v>1</v>
      </c>
      <c r="DX420" s="73">
        <f t="shared" si="351"/>
        <v>1</v>
      </c>
      <c r="DY420" s="73">
        <f t="shared" si="350"/>
        <v>1</v>
      </c>
      <c r="DZ420" s="73">
        <f t="shared" si="349"/>
        <v>1</v>
      </c>
      <c r="EA420" s="92">
        <f t="shared" si="348"/>
        <v>1</v>
      </c>
      <c r="EB420" s="92">
        <f t="shared" si="347"/>
        <v>1</v>
      </c>
      <c r="EC420" s="139">
        <f t="shared" si="346"/>
        <v>1</v>
      </c>
      <c r="ED420" s="140">
        <f t="shared" si="402"/>
        <v>0</v>
      </c>
      <c r="EE420" s="141">
        <f>IF(EC420=8,(DK420+DK421+DK422+DK734+DK736+DK737+DK738),IF(EC420=9,(DK420+DK421+DK422+DK734+DK736+DK737+DK738+DK739),IF(EC420=10,(DK420+DK421+DK422+DK734+DK736+DK737+DK738+DK739+DK740),IF(EC420=11,(DK420+DK421+DK422+DK734+DK736+DK737+DK738+DK739+DK740+DK741),IF(EC420=12,(DK420+DK421+DK422+DK734+DK736+DK737+DK738+DK739+DK740+DK741+DK742),IF(EC420=13,(DK420+DK421+DK422+DK734+DK736+DK737+DK738+DK739+DK740+DK741+DK742+#REF!),0))))))</f>
        <v>0</v>
      </c>
      <c r="EF420" s="141">
        <f t="shared" si="369"/>
        <v>0</v>
      </c>
      <c r="EG420" s="142">
        <f t="shared" si="403"/>
        <v>0</v>
      </c>
      <c r="EH420" s="141"/>
      <c r="EI420" s="142"/>
      <c r="EJ420" s="82">
        <f t="shared" si="404"/>
        <v>0</v>
      </c>
      <c r="EK420" s="82"/>
      <c r="EL420" s="82"/>
      <c r="EM420" s="82"/>
      <c r="EN420" s="83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</row>
    <row r="421" spans="2:156" ht="27" customHeight="1">
      <c r="B421" s="365" t="str">
        <f t="shared" si="363"/>
        <v/>
      </c>
      <c r="C421" s="649" t="str">
        <f>IF(AU421=1,SUM(AU$10:AU421),"")</f>
        <v/>
      </c>
      <c r="D421" s="526"/>
      <c r="E421" s="524"/>
      <c r="F421" s="648"/>
      <c r="G421" s="464"/>
      <c r="H421" s="110"/>
      <c r="I421" s="648"/>
      <c r="J421" s="464"/>
      <c r="K421" s="110"/>
      <c r="L421" s="109"/>
      <c r="M421" s="517"/>
      <c r="N421" s="520"/>
      <c r="O421" s="520"/>
      <c r="P421" s="514"/>
      <c r="Q421" s="463"/>
      <c r="R421" s="463"/>
      <c r="S421" s="463"/>
      <c r="T421" s="463"/>
      <c r="U421" s="515"/>
      <c r="V421" s="112"/>
      <c r="W421" s="463"/>
      <c r="X421" s="463"/>
      <c r="Y421" s="463"/>
      <c r="Z421" s="463"/>
      <c r="AA421" s="463"/>
      <c r="AB421" s="691"/>
      <c r="AC421" s="691"/>
      <c r="AD421" s="691"/>
      <c r="AE421" s="682"/>
      <c r="AF421" s="683"/>
      <c r="AG421" s="112"/>
      <c r="AH421" s="463"/>
      <c r="AI421" s="495"/>
      <c r="AJ421" s="469"/>
      <c r="AK421" s="464"/>
      <c r="AL421" s="465"/>
      <c r="AM421" s="376"/>
      <c r="AN421" s="376"/>
      <c r="AO421" s="465"/>
      <c r="AP421" s="466"/>
      <c r="AQ421" s="113" t="str">
        <f t="shared" si="370"/>
        <v/>
      </c>
      <c r="AR421" s="114">
        <v>24</v>
      </c>
      <c r="AU421" s="115">
        <f t="shared" si="371"/>
        <v>0</v>
      </c>
      <c r="AV421" s="116" t="b">
        <f t="shared" si="372"/>
        <v>1</v>
      </c>
      <c r="AW421" s="73">
        <f t="shared" si="373"/>
        <v>0</v>
      </c>
      <c r="AX421" s="117">
        <f t="shared" si="374"/>
        <v>1</v>
      </c>
      <c r="AY421" s="118">
        <f t="shared" si="375"/>
        <v>0</v>
      </c>
      <c r="BD421" s="120">
        <f>ROUND(Import!F414,2)</f>
        <v>0</v>
      </c>
      <c r="BE421" s="120">
        <f>ROUND(Import!P414,2)</f>
        <v>0</v>
      </c>
      <c r="BG421" s="121">
        <f t="shared" si="376"/>
        <v>0</v>
      </c>
      <c r="BH421" s="122">
        <f t="shared" si="377"/>
        <v>0</v>
      </c>
      <c r="BI421" s="114">
        <f t="shared" si="378"/>
        <v>0</v>
      </c>
      <c r="BJ421" s="121">
        <f t="shared" si="379"/>
        <v>0</v>
      </c>
      <c r="BK421" s="122">
        <f t="shared" si="380"/>
        <v>0</v>
      </c>
      <c r="BL421" s="114">
        <f t="shared" si="381"/>
        <v>0</v>
      </c>
      <c r="BN421" s="123">
        <f t="shared" si="382"/>
        <v>0</v>
      </c>
      <c r="BO421" s="123">
        <f t="shared" si="383"/>
        <v>0</v>
      </c>
      <c r="BP421" s="123">
        <f t="shared" si="384"/>
        <v>0</v>
      </c>
      <c r="BQ421" s="123">
        <f t="shared" si="385"/>
        <v>0</v>
      </c>
      <c r="BR421" s="123">
        <f t="shared" si="357"/>
        <v>0</v>
      </c>
      <c r="BS421" s="123">
        <f t="shared" si="386"/>
        <v>0</v>
      </c>
      <c r="BT421" s="124">
        <f t="shared" si="387"/>
        <v>0</v>
      </c>
      <c r="CA421" s="62"/>
      <c r="CB421" s="126" t="str">
        <f t="shared" si="358"/>
        <v/>
      </c>
      <c r="CC421" s="127" t="str">
        <f t="shared" si="388"/>
        <v/>
      </c>
      <c r="CD421" s="128" t="str">
        <f t="shared" si="389"/>
        <v/>
      </c>
      <c r="CE421" s="146"/>
      <c r="CF421" s="147"/>
      <c r="CG421" s="147"/>
      <c r="CH421" s="147"/>
      <c r="CI421" s="145"/>
      <c r="CJ421" s="62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132" t="b">
        <f t="shared" si="390"/>
        <v>0</v>
      </c>
      <c r="CV421" s="133" t="b">
        <f t="shared" si="391"/>
        <v>1</v>
      </c>
      <c r="CW421" s="116" t="b">
        <f t="shared" si="392"/>
        <v>1</v>
      </c>
      <c r="CX421" s="73">
        <f t="shared" si="393"/>
        <v>0</v>
      </c>
      <c r="CZ421" s="73">
        <f t="shared" si="394"/>
        <v>0</v>
      </c>
      <c r="DA421" s="134">
        <f t="shared" si="395"/>
        <v>1</v>
      </c>
      <c r="DB421" s="106">
        <f t="shared" si="396"/>
        <v>1</v>
      </c>
      <c r="DC421" s="148"/>
      <c r="DD421" s="134">
        <f t="shared" si="397"/>
        <v>1</v>
      </c>
      <c r="DE421" s="135">
        <f t="shared" si="359"/>
        <v>0</v>
      </c>
      <c r="DF421" s="135">
        <f t="shared" si="360"/>
        <v>0</v>
      </c>
      <c r="DG421" s="136"/>
      <c r="DH421" s="79"/>
      <c r="DI421" s="137"/>
      <c r="DJ421" s="81"/>
      <c r="DK421" s="107">
        <f t="shared" si="361"/>
        <v>0</v>
      </c>
      <c r="DL421" s="138">
        <f t="shared" si="398"/>
        <v>1</v>
      </c>
      <c r="DM421" s="73">
        <f t="shared" si="399"/>
        <v>1</v>
      </c>
      <c r="DN421" s="73">
        <f t="shared" si="400"/>
        <v>1</v>
      </c>
      <c r="DO421" s="73">
        <f t="shared" si="401"/>
        <v>1</v>
      </c>
      <c r="DP421" s="73">
        <f t="shared" si="368"/>
        <v>1</v>
      </c>
      <c r="DQ421" s="73">
        <f t="shared" si="367"/>
        <v>1</v>
      </c>
      <c r="DR421" s="73">
        <f t="shared" si="366"/>
        <v>1</v>
      </c>
      <c r="DS421" s="73">
        <f t="shared" si="362"/>
        <v>1</v>
      </c>
      <c r="DT421" s="73">
        <f t="shared" si="355"/>
        <v>1</v>
      </c>
      <c r="DU421" s="73">
        <f t="shared" si="354"/>
        <v>1</v>
      </c>
      <c r="DV421" s="73">
        <f t="shared" si="353"/>
        <v>1</v>
      </c>
      <c r="DW421" s="73">
        <f t="shared" si="352"/>
        <v>1</v>
      </c>
      <c r="DX421" s="73">
        <f t="shared" si="351"/>
        <v>1</v>
      </c>
      <c r="DY421" s="73">
        <f t="shared" si="350"/>
        <v>1</v>
      </c>
      <c r="DZ421" s="73">
        <f t="shared" si="349"/>
        <v>1</v>
      </c>
      <c r="EA421" s="92">
        <f t="shared" si="348"/>
        <v>1</v>
      </c>
      <c r="EB421" s="92">
        <f t="shared" si="347"/>
        <v>1</v>
      </c>
      <c r="EC421" s="139">
        <f t="shared" si="346"/>
        <v>1</v>
      </c>
      <c r="ED421" s="140">
        <f t="shared" si="402"/>
        <v>0</v>
      </c>
      <c r="EE421" s="141">
        <f>IF(EC421=8,(DK421+DK422+DK423+DK735+DK737+DK738+DK739),IF(EC421=9,(DK421+DK422+DK423+DK735+DK737+DK738+DK739+DK740),IF(EC421=10,(DK421+DK422+DK423+DK735+DK737+DK738+DK739+DK740+DK741),IF(EC421=11,(DK421+DK422+DK423+DK735+DK737+DK738+DK739+DK740+DK741+DK742),IF(EC421=12,(DK421+DK422+DK423+DK735+DK737+DK738+DK739+DK740+DK741+DK742+DK743),IF(EC421=13,(DK421+DK422+DK423+DK735+DK737+DK738+DK739+DK740+DK741+DK742+DK743+#REF!),0))))))</f>
        <v>0</v>
      </c>
      <c r="EF421" s="141">
        <f t="shared" si="369"/>
        <v>0</v>
      </c>
      <c r="EG421" s="142">
        <f t="shared" si="403"/>
        <v>0</v>
      </c>
      <c r="EH421" s="141"/>
      <c r="EI421" s="142"/>
      <c r="EJ421" s="82">
        <f t="shared" si="404"/>
        <v>0</v>
      </c>
      <c r="EK421" s="82"/>
      <c r="EL421" s="82"/>
      <c r="EM421" s="82"/>
      <c r="EN421" s="83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</row>
    <row r="422" spans="2:156" ht="27" customHeight="1">
      <c r="B422" s="365" t="str">
        <f t="shared" si="363"/>
        <v/>
      </c>
      <c r="C422" s="649" t="str">
        <f>IF(AU422=1,SUM(AU$10:AU422),"")</f>
        <v/>
      </c>
      <c r="D422" s="526"/>
      <c r="E422" s="524"/>
      <c r="F422" s="648"/>
      <c r="G422" s="464"/>
      <c r="H422" s="110"/>
      <c r="I422" s="648"/>
      <c r="J422" s="464"/>
      <c r="K422" s="110"/>
      <c r="L422" s="109"/>
      <c r="M422" s="517"/>
      <c r="N422" s="520"/>
      <c r="O422" s="520"/>
      <c r="P422" s="514"/>
      <c r="Q422" s="463"/>
      <c r="R422" s="463"/>
      <c r="S422" s="463"/>
      <c r="T422" s="463"/>
      <c r="U422" s="515"/>
      <c r="V422" s="112"/>
      <c r="W422" s="463"/>
      <c r="X422" s="463"/>
      <c r="Y422" s="463"/>
      <c r="Z422" s="463"/>
      <c r="AA422" s="463"/>
      <c r="AB422" s="691"/>
      <c r="AC422" s="691"/>
      <c r="AD422" s="691"/>
      <c r="AE422" s="682"/>
      <c r="AF422" s="683"/>
      <c r="AG422" s="112"/>
      <c r="AH422" s="463"/>
      <c r="AI422" s="495"/>
      <c r="AJ422" s="469"/>
      <c r="AK422" s="464"/>
      <c r="AL422" s="465"/>
      <c r="AM422" s="376"/>
      <c r="AN422" s="376"/>
      <c r="AO422" s="465"/>
      <c r="AP422" s="466"/>
      <c r="AQ422" s="113" t="str">
        <f t="shared" si="370"/>
        <v/>
      </c>
      <c r="AR422" s="114">
        <v>25</v>
      </c>
      <c r="AU422" s="115">
        <f t="shared" si="371"/>
        <v>0</v>
      </c>
      <c r="AV422" s="116" t="b">
        <f t="shared" si="372"/>
        <v>1</v>
      </c>
      <c r="AW422" s="73">
        <f t="shared" si="373"/>
        <v>0</v>
      </c>
      <c r="AX422" s="117">
        <f t="shared" si="374"/>
        <v>1</v>
      </c>
      <c r="AY422" s="118">
        <f t="shared" si="375"/>
        <v>0</v>
      </c>
      <c r="BD422" s="120">
        <f>ROUND(Import!F415,2)</f>
        <v>0</v>
      </c>
      <c r="BE422" s="120">
        <f>ROUND(Import!P415,2)</f>
        <v>0</v>
      </c>
      <c r="BG422" s="121">
        <f t="shared" si="376"/>
        <v>0</v>
      </c>
      <c r="BH422" s="122">
        <f t="shared" si="377"/>
        <v>0</v>
      </c>
      <c r="BI422" s="114">
        <f t="shared" si="378"/>
        <v>0</v>
      </c>
      <c r="BJ422" s="121">
        <f t="shared" si="379"/>
        <v>0</v>
      </c>
      <c r="BK422" s="122">
        <f t="shared" si="380"/>
        <v>0</v>
      </c>
      <c r="BL422" s="114">
        <f t="shared" si="381"/>
        <v>0</v>
      </c>
      <c r="BN422" s="123">
        <f t="shared" si="382"/>
        <v>0</v>
      </c>
      <c r="BO422" s="123">
        <f t="shared" si="383"/>
        <v>0</v>
      </c>
      <c r="BP422" s="123">
        <f t="shared" si="384"/>
        <v>0</v>
      </c>
      <c r="BQ422" s="123">
        <f t="shared" si="385"/>
        <v>0</v>
      </c>
      <c r="BR422" s="123">
        <f t="shared" si="357"/>
        <v>0</v>
      </c>
      <c r="BS422" s="123">
        <f t="shared" si="386"/>
        <v>0</v>
      </c>
      <c r="BT422" s="124">
        <f t="shared" si="387"/>
        <v>0</v>
      </c>
      <c r="CA422" s="62"/>
      <c r="CB422" s="126" t="str">
        <f t="shared" si="358"/>
        <v/>
      </c>
      <c r="CC422" s="127" t="str">
        <f t="shared" si="388"/>
        <v/>
      </c>
      <c r="CD422" s="128" t="str">
        <f t="shared" si="389"/>
        <v/>
      </c>
      <c r="CE422" s="146"/>
      <c r="CF422" s="147"/>
      <c r="CG422" s="147"/>
      <c r="CH422" s="147"/>
      <c r="CI422" s="145"/>
      <c r="CJ422" s="62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132" t="b">
        <f t="shared" si="390"/>
        <v>0</v>
      </c>
      <c r="CV422" s="133" t="b">
        <f t="shared" si="391"/>
        <v>1</v>
      </c>
      <c r="CW422" s="116" t="b">
        <f t="shared" si="392"/>
        <v>1</v>
      </c>
      <c r="CX422" s="73">
        <f t="shared" si="393"/>
        <v>0</v>
      </c>
      <c r="CZ422" s="73">
        <f t="shared" si="394"/>
        <v>0</v>
      </c>
      <c r="DA422" s="134">
        <f t="shared" si="395"/>
        <v>1</v>
      </c>
      <c r="DB422" s="106">
        <f t="shared" si="396"/>
        <v>1</v>
      </c>
      <c r="DC422" s="148"/>
      <c r="DD422" s="134">
        <f t="shared" si="397"/>
        <v>1</v>
      </c>
      <c r="DE422" s="135">
        <f t="shared" si="359"/>
        <v>0</v>
      </c>
      <c r="DF422" s="135">
        <f t="shared" si="360"/>
        <v>0</v>
      </c>
      <c r="DG422" s="136"/>
      <c r="DH422" s="79"/>
      <c r="DI422" s="137"/>
      <c r="DJ422" s="81"/>
      <c r="DK422" s="107">
        <f t="shared" si="361"/>
        <v>0</v>
      </c>
      <c r="DL422" s="138">
        <f t="shared" si="398"/>
        <v>1</v>
      </c>
      <c r="DM422" s="73">
        <f t="shared" si="399"/>
        <v>1</v>
      </c>
      <c r="DN422" s="73">
        <f t="shared" si="400"/>
        <v>1</v>
      </c>
      <c r="DO422" s="73">
        <f t="shared" si="401"/>
        <v>1</v>
      </c>
      <c r="DP422" s="73">
        <f t="shared" si="368"/>
        <v>1</v>
      </c>
      <c r="DQ422" s="73">
        <f t="shared" si="367"/>
        <v>1</v>
      </c>
      <c r="DR422" s="73">
        <f t="shared" si="366"/>
        <v>1</v>
      </c>
      <c r="DS422" s="73">
        <f t="shared" si="362"/>
        <v>1</v>
      </c>
      <c r="DT422" s="73">
        <f t="shared" si="355"/>
        <v>1</v>
      </c>
      <c r="DU422" s="73">
        <f t="shared" si="354"/>
        <v>1</v>
      </c>
      <c r="DV422" s="73">
        <f t="shared" si="353"/>
        <v>1</v>
      </c>
      <c r="DW422" s="73">
        <f t="shared" si="352"/>
        <v>1</v>
      </c>
      <c r="DX422" s="73">
        <f t="shared" si="351"/>
        <v>1</v>
      </c>
      <c r="DY422" s="73">
        <f t="shared" si="350"/>
        <v>1</v>
      </c>
      <c r="DZ422" s="73">
        <f t="shared" si="349"/>
        <v>1</v>
      </c>
      <c r="EA422" s="92">
        <f t="shared" si="348"/>
        <v>1</v>
      </c>
      <c r="EB422" s="92">
        <f t="shared" si="347"/>
        <v>1</v>
      </c>
      <c r="EC422" s="139">
        <f t="shared" si="346"/>
        <v>1</v>
      </c>
      <c r="ED422" s="140">
        <f t="shared" si="402"/>
        <v>0</v>
      </c>
      <c r="EE422" s="141">
        <f>IF(EC422=8,(DK422+DK423+DK424+DK736+DK738+DK739+DK740),IF(EC422=9,(DK422+DK423+DK424+DK736+DK738+DK739+DK740+DK741),IF(EC422=10,(DK422+DK423+DK424+DK736+DK738+DK739+DK740+DK741+DK742),IF(EC422=11,(DK422+DK423+DK424+DK736+DK738+DK739+DK740+DK741+DK742+DK743),IF(EC422=12,(DK422+DK423+DK424+DK736+DK738+DK739+DK740+DK741+DK742+DK743+DK744),IF(EC422=13,(DK422+DK423+DK424+DK736+DK738+DK739+DK740+DK741+DK742+DK743+DK744+#REF!),0))))))</f>
        <v>0</v>
      </c>
      <c r="EF422" s="141">
        <f t="shared" si="369"/>
        <v>0</v>
      </c>
      <c r="EG422" s="142">
        <f t="shared" si="403"/>
        <v>0</v>
      </c>
      <c r="EH422" s="141"/>
      <c r="EI422" s="142"/>
      <c r="EJ422" s="82">
        <f t="shared" si="404"/>
        <v>0</v>
      </c>
      <c r="EK422" s="82"/>
      <c r="EL422" s="82"/>
      <c r="EM422" s="82"/>
      <c r="EN422" s="83"/>
      <c r="EO422" s="61"/>
      <c r="EP422" s="61"/>
      <c r="EQ422" s="61"/>
      <c r="ER422" s="61"/>
      <c r="ES422" s="61"/>
      <c r="ET422" s="61"/>
      <c r="EU422" s="61"/>
      <c r="EV422" s="61"/>
      <c r="EW422" s="61"/>
      <c r="EX422" s="61"/>
      <c r="EY422" s="61"/>
      <c r="EZ422" s="61"/>
    </row>
    <row r="423" spans="2:156" ht="27" customHeight="1">
      <c r="B423" s="365" t="str">
        <f t="shared" si="363"/>
        <v/>
      </c>
      <c r="C423" s="649" t="str">
        <f>IF(AU423=1,SUM(AU$10:AU423),"")</f>
        <v/>
      </c>
      <c r="D423" s="526"/>
      <c r="E423" s="524"/>
      <c r="F423" s="648"/>
      <c r="G423" s="464"/>
      <c r="H423" s="110"/>
      <c r="I423" s="648"/>
      <c r="J423" s="464"/>
      <c r="K423" s="110"/>
      <c r="L423" s="109"/>
      <c r="M423" s="517"/>
      <c r="N423" s="520"/>
      <c r="O423" s="520"/>
      <c r="P423" s="514"/>
      <c r="Q423" s="463"/>
      <c r="R423" s="463"/>
      <c r="S423" s="463"/>
      <c r="T423" s="463"/>
      <c r="U423" s="515"/>
      <c r="V423" s="112"/>
      <c r="W423" s="463"/>
      <c r="X423" s="463"/>
      <c r="Y423" s="463"/>
      <c r="Z423" s="463"/>
      <c r="AA423" s="463"/>
      <c r="AB423" s="691"/>
      <c r="AC423" s="691"/>
      <c r="AD423" s="691"/>
      <c r="AE423" s="682"/>
      <c r="AF423" s="683"/>
      <c r="AG423" s="112"/>
      <c r="AH423" s="463"/>
      <c r="AI423" s="495"/>
      <c r="AJ423" s="469"/>
      <c r="AK423" s="464"/>
      <c r="AL423" s="465"/>
      <c r="AM423" s="376"/>
      <c r="AN423" s="376"/>
      <c r="AO423" s="465"/>
      <c r="AP423" s="466"/>
      <c r="AQ423" s="113" t="str">
        <f t="shared" si="370"/>
        <v/>
      </c>
      <c r="AR423" s="114">
        <v>26</v>
      </c>
      <c r="AU423" s="115">
        <f t="shared" si="371"/>
        <v>0</v>
      </c>
      <c r="AV423" s="116" t="b">
        <f t="shared" si="372"/>
        <v>1</v>
      </c>
      <c r="AW423" s="73">
        <f t="shared" si="373"/>
        <v>0</v>
      </c>
      <c r="AX423" s="117">
        <f t="shared" si="374"/>
        <v>1</v>
      </c>
      <c r="AY423" s="118">
        <f t="shared" si="375"/>
        <v>0</v>
      </c>
      <c r="BD423" s="120">
        <f>ROUND(Import!F416,2)</f>
        <v>0</v>
      </c>
      <c r="BE423" s="120">
        <f>ROUND(Import!P416,2)</f>
        <v>0</v>
      </c>
      <c r="BG423" s="121">
        <f t="shared" si="376"/>
        <v>0</v>
      </c>
      <c r="BH423" s="122">
        <f t="shared" si="377"/>
        <v>0</v>
      </c>
      <c r="BI423" s="114">
        <f t="shared" si="378"/>
        <v>0</v>
      </c>
      <c r="BJ423" s="121">
        <f t="shared" si="379"/>
        <v>0</v>
      </c>
      <c r="BK423" s="122">
        <f t="shared" si="380"/>
        <v>0</v>
      </c>
      <c r="BL423" s="114">
        <f t="shared" si="381"/>
        <v>0</v>
      </c>
      <c r="BN423" s="123">
        <f t="shared" si="382"/>
        <v>0</v>
      </c>
      <c r="BO423" s="123">
        <f t="shared" si="383"/>
        <v>0</v>
      </c>
      <c r="BP423" s="123">
        <f t="shared" si="384"/>
        <v>0</v>
      </c>
      <c r="BQ423" s="123">
        <f t="shared" si="385"/>
        <v>0</v>
      </c>
      <c r="BR423" s="123">
        <f t="shared" si="357"/>
        <v>0</v>
      </c>
      <c r="BS423" s="123">
        <f t="shared" si="386"/>
        <v>0</v>
      </c>
      <c r="BT423" s="124">
        <f t="shared" si="387"/>
        <v>0</v>
      </c>
      <c r="CA423" s="62"/>
      <c r="CB423" s="126" t="str">
        <f t="shared" si="358"/>
        <v/>
      </c>
      <c r="CC423" s="127" t="str">
        <f t="shared" si="388"/>
        <v/>
      </c>
      <c r="CD423" s="128" t="str">
        <f t="shared" si="389"/>
        <v/>
      </c>
      <c r="CE423" s="146"/>
      <c r="CF423" s="147"/>
      <c r="CG423" s="147"/>
      <c r="CH423" s="147"/>
      <c r="CI423" s="145"/>
      <c r="CJ423" s="62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132" t="b">
        <f t="shared" si="390"/>
        <v>0</v>
      </c>
      <c r="CV423" s="133" t="b">
        <f t="shared" si="391"/>
        <v>1</v>
      </c>
      <c r="CW423" s="116" t="b">
        <f t="shared" si="392"/>
        <v>1</v>
      </c>
      <c r="CX423" s="73">
        <f t="shared" si="393"/>
        <v>0</v>
      </c>
      <c r="CZ423" s="73">
        <f t="shared" si="394"/>
        <v>0</v>
      </c>
      <c r="DA423" s="134">
        <f t="shared" si="395"/>
        <v>1</v>
      </c>
      <c r="DB423" s="106">
        <f t="shared" si="396"/>
        <v>1</v>
      </c>
      <c r="DC423" s="148"/>
      <c r="DD423" s="134">
        <f t="shared" si="397"/>
        <v>1</v>
      </c>
      <c r="DE423" s="135">
        <f t="shared" si="359"/>
        <v>0</v>
      </c>
      <c r="DF423" s="135">
        <f t="shared" si="360"/>
        <v>0</v>
      </c>
      <c r="DG423" s="136"/>
      <c r="DH423" s="79"/>
      <c r="DI423" s="137"/>
      <c r="DJ423" s="81"/>
      <c r="DK423" s="107">
        <f t="shared" si="361"/>
        <v>0</v>
      </c>
      <c r="DL423" s="138">
        <f t="shared" si="398"/>
        <v>1</v>
      </c>
      <c r="DM423" s="73">
        <f t="shared" si="399"/>
        <v>1</v>
      </c>
      <c r="DN423" s="73">
        <f t="shared" si="400"/>
        <v>1</v>
      </c>
      <c r="DO423" s="73">
        <f t="shared" si="401"/>
        <v>1</v>
      </c>
      <c r="DP423" s="73">
        <f t="shared" si="368"/>
        <v>1</v>
      </c>
      <c r="DQ423" s="73">
        <f t="shared" si="367"/>
        <v>1</v>
      </c>
      <c r="DR423" s="73">
        <f t="shared" si="366"/>
        <v>1</v>
      </c>
      <c r="DS423" s="73">
        <f t="shared" si="362"/>
        <v>1</v>
      </c>
      <c r="DT423" s="73">
        <f t="shared" si="355"/>
        <v>1</v>
      </c>
      <c r="DU423" s="73">
        <f t="shared" si="354"/>
        <v>1</v>
      </c>
      <c r="DV423" s="73">
        <f t="shared" si="353"/>
        <v>1</v>
      </c>
      <c r="DW423" s="73">
        <f t="shared" si="352"/>
        <v>1</v>
      </c>
      <c r="DX423" s="73">
        <f t="shared" si="351"/>
        <v>1</v>
      </c>
      <c r="DY423" s="73">
        <f t="shared" si="350"/>
        <v>1</v>
      </c>
      <c r="DZ423" s="73">
        <f t="shared" si="349"/>
        <v>1</v>
      </c>
      <c r="EA423" s="92">
        <f t="shared" si="348"/>
        <v>1</v>
      </c>
      <c r="EB423" s="92">
        <f t="shared" si="347"/>
        <v>1</v>
      </c>
      <c r="EC423" s="139">
        <f t="shared" si="346"/>
        <v>1</v>
      </c>
      <c r="ED423" s="140">
        <f t="shared" si="402"/>
        <v>0</v>
      </c>
      <c r="EE423" s="141">
        <f>IF(EC423=8,(DK423+DK424+DK425+DK737+DK739+DK740+DK741),IF(EC423=9,(DK423+DK424+DK425+DK737+DK739+DK740+DK741+DK742),IF(EC423=10,(DK423+DK424+DK425+DK737+DK739+DK740+DK741+DK742+DK743),IF(EC423=11,(DK423+DK424+DK425+DK737+DK739+DK740+DK741+DK742+DK743+DK744),IF(EC423=12,(DK423+DK424+DK425+DK737+DK739+DK740+DK741+DK742+DK743+DK744+DK745),IF(EC423=13,(DK423+DK424+DK425+DK737+DK739+DK740+DK741+DK742+DK743+DK744+DK745+#REF!),0))))))</f>
        <v>0</v>
      </c>
      <c r="EF423" s="141">
        <f t="shared" si="369"/>
        <v>0</v>
      </c>
      <c r="EG423" s="142">
        <f t="shared" si="403"/>
        <v>0</v>
      </c>
      <c r="EH423" s="141"/>
      <c r="EI423" s="142"/>
      <c r="EJ423" s="82">
        <f t="shared" si="404"/>
        <v>0</v>
      </c>
      <c r="EK423" s="82"/>
      <c r="EL423" s="82"/>
      <c r="EM423" s="82"/>
      <c r="EN423" s="83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</row>
    <row r="424" spans="2:156" ht="27" customHeight="1">
      <c r="B424" s="365" t="str">
        <f t="shared" si="363"/>
        <v/>
      </c>
      <c r="C424" s="649" t="str">
        <f>IF(AU424=1,SUM(AU$10:AU424),"")</f>
        <v/>
      </c>
      <c r="D424" s="526"/>
      <c r="E424" s="524"/>
      <c r="F424" s="648"/>
      <c r="G424" s="464"/>
      <c r="H424" s="110"/>
      <c r="I424" s="648"/>
      <c r="J424" s="464"/>
      <c r="K424" s="110"/>
      <c r="L424" s="109"/>
      <c r="M424" s="517"/>
      <c r="N424" s="520"/>
      <c r="O424" s="520"/>
      <c r="P424" s="514"/>
      <c r="Q424" s="463"/>
      <c r="R424" s="463"/>
      <c r="S424" s="463"/>
      <c r="T424" s="463"/>
      <c r="U424" s="515"/>
      <c r="V424" s="112"/>
      <c r="W424" s="463"/>
      <c r="X424" s="463"/>
      <c r="Y424" s="463"/>
      <c r="Z424" s="463"/>
      <c r="AA424" s="463"/>
      <c r="AB424" s="691"/>
      <c r="AC424" s="691"/>
      <c r="AD424" s="691"/>
      <c r="AE424" s="682"/>
      <c r="AF424" s="683"/>
      <c r="AG424" s="112"/>
      <c r="AH424" s="463"/>
      <c r="AI424" s="495"/>
      <c r="AJ424" s="469"/>
      <c r="AK424" s="464"/>
      <c r="AL424" s="465"/>
      <c r="AM424" s="376"/>
      <c r="AN424" s="376"/>
      <c r="AO424" s="465"/>
      <c r="AP424" s="466"/>
      <c r="AQ424" s="113" t="str">
        <f t="shared" si="370"/>
        <v/>
      </c>
      <c r="AR424" s="114">
        <v>27</v>
      </c>
      <c r="AU424" s="115">
        <f t="shared" si="371"/>
        <v>0</v>
      </c>
      <c r="AV424" s="116" t="b">
        <f t="shared" si="372"/>
        <v>1</v>
      </c>
      <c r="AW424" s="73">
        <f t="shared" si="373"/>
        <v>0</v>
      </c>
      <c r="AX424" s="117">
        <f t="shared" si="374"/>
        <v>1</v>
      </c>
      <c r="AY424" s="118">
        <f t="shared" si="375"/>
        <v>0</v>
      </c>
      <c r="BD424" s="120">
        <f>ROUND(Import!F417,2)</f>
        <v>0</v>
      </c>
      <c r="BE424" s="120">
        <f>ROUND(Import!P417,2)</f>
        <v>0</v>
      </c>
      <c r="BG424" s="121">
        <f t="shared" si="376"/>
        <v>0</v>
      </c>
      <c r="BH424" s="122">
        <f t="shared" si="377"/>
        <v>0</v>
      </c>
      <c r="BI424" s="114">
        <f t="shared" si="378"/>
        <v>0</v>
      </c>
      <c r="BJ424" s="121">
        <f t="shared" si="379"/>
        <v>0</v>
      </c>
      <c r="BK424" s="122">
        <f t="shared" si="380"/>
        <v>0</v>
      </c>
      <c r="BL424" s="114">
        <f t="shared" si="381"/>
        <v>0</v>
      </c>
      <c r="BN424" s="123">
        <f t="shared" si="382"/>
        <v>0</v>
      </c>
      <c r="BO424" s="123">
        <f t="shared" si="383"/>
        <v>0</v>
      </c>
      <c r="BP424" s="123">
        <f t="shared" si="384"/>
        <v>0</v>
      </c>
      <c r="BQ424" s="123">
        <f t="shared" si="385"/>
        <v>0</v>
      </c>
      <c r="BR424" s="123">
        <f t="shared" si="357"/>
        <v>0</v>
      </c>
      <c r="BS424" s="123">
        <f t="shared" si="386"/>
        <v>0</v>
      </c>
      <c r="BT424" s="124">
        <f t="shared" si="387"/>
        <v>0</v>
      </c>
      <c r="CA424" s="62"/>
      <c r="CB424" s="126" t="str">
        <f t="shared" si="358"/>
        <v/>
      </c>
      <c r="CC424" s="127" t="str">
        <f t="shared" si="388"/>
        <v/>
      </c>
      <c r="CD424" s="128" t="str">
        <f t="shared" si="389"/>
        <v/>
      </c>
      <c r="CE424" s="146"/>
      <c r="CF424" s="147"/>
      <c r="CG424" s="147"/>
      <c r="CH424" s="147"/>
      <c r="CI424" s="145"/>
      <c r="CJ424" s="62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132" t="b">
        <f t="shared" si="390"/>
        <v>0</v>
      </c>
      <c r="CV424" s="133" t="b">
        <f t="shared" si="391"/>
        <v>1</v>
      </c>
      <c r="CW424" s="116" t="b">
        <f t="shared" si="392"/>
        <v>1</v>
      </c>
      <c r="CX424" s="73">
        <f t="shared" si="393"/>
        <v>0</v>
      </c>
      <c r="CZ424" s="73">
        <f t="shared" si="394"/>
        <v>0</v>
      </c>
      <c r="DA424" s="134">
        <f t="shared" si="395"/>
        <v>1</v>
      </c>
      <c r="DB424" s="106">
        <f t="shared" si="396"/>
        <v>1</v>
      </c>
      <c r="DC424" s="148"/>
      <c r="DD424" s="134">
        <f t="shared" si="397"/>
        <v>1</v>
      </c>
      <c r="DE424" s="135">
        <f t="shared" si="359"/>
        <v>0</v>
      </c>
      <c r="DF424" s="135">
        <f t="shared" si="360"/>
        <v>0</v>
      </c>
      <c r="DG424" s="136"/>
      <c r="DH424" s="79"/>
      <c r="DI424" s="137"/>
      <c r="DJ424" s="81"/>
      <c r="DK424" s="107">
        <f t="shared" si="361"/>
        <v>0</v>
      </c>
      <c r="DL424" s="138">
        <f t="shared" si="398"/>
        <v>1</v>
      </c>
      <c r="DM424" s="73">
        <f t="shared" si="399"/>
        <v>1</v>
      </c>
      <c r="DN424" s="73">
        <f t="shared" si="400"/>
        <v>1</v>
      </c>
      <c r="DO424" s="73">
        <f t="shared" si="401"/>
        <v>1</v>
      </c>
      <c r="DP424" s="73">
        <f t="shared" si="368"/>
        <v>1</v>
      </c>
      <c r="DQ424" s="73">
        <f t="shared" si="367"/>
        <v>1</v>
      </c>
      <c r="DR424" s="73">
        <f t="shared" si="366"/>
        <v>1</v>
      </c>
      <c r="DS424" s="73">
        <f t="shared" si="362"/>
        <v>1</v>
      </c>
      <c r="DT424" s="73">
        <f t="shared" si="355"/>
        <v>1</v>
      </c>
      <c r="DU424" s="73">
        <f t="shared" si="354"/>
        <v>1</v>
      </c>
      <c r="DV424" s="73">
        <f t="shared" si="353"/>
        <v>1</v>
      </c>
      <c r="DW424" s="73">
        <f t="shared" si="352"/>
        <v>1</v>
      </c>
      <c r="DX424" s="73">
        <f t="shared" si="351"/>
        <v>1</v>
      </c>
      <c r="DY424" s="73">
        <f t="shared" si="350"/>
        <v>1</v>
      </c>
      <c r="DZ424" s="73">
        <f t="shared" si="349"/>
        <v>1</v>
      </c>
      <c r="EA424" s="92">
        <f t="shared" si="348"/>
        <v>1</v>
      </c>
      <c r="EB424" s="92">
        <f t="shared" si="347"/>
        <v>1</v>
      </c>
      <c r="EC424" s="139">
        <f t="shared" si="346"/>
        <v>1</v>
      </c>
      <c r="ED424" s="140">
        <f t="shared" si="402"/>
        <v>0</v>
      </c>
      <c r="EE424" s="141">
        <f>IF(EC424=8,(DK424+DK425+DK426+DK738+DK740+DK741+DK742),IF(EC424=9,(DK424+DK425+DK426+DK738+DK740+DK741+DK742+DK743),IF(EC424=10,(DK424+DK425+DK426+DK738+DK740+DK741+DK742+DK743+DK744),IF(EC424=11,(DK424+DK425+DK426+DK738+DK740+DK741+DK742+DK743+DK744+DK745),IF(EC424=12,(DK424+DK425+DK426+DK738+DK740+DK741+DK742+DK743+DK744+DK745+DK746),IF(EC424=13,(DK424+DK425+DK426+DK738+DK740+DK741+DK742+DK743+DK744+DK745+DK746+#REF!),0))))))</f>
        <v>0</v>
      </c>
      <c r="EF424" s="141">
        <f t="shared" si="369"/>
        <v>0</v>
      </c>
      <c r="EG424" s="142">
        <f t="shared" si="403"/>
        <v>0</v>
      </c>
      <c r="EH424" s="141"/>
      <c r="EI424" s="142"/>
      <c r="EJ424" s="82">
        <f t="shared" si="404"/>
        <v>0</v>
      </c>
      <c r="EK424" s="82"/>
      <c r="EL424" s="82"/>
      <c r="EM424" s="82"/>
      <c r="EN424" s="83"/>
      <c r="EO424" s="61"/>
      <c r="EP424" s="61"/>
      <c r="EQ424" s="61"/>
      <c r="ER424" s="61"/>
      <c r="ES424" s="61"/>
      <c r="ET424" s="61"/>
      <c r="EU424" s="61"/>
      <c r="EV424" s="61"/>
      <c r="EW424" s="61"/>
      <c r="EX424" s="61"/>
      <c r="EY424" s="61"/>
      <c r="EZ424" s="61"/>
    </row>
    <row r="425" spans="2:156" ht="27" customHeight="1">
      <c r="B425" s="365" t="str">
        <f t="shared" si="363"/>
        <v/>
      </c>
      <c r="C425" s="649" t="str">
        <f>IF(AU425=1,SUM(AU$10:AU425),"")</f>
        <v/>
      </c>
      <c r="D425" s="526"/>
      <c r="E425" s="524"/>
      <c r="F425" s="648"/>
      <c r="G425" s="464"/>
      <c r="H425" s="110"/>
      <c r="I425" s="648"/>
      <c r="J425" s="464"/>
      <c r="K425" s="110"/>
      <c r="L425" s="109"/>
      <c r="M425" s="517"/>
      <c r="N425" s="520"/>
      <c r="O425" s="520"/>
      <c r="P425" s="514"/>
      <c r="Q425" s="463"/>
      <c r="R425" s="463"/>
      <c r="S425" s="463"/>
      <c r="T425" s="463"/>
      <c r="U425" s="515"/>
      <c r="V425" s="112"/>
      <c r="W425" s="463"/>
      <c r="X425" s="463"/>
      <c r="Y425" s="463"/>
      <c r="Z425" s="463"/>
      <c r="AA425" s="463"/>
      <c r="AB425" s="691"/>
      <c r="AC425" s="691"/>
      <c r="AD425" s="691"/>
      <c r="AE425" s="682"/>
      <c r="AF425" s="683"/>
      <c r="AG425" s="112"/>
      <c r="AH425" s="463"/>
      <c r="AI425" s="495"/>
      <c r="AJ425" s="469"/>
      <c r="AK425" s="464"/>
      <c r="AL425" s="465"/>
      <c r="AM425" s="376"/>
      <c r="AN425" s="376"/>
      <c r="AO425" s="465"/>
      <c r="AP425" s="466"/>
      <c r="AQ425" s="113" t="str">
        <f t="shared" si="370"/>
        <v/>
      </c>
      <c r="AR425" s="114">
        <v>28</v>
      </c>
      <c r="AU425" s="115">
        <f t="shared" si="371"/>
        <v>0</v>
      </c>
      <c r="AV425" s="116" t="b">
        <f t="shared" si="372"/>
        <v>1</v>
      </c>
      <c r="AW425" s="73">
        <f t="shared" si="373"/>
        <v>0</v>
      </c>
      <c r="AX425" s="117">
        <f t="shared" si="374"/>
        <v>1</v>
      </c>
      <c r="AY425" s="118">
        <f t="shared" si="375"/>
        <v>0</v>
      </c>
      <c r="BD425" s="120">
        <f>ROUND(Import!F418,2)</f>
        <v>0</v>
      </c>
      <c r="BE425" s="120">
        <f>ROUND(Import!P418,2)</f>
        <v>0</v>
      </c>
      <c r="BG425" s="121">
        <f t="shared" si="376"/>
        <v>0</v>
      </c>
      <c r="BH425" s="122">
        <f t="shared" si="377"/>
        <v>0</v>
      </c>
      <c r="BI425" s="114">
        <f t="shared" si="378"/>
        <v>0</v>
      </c>
      <c r="BJ425" s="121">
        <f t="shared" si="379"/>
        <v>0</v>
      </c>
      <c r="BK425" s="122">
        <f t="shared" si="380"/>
        <v>0</v>
      </c>
      <c r="BL425" s="114">
        <f t="shared" si="381"/>
        <v>0</v>
      </c>
      <c r="BN425" s="123">
        <f t="shared" si="382"/>
        <v>0</v>
      </c>
      <c r="BO425" s="123">
        <f t="shared" si="383"/>
        <v>0</v>
      </c>
      <c r="BP425" s="123">
        <f t="shared" si="384"/>
        <v>0</v>
      </c>
      <c r="BQ425" s="123">
        <f t="shared" si="385"/>
        <v>0</v>
      </c>
      <c r="BR425" s="123">
        <f t="shared" si="357"/>
        <v>0</v>
      </c>
      <c r="BS425" s="123">
        <f t="shared" si="386"/>
        <v>0</v>
      </c>
      <c r="BT425" s="124">
        <f t="shared" si="387"/>
        <v>0</v>
      </c>
      <c r="CA425" s="62"/>
      <c r="CB425" s="126" t="str">
        <f t="shared" si="358"/>
        <v/>
      </c>
      <c r="CC425" s="127" t="str">
        <f t="shared" si="388"/>
        <v/>
      </c>
      <c r="CD425" s="128" t="str">
        <f t="shared" si="389"/>
        <v/>
      </c>
      <c r="CE425" s="146"/>
      <c r="CF425" s="147"/>
      <c r="CG425" s="147"/>
      <c r="CH425" s="147"/>
      <c r="CI425" s="145"/>
      <c r="CJ425" s="62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132" t="b">
        <f t="shared" si="390"/>
        <v>0</v>
      </c>
      <c r="CV425" s="133" t="b">
        <f t="shared" si="391"/>
        <v>1</v>
      </c>
      <c r="CW425" s="116" t="b">
        <f t="shared" si="392"/>
        <v>1</v>
      </c>
      <c r="CX425" s="73">
        <f t="shared" si="393"/>
        <v>0</v>
      </c>
      <c r="CZ425" s="73">
        <f t="shared" si="394"/>
        <v>0</v>
      </c>
      <c r="DA425" s="134">
        <f t="shared" si="395"/>
        <v>1</v>
      </c>
      <c r="DB425" s="106">
        <f t="shared" si="396"/>
        <v>1</v>
      </c>
      <c r="DC425" s="148"/>
      <c r="DD425" s="134">
        <f t="shared" si="397"/>
        <v>1</v>
      </c>
      <c r="DE425" s="135">
        <f t="shared" si="359"/>
        <v>0</v>
      </c>
      <c r="DF425" s="135">
        <f t="shared" si="360"/>
        <v>0</v>
      </c>
      <c r="DG425" s="136"/>
      <c r="DH425" s="79"/>
      <c r="DI425" s="137"/>
      <c r="DJ425" s="81"/>
      <c r="DK425" s="107">
        <f t="shared" si="361"/>
        <v>0</v>
      </c>
      <c r="DL425" s="138">
        <f t="shared" si="398"/>
        <v>1</v>
      </c>
      <c r="DM425" s="73">
        <f t="shared" si="399"/>
        <v>1</v>
      </c>
      <c r="DN425" s="73">
        <f t="shared" si="400"/>
        <v>1</v>
      </c>
      <c r="DO425" s="73">
        <f t="shared" si="401"/>
        <v>1</v>
      </c>
      <c r="DP425" s="73">
        <f t="shared" si="368"/>
        <v>1</v>
      </c>
      <c r="DQ425" s="73">
        <f t="shared" si="367"/>
        <v>1</v>
      </c>
      <c r="DR425" s="73">
        <f t="shared" si="366"/>
        <v>1</v>
      </c>
      <c r="DS425" s="73">
        <f t="shared" si="362"/>
        <v>1</v>
      </c>
      <c r="DT425" s="73">
        <f t="shared" si="355"/>
        <v>1</v>
      </c>
      <c r="DU425" s="73">
        <f t="shared" si="354"/>
        <v>1</v>
      </c>
      <c r="DV425" s="73">
        <f t="shared" si="353"/>
        <v>1</v>
      </c>
      <c r="DW425" s="73">
        <f t="shared" si="352"/>
        <v>1</v>
      </c>
      <c r="DX425" s="73">
        <f t="shared" si="351"/>
        <v>1</v>
      </c>
      <c r="DY425" s="73">
        <f t="shared" si="350"/>
        <v>1</v>
      </c>
      <c r="DZ425" s="73">
        <f t="shared" si="349"/>
        <v>1</v>
      </c>
      <c r="EA425" s="92">
        <f t="shared" si="348"/>
        <v>1</v>
      </c>
      <c r="EB425" s="92">
        <f t="shared" si="347"/>
        <v>1</v>
      </c>
      <c r="EC425" s="139">
        <f t="shared" si="346"/>
        <v>1</v>
      </c>
      <c r="ED425" s="140">
        <f t="shared" si="402"/>
        <v>0</v>
      </c>
      <c r="EE425" s="141">
        <f>IF(EC425=8,(DK425+DK426+DK427+DK739+DK741+DK742+DK743),IF(EC425=9,(DK425+DK426+DK427+DK739+DK741+DK742+DK743+DK744),IF(EC425=10,(DK425+DK426+DK427+DK739+DK741+DK742+DK743+DK744+DK745),IF(EC425=11,(DK425+DK426+DK427+DK739+DK741+DK742+DK743+DK744+DK745+DK746),IF(EC425=12,(DK425+DK426+DK427+DK739+DK741+DK742+DK743+DK744+DK745+DK746+DK747),IF(EC425=13,(DK425+DK426+DK427+DK739+DK741+DK742+DK743+DK744+DK745+DK746+DK747+#REF!),0))))))</f>
        <v>0</v>
      </c>
      <c r="EF425" s="141">
        <f t="shared" si="369"/>
        <v>0</v>
      </c>
      <c r="EG425" s="142">
        <f t="shared" si="403"/>
        <v>0</v>
      </c>
      <c r="EH425" s="141"/>
      <c r="EI425" s="142"/>
      <c r="EJ425" s="82">
        <f t="shared" si="404"/>
        <v>0</v>
      </c>
      <c r="EK425" s="82"/>
      <c r="EL425" s="82"/>
      <c r="EM425" s="82"/>
      <c r="EN425" s="83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</row>
    <row r="426" spans="2:156" ht="27" customHeight="1">
      <c r="B426" s="365" t="str">
        <f t="shared" si="363"/>
        <v/>
      </c>
      <c r="C426" s="649" t="str">
        <f>IF(AU426=1,SUM(AU$10:AU426),"")</f>
        <v/>
      </c>
      <c r="D426" s="526"/>
      <c r="E426" s="524"/>
      <c r="F426" s="648"/>
      <c r="G426" s="464"/>
      <c r="H426" s="110"/>
      <c r="I426" s="648"/>
      <c r="J426" s="464"/>
      <c r="K426" s="110"/>
      <c r="L426" s="109"/>
      <c r="M426" s="517"/>
      <c r="N426" s="520"/>
      <c r="O426" s="520"/>
      <c r="P426" s="514"/>
      <c r="Q426" s="463"/>
      <c r="R426" s="463"/>
      <c r="S426" s="463"/>
      <c r="T426" s="463"/>
      <c r="U426" s="515"/>
      <c r="V426" s="112"/>
      <c r="W426" s="463"/>
      <c r="X426" s="463"/>
      <c r="Y426" s="463"/>
      <c r="Z426" s="463"/>
      <c r="AA426" s="463"/>
      <c r="AB426" s="691"/>
      <c r="AC426" s="691"/>
      <c r="AD426" s="691"/>
      <c r="AE426" s="682"/>
      <c r="AF426" s="683"/>
      <c r="AG426" s="112"/>
      <c r="AH426" s="463"/>
      <c r="AI426" s="495"/>
      <c r="AJ426" s="469"/>
      <c r="AK426" s="464"/>
      <c r="AL426" s="465"/>
      <c r="AM426" s="376"/>
      <c r="AN426" s="376"/>
      <c r="AO426" s="465"/>
      <c r="AP426" s="466"/>
      <c r="AQ426" s="113" t="str">
        <f t="shared" si="370"/>
        <v/>
      </c>
      <c r="AR426" s="114">
        <v>29</v>
      </c>
      <c r="AU426" s="115">
        <f t="shared" si="371"/>
        <v>0</v>
      </c>
      <c r="AV426" s="116" t="b">
        <f t="shared" si="372"/>
        <v>1</v>
      </c>
      <c r="AW426" s="73">
        <f t="shared" si="373"/>
        <v>0</v>
      </c>
      <c r="AX426" s="117">
        <f t="shared" si="374"/>
        <v>1</v>
      </c>
      <c r="AY426" s="118">
        <f t="shared" si="375"/>
        <v>0</v>
      </c>
      <c r="BD426" s="120">
        <f>ROUND(Import!F419,2)</f>
        <v>0</v>
      </c>
      <c r="BE426" s="120">
        <f>ROUND(Import!P419,2)</f>
        <v>0</v>
      </c>
      <c r="BG426" s="121">
        <f t="shared" si="376"/>
        <v>0</v>
      </c>
      <c r="BH426" s="122">
        <f t="shared" si="377"/>
        <v>0</v>
      </c>
      <c r="BI426" s="114">
        <f t="shared" si="378"/>
        <v>0</v>
      </c>
      <c r="BJ426" s="121">
        <f t="shared" si="379"/>
        <v>0</v>
      </c>
      <c r="BK426" s="122">
        <f t="shared" si="380"/>
        <v>0</v>
      </c>
      <c r="BL426" s="114">
        <f t="shared" si="381"/>
        <v>0</v>
      </c>
      <c r="BN426" s="123">
        <f t="shared" si="382"/>
        <v>0</v>
      </c>
      <c r="BO426" s="123">
        <f t="shared" si="383"/>
        <v>0</v>
      </c>
      <c r="BP426" s="123">
        <f t="shared" si="384"/>
        <v>0</v>
      </c>
      <c r="BQ426" s="123">
        <f t="shared" si="385"/>
        <v>0</v>
      </c>
      <c r="BR426" s="123">
        <f t="shared" si="357"/>
        <v>0</v>
      </c>
      <c r="BS426" s="123">
        <f t="shared" si="386"/>
        <v>0</v>
      </c>
      <c r="BT426" s="124">
        <f t="shared" si="387"/>
        <v>0</v>
      </c>
      <c r="CA426" s="62"/>
      <c r="CB426" s="126" t="str">
        <f t="shared" si="358"/>
        <v/>
      </c>
      <c r="CC426" s="127" t="str">
        <f t="shared" si="388"/>
        <v/>
      </c>
      <c r="CD426" s="128" t="str">
        <f t="shared" si="389"/>
        <v/>
      </c>
      <c r="CE426" s="146"/>
      <c r="CF426" s="147"/>
      <c r="CG426" s="147"/>
      <c r="CH426" s="147"/>
      <c r="CI426" s="145"/>
      <c r="CJ426" s="62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132" t="b">
        <f t="shared" si="390"/>
        <v>0</v>
      </c>
      <c r="CV426" s="133" t="b">
        <f t="shared" si="391"/>
        <v>1</v>
      </c>
      <c r="CW426" s="116" t="b">
        <f t="shared" si="392"/>
        <v>1</v>
      </c>
      <c r="CX426" s="73">
        <f t="shared" si="393"/>
        <v>0</v>
      </c>
      <c r="CZ426" s="73">
        <f t="shared" si="394"/>
        <v>0</v>
      </c>
      <c r="DA426" s="134">
        <f t="shared" si="395"/>
        <v>1</v>
      </c>
      <c r="DB426" s="106">
        <f t="shared" si="396"/>
        <v>1</v>
      </c>
      <c r="DC426" s="148"/>
      <c r="DD426" s="134">
        <f t="shared" si="397"/>
        <v>1</v>
      </c>
      <c r="DE426" s="135">
        <f t="shared" si="359"/>
        <v>0</v>
      </c>
      <c r="DF426" s="135">
        <f t="shared" si="360"/>
        <v>0</v>
      </c>
      <c r="DG426" s="136"/>
      <c r="DH426" s="79"/>
      <c r="DI426" s="137"/>
      <c r="DJ426" s="81"/>
      <c r="DK426" s="107">
        <f t="shared" si="361"/>
        <v>0</v>
      </c>
      <c r="DL426" s="138">
        <f t="shared" si="398"/>
        <v>1</v>
      </c>
      <c r="DM426" s="73">
        <f t="shared" si="399"/>
        <v>1</v>
      </c>
      <c r="DN426" s="73">
        <f t="shared" si="400"/>
        <v>1</v>
      </c>
      <c r="DO426" s="73">
        <f t="shared" si="401"/>
        <v>1</v>
      </c>
      <c r="DP426" s="73">
        <f t="shared" si="368"/>
        <v>1</v>
      </c>
      <c r="DQ426" s="73">
        <f t="shared" si="367"/>
        <v>1</v>
      </c>
      <c r="DR426" s="73">
        <f t="shared" si="366"/>
        <v>1</v>
      </c>
      <c r="DS426" s="73">
        <f t="shared" si="362"/>
        <v>1</v>
      </c>
      <c r="DT426" s="73">
        <f t="shared" si="355"/>
        <v>1</v>
      </c>
      <c r="DU426" s="73">
        <f t="shared" si="354"/>
        <v>1</v>
      </c>
      <c r="DV426" s="73">
        <f t="shared" si="353"/>
        <v>1</v>
      </c>
      <c r="DW426" s="73">
        <f t="shared" si="352"/>
        <v>1</v>
      </c>
      <c r="DX426" s="73">
        <f t="shared" si="351"/>
        <v>1</v>
      </c>
      <c r="DY426" s="73">
        <f t="shared" si="350"/>
        <v>1</v>
      </c>
      <c r="DZ426" s="73">
        <f t="shared" si="349"/>
        <v>1</v>
      </c>
      <c r="EA426" s="92">
        <f t="shared" si="348"/>
        <v>1</v>
      </c>
      <c r="EB426" s="92">
        <f t="shared" si="347"/>
        <v>1</v>
      </c>
      <c r="EC426" s="139">
        <f t="shared" si="346"/>
        <v>1</v>
      </c>
      <c r="ED426" s="140">
        <f t="shared" si="402"/>
        <v>0</v>
      </c>
      <c r="EE426" s="141">
        <f>IF(EC426=8,(DK426+DK427+DK428+DK740+DK742+DK743+DK744),IF(EC426=9,(DK426+DK427+DK428+DK740+DK742+DK743+DK744+DK745),IF(EC426=10,(DK426+DK427+DK428+DK740+DK742+DK743+DK744+DK745+DK746),IF(EC426=11,(DK426+DK427+DK428+DK740+DK742+DK743+DK744+DK745+DK746+DK747),IF(EC426=12,(DK426+DK427+DK428+DK740+DK742+DK743+DK744+DK745+DK746+DK747+DK748),IF(EC426=13,(DK426+DK427+DK428+DK740+DK742+DK743+DK744+DK745+DK746+DK747+DK748+#REF!),0))))))</f>
        <v>0</v>
      </c>
      <c r="EF426" s="141">
        <f t="shared" si="369"/>
        <v>0</v>
      </c>
      <c r="EG426" s="142">
        <f t="shared" si="403"/>
        <v>0</v>
      </c>
      <c r="EH426" s="141"/>
      <c r="EI426" s="142"/>
      <c r="EJ426" s="82">
        <f t="shared" si="404"/>
        <v>0</v>
      </c>
      <c r="EK426" s="82"/>
      <c r="EL426" s="82"/>
      <c r="EM426" s="82"/>
      <c r="EN426" s="83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</row>
    <row r="427" spans="2:156" ht="27" customHeight="1">
      <c r="B427" s="365" t="str">
        <f t="shared" si="363"/>
        <v/>
      </c>
      <c r="C427" s="649" t="str">
        <f>IF(AU427=1,SUM(AU$10:AU427),"")</f>
        <v/>
      </c>
      <c r="D427" s="526"/>
      <c r="E427" s="524"/>
      <c r="F427" s="648"/>
      <c r="G427" s="464"/>
      <c r="H427" s="110"/>
      <c r="I427" s="648"/>
      <c r="J427" s="464"/>
      <c r="K427" s="110"/>
      <c r="L427" s="109"/>
      <c r="M427" s="517"/>
      <c r="N427" s="520"/>
      <c r="O427" s="520"/>
      <c r="P427" s="514"/>
      <c r="Q427" s="463"/>
      <c r="R427" s="463"/>
      <c r="S427" s="463"/>
      <c r="T427" s="463"/>
      <c r="U427" s="515"/>
      <c r="V427" s="112"/>
      <c r="W427" s="463"/>
      <c r="X427" s="463"/>
      <c r="Y427" s="463"/>
      <c r="Z427" s="463"/>
      <c r="AA427" s="463"/>
      <c r="AB427" s="691"/>
      <c r="AC427" s="691"/>
      <c r="AD427" s="691"/>
      <c r="AE427" s="682"/>
      <c r="AF427" s="683"/>
      <c r="AG427" s="112"/>
      <c r="AH427" s="463"/>
      <c r="AI427" s="495"/>
      <c r="AJ427" s="469"/>
      <c r="AK427" s="464"/>
      <c r="AL427" s="465"/>
      <c r="AM427" s="376"/>
      <c r="AN427" s="376"/>
      <c r="AO427" s="465"/>
      <c r="AP427" s="466"/>
      <c r="AQ427" s="113" t="str">
        <f t="shared" si="370"/>
        <v/>
      </c>
      <c r="AR427" s="114">
        <v>30</v>
      </c>
      <c r="AU427" s="115">
        <f t="shared" si="371"/>
        <v>0</v>
      </c>
      <c r="AV427" s="116" t="b">
        <f t="shared" si="372"/>
        <v>1</v>
      </c>
      <c r="AW427" s="73">
        <f t="shared" si="373"/>
        <v>0</v>
      </c>
      <c r="AX427" s="117">
        <f t="shared" si="374"/>
        <v>1</v>
      </c>
      <c r="AY427" s="118">
        <f t="shared" si="375"/>
        <v>0</v>
      </c>
      <c r="BD427" s="120">
        <f>ROUND(Import!F420,2)</f>
        <v>0</v>
      </c>
      <c r="BE427" s="120">
        <f>ROUND(Import!P420,2)</f>
        <v>0</v>
      </c>
      <c r="BG427" s="121">
        <f t="shared" si="376"/>
        <v>0</v>
      </c>
      <c r="BH427" s="122">
        <f t="shared" si="377"/>
        <v>0</v>
      </c>
      <c r="BI427" s="114">
        <f t="shared" si="378"/>
        <v>0</v>
      </c>
      <c r="BJ427" s="121">
        <f t="shared" si="379"/>
        <v>0</v>
      </c>
      <c r="BK427" s="122">
        <f t="shared" si="380"/>
        <v>0</v>
      </c>
      <c r="BL427" s="114">
        <f t="shared" si="381"/>
        <v>0</v>
      </c>
      <c r="BN427" s="123">
        <f t="shared" si="382"/>
        <v>0</v>
      </c>
      <c r="BO427" s="123">
        <f t="shared" si="383"/>
        <v>0</v>
      </c>
      <c r="BP427" s="123">
        <f t="shared" si="384"/>
        <v>0</v>
      </c>
      <c r="BQ427" s="123">
        <f t="shared" si="385"/>
        <v>0</v>
      </c>
      <c r="BR427" s="123">
        <f t="shared" si="357"/>
        <v>0</v>
      </c>
      <c r="BS427" s="123">
        <f t="shared" si="386"/>
        <v>0</v>
      </c>
      <c r="BT427" s="124">
        <f t="shared" si="387"/>
        <v>0</v>
      </c>
      <c r="CA427" s="62"/>
      <c r="CB427" s="126" t="str">
        <f t="shared" si="358"/>
        <v/>
      </c>
      <c r="CC427" s="127" t="str">
        <f t="shared" si="388"/>
        <v/>
      </c>
      <c r="CD427" s="128" t="str">
        <f t="shared" si="389"/>
        <v/>
      </c>
      <c r="CE427" s="146"/>
      <c r="CF427" s="147"/>
      <c r="CG427" s="147"/>
      <c r="CH427" s="147"/>
      <c r="CI427" s="145"/>
      <c r="CJ427" s="62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132" t="b">
        <f t="shared" si="390"/>
        <v>0</v>
      </c>
      <c r="CV427" s="133" t="b">
        <f t="shared" si="391"/>
        <v>1</v>
      </c>
      <c r="CW427" s="116" t="b">
        <f t="shared" si="392"/>
        <v>1</v>
      </c>
      <c r="CX427" s="73">
        <f t="shared" si="393"/>
        <v>0</v>
      </c>
      <c r="CZ427" s="73">
        <f t="shared" si="394"/>
        <v>0</v>
      </c>
      <c r="DA427" s="134">
        <f t="shared" si="395"/>
        <v>1</v>
      </c>
      <c r="DB427" s="106">
        <f t="shared" si="396"/>
        <v>1</v>
      </c>
      <c r="DC427" s="148"/>
      <c r="DD427" s="134">
        <f t="shared" si="397"/>
        <v>1</v>
      </c>
      <c r="DE427" s="135">
        <f t="shared" si="359"/>
        <v>0</v>
      </c>
      <c r="DF427" s="135">
        <f t="shared" si="360"/>
        <v>0</v>
      </c>
      <c r="DG427" s="136"/>
      <c r="DH427" s="79"/>
      <c r="DI427" s="137"/>
      <c r="DJ427" s="81"/>
      <c r="DK427" s="107">
        <f t="shared" si="361"/>
        <v>0</v>
      </c>
      <c r="DL427" s="138">
        <f t="shared" si="398"/>
        <v>1</v>
      </c>
      <c r="DM427" s="73">
        <f t="shared" si="399"/>
        <v>1</v>
      </c>
      <c r="DN427" s="73">
        <f t="shared" si="400"/>
        <v>1</v>
      </c>
      <c r="DO427" s="73">
        <f t="shared" si="401"/>
        <v>1</v>
      </c>
      <c r="DP427" s="73">
        <f t="shared" si="368"/>
        <v>1</v>
      </c>
      <c r="DQ427" s="73">
        <f t="shared" si="367"/>
        <v>1</v>
      </c>
      <c r="DR427" s="73">
        <f t="shared" si="366"/>
        <v>1</v>
      </c>
      <c r="DS427" s="73">
        <f t="shared" si="362"/>
        <v>1</v>
      </c>
      <c r="DT427" s="73">
        <f t="shared" si="355"/>
        <v>1</v>
      </c>
      <c r="DU427" s="73">
        <f t="shared" si="354"/>
        <v>1</v>
      </c>
      <c r="DV427" s="73">
        <f t="shared" si="353"/>
        <v>1</v>
      </c>
      <c r="DW427" s="73">
        <f t="shared" si="352"/>
        <v>1</v>
      </c>
      <c r="DX427" s="73">
        <f t="shared" si="351"/>
        <v>1</v>
      </c>
      <c r="DY427" s="73">
        <f t="shared" si="350"/>
        <v>1</v>
      </c>
      <c r="DZ427" s="73">
        <f t="shared" si="349"/>
        <v>1</v>
      </c>
      <c r="EA427" s="92">
        <f t="shared" si="348"/>
        <v>1</v>
      </c>
      <c r="EB427" s="92">
        <f t="shared" si="347"/>
        <v>1</v>
      </c>
      <c r="EC427" s="139">
        <f t="shared" si="346"/>
        <v>1</v>
      </c>
      <c r="ED427" s="140">
        <f t="shared" si="402"/>
        <v>0</v>
      </c>
      <c r="EE427" s="141">
        <f>IF(EC427=8,(DK427+DK428+DK429+DK741+DK743+DK744+DK745),IF(EC427=9,(DK427+DK428+DK429+DK741+DK743+DK744+DK745+DK746),IF(EC427=10,(DK427+DK428+DK429+DK741+DK743+DK744+DK745+DK746+DK747),IF(EC427=11,(DK427+DK428+DK429+DK741+DK743+DK744+DK745+DK746+DK747+DK748),IF(EC427=12,(DK427+DK428+DK429+DK741+DK743+DK744+DK745+DK746+DK747+DK748+DK749),IF(EC427=13,(DK427+DK428+DK429+DK741+DK743+DK744+DK745+DK746+DK747+DK748+DK749+#REF!),0))))))</f>
        <v>0</v>
      </c>
      <c r="EF427" s="141">
        <f t="shared" si="369"/>
        <v>0</v>
      </c>
      <c r="EG427" s="142">
        <f t="shared" si="403"/>
        <v>0</v>
      </c>
      <c r="EH427" s="141"/>
      <c r="EI427" s="142"/>
      <c r="EJ427" s="82">
        <f t="shared" si="404"/>
        <v>0</v>
      </c>
      <c r="EK427" s="82"/>
      <c r="EL427" s="82"/>
      <c r="EM427" s="82"/>
      <c r="EN427" s="83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</row>
    <row r="428" spans="2:156" ht="27" customHeight="1">
      <c r="B428" s="365" t="str">
        <f t="shared" si="363"/>
        <v/>
      </c>
      <c r="C428" s="649" t="str">
        <f>IF(AU428=1,SUM(AU$10:AU428),"")</f>
        <v/>
      </c>
      <c r="D428" s="526"/>
      <c r="E428" s="524"/>
      <c r="F428" s="648"/>
      <c r="G428" s="464"/>
      <c r="H428" s="110"/>
      <c r="I428" s="648"/>
      <c r="J428" s="464"/>
      <c r="K428" s="110"/>
      <c r="L428" s="109"/>
      <c r="M428" s="517"/>
      <c r="N428" s="520"/>
      <c r="O428" s="520"/>
      <c r="P428" s="514"/>
      <c r="Q428" s="463"/>
      <c r="R428" s="463"/>
      <c r="S428" s="463"/>
      <c r="T428" s="463"/>
      <c r="U428" s="515"/>
      <c r="V428" s="112"/>
      <c r="W428" s="463"/>
      <c r="X428" s="463"/>
      <c r="Y428" s="463"/>
      <c r="Z428" s="463"/>
      <c r="AA428" s="463"/>
      <c r="AB428" s="691"/>
      <c r="AC428" s="691"/>
      <c r="AD428" s="691"/>
      <c r="AE428" s="682"/>
      <c r="AF428" s="683"/>
      <c r="AG428" s="112"/>
      <c r="AH428" s="463"/>
      <c r="AI428" s="495"/>
      <c r="AJ428" s="469"/>
      <c r="AK428" s="464"/>
      <c r="AL428" s="465"/>
      <c r="AM428" s="376"/>
      <c r="AN428" s="376"/>
      <c r="AO428" s="465"/>
      <c r="AP428" s="466"/>
      <c r="AQ428" s="113" t="str">
        <f t="shared" si="370"/>
        <v/>
      </c>
      <c r="AR428" s="114">
        <v>31</v>
      </c>
      <c r="AU428" s="115">
        <f t="shared" si="371"/>
        <v>0</v>
      </c>
      <c r="AV428" s="116" t="b">
        <f t="shared" si="372"/>
        <v>1</v>
      </c>
      <c r="AW428" s="73">
        <f t="shared" si="373"/>
        <v>0</v>
      </c>
      <c r="AX428" s="117">
        <f t="shared" si="374"/>
        <v>1</v>
      </c>
      <c r="AY428" s="118">
        <f t="shared" si="375"/>
        <v>0</v>
      </c>
      <c r="BD428" s="120">
        <f>ROUND(Import!F421,2)</f>
        <v>0</v>
      </c>
      <c r="BE428" s="120">
        <f>ROUND(Import!P421,2)</f>
        <v>0</v>
      </c>
      <c r="BG428" s="121">
        <f t="shared" si="376"/>
        <v>0</v>
      </c>
      <c r="BH428" s="122">
        <f t="shared" si="377"/>
        <v>0</v>
      </c>
      <c r="BI428" s="114">
        <f t="shared" si="378"/>
        <v>0</v>
      </c>
      <c r="BJ428" s="121">
        <f t="shared" si="379"/>
        <v>0</v>
      </c>
      <c r="BK428" s="122">
        <f t="shared" si="380"/>
        <v>0</v>
      </c>
      <c r="BL428" s="114">
        <f t="shared" si="381"/>
        <v>0</v>
      </c>
      <c r="BN428" s="123">
        <f t="shared" si="382"/>
        <v>0</v>
      </c>
      <c r="BO428" s="123">
        <f t="shared" si="383"/>
        <v>0</v>
      </c>
      <c r="BP428" s="123">
        <f t="shared" si="384"/>
        <v>0</v>
      </c>
      <c r="BQ428" s="123">
        <f t="shared" si="385"/>
        <v>0</v>
      </c>
      <c r="BR428" s="123">
        <f t="shared" si="357"/>
        <v>0</v>
      </c>
      <c r="BS428" s="123">
        <f t="shared" si="386"/>
        <v>0</v>
      </c>
      <c r="BT428" s="124">
        <f t="shared" si="387"/>
        <v>0</v>
      </c>
      <c r="CA428" s="62"/>
      <c r="CB428" s="126" t="str">
        <f t="shared" si="358"/>
        <v/>
      </c>
      <c r="CC428" s="127" t="str">
        <f t="shared" si="388"/>
        <v/>
      </c>
      <c r="CD428" s="128" t="str">
        <f t="shared" si="389"/>
        <v/>
      </c>
      <c r="CE428" s="146"/>
      <c r="CF428" s="147"/>
      <c r="CG428" s="147"/>
      <c r="CH428" s="147"/>
      <c r="CI428" s="145"/>
      <c r="CJ428" s="62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132" t="b">
        <f t="shared" si="390"/>
        <v>0</v>
      </c>
      <c r="CV428" s="133" t="b">
        <f t="shared" si="391"/>
        <v>1</v>
      </c>
      <c r="CW428" s="116" t="b">
        <f t="shared" si="392"/>
        <v>1</v>
      </c>
      <c r="CX428" s="73">
        <f t="shared" si="393"/>
        <v>0</v>
      </c>
      <c r="CZ428" s="73">
        <f t="shared" si="394"/>
        <v>0</v>
      </c>
      <c r="DA428" s="134">
        <f t="shared" si="395"/>
        <v>1</v>
      </c>
      <c r="DB428" s="106">
        <f t="shared" si="396"/>
        <v>1</v>
      </c>
      <c r="DC428" s="148"/>
      <c r="DD428" s="134">
        <f t="shared" si="397"/>
        <v>1</v>
      </c>
      <c r="DE428" s="135">
        <f t="shared" si="359"/>
        <v>0</v>
      </c>
      <c r="DF428" s="135">
        <f t="shared" si="360"/>
        <v>0</v>
      </c>
      <c r="DG428" s="136"/>
      <c r="DH428" s="79"/>
      <c r="DI428" s="137"/>
      <c r="DJ428" s="81"/>
      <c r="DK428" s="107">
        <f t="shared" si="361"/>
        <v>0</v>
      </c>
      <c r="DL428" s="138">
        <f t="shared" si="398"/>
        <v>1</v>
      </c>
      <c r="DM428" s="73">
        <f t="shared" si="399"/>
        <v>1</v>
      </c>
      <c r="DN428" s="73">
        <f t="shared" si="400"/>
        <v>1</v>
      </c>
      <c r="DO428" s="73">
        <f t="shared" si="401"/>
        <v>1</v>
      </c>
      <c r="DP428" s="73">
        <f t="shared" si="368"/>
        <v>1</v>
      </c>
      <c r="DQ428" s="73">
        <f t="shared" si="367"/>
        <v>1</v>
      </c>
      <c r="DR428" s="73">
        <f t="shared" si="366"/>
        <v>1</v>
      </c>
      <c r="DS428" s="73">
        <f t="shared" si="362"/>
        <v>1</v>
      </c>
      <c r="DT428" s="73">
        <f t="shared" si="355"/>
        <v>1</v>
      </c>
      <c r="DU428" s="73">
        <f t="shared" si="354"/>
        <v>1</v>
      </c>
      <c r="DV428" s="73">
        <f t="shared" si="353"/>
        <v>1</v>
      </c>
      <c r="DW428" s="73">
        <f t="shared" si="352"/>
        <v>1</v>
      </c>
      <c r="DX428" s="73">
        <f t="shared" si="351"/>
        <v>1</v>
      </c>
      <c r="DY428" s="73">
        <f t="shared" si="350"/>
        <v>1</v>
      </c>
      <c r="DZ428" s="73">
        <f t="shared" si="349"/>
        <v>1</v>
      </c>
      <c r="EA428" s="92">
        <f t="shared" si="348"/>
        <v>1</v>
      </c>
      <c r="EB428" s="92">
        <f t="shared" si="347"/>
        <v>1</v>
      </c>
      <c r="EC428" s="139">
        <f t="shared" si="346"/>
        <v>1</v>
      </c>
      <c r="ED428" s="140">
        <f t="shared" si="402"/>
        <v>0</v>
      </c>
      <c r="EE428" s="141">
        <f>IF(EC428=8,(DK428+DK429+DK430+DK742+DK744+DK745+DK746),IF(EC428=9,(DK428+DK429+DK430+DK742+DK744+DK745+DK746+DK747),IF(EC428=10,(DK428+DK429+DK430+DK742+DK744+DK745+DK746+DK747+DK748),IF(EC428=11,(DK428+DK429+DK430+DK742+DK744+DK745+DK746+DK747+DK748+DK749),IF(EC428=12,(DK428+DK429+DK430+DK742+DK744+DK745+DK746+DK747+DK748+DK749+DK750),IF(EC428=13,(DK428+DK429+DK430+DK742+DK744+DK745+DK746+DK747+DK748+DK749+DK750+#REF!),0))))))</f>
        <v>0</v>
      </c>
      <c r="EF428" s="141">
        <f t="shared" si="369"/>
        <v>0</v>
      </c>
      <c r="EG428" s="142">
        <f t="shared" si="403"/>
        <v>0</v>
      </c>
      <c r="EH428" s="141"/>
      <c r="EI428" s="142"/>
      <c r="EJ428" s="82">
        <f t="shared" si="404"/>
        <v>0</v>
      </c>
      <c r="EK428" s="82"/>
      <c r="EL428" s="82"/>
      <c r="EM428" s="82"/>
      <c r="EN428" s="83"/>
      <c r="EO428" s="61"/>
      <c r="EP428" s="61"/>
      <c r="EQ428" s="61"/>
      <c r="ER428" s="61"/>
      <c r="ES428" s="61"/>
      <c r="ET428" s="61"/>
      <c r="EU428" s="61"/>
      <c r="EV428" s="61"/>
      <c r="EW428" s="61"/>
      <c r="EX428" s="61"/>
      <c r="EY428" s="61"/>
      <c r="EZ428" s="61"/>
    </row>
    <row r="429" spans="2:156" ht="27" customHeight="1">
      <c r="B429" s="365" t="str">
        <f t="shared" si="363"/>
        <v/>
      </c>
      <c r="C429" s="649" t="str">
        <f>IF(AU429=1,SUM(AU$10:AU429),"")</f>
        <v/>
      </c>
      <c r="D429" s="526"/>
      <c r="E429" s="524"/>
      <c r="F429" s="648"/>
      <c r="G429" s="464"/>
      <c r="H429" s="110"/>
      <c r="I429" s="648"/>
      <c r="J429" s="464"/>
      <c r="K429" s="110"/>
      <c r="L429" s="109"/>
      <c r="M429" s="517"/>
      <c r="N429" s="520"/>
      <c r="O429" s="520"/>
      <c r="P429" s="514"/>
      <c r="Q429" s="463"/>
      <c r="R429" s="463"/>
      <c r="S429" s="463"/>
      <c r="T429" s="463"/>
      <c r="U429" s="515"/>
      <c r="V429" s="112"/>
      <c r="W429" s="463"/>
      <c r="X429" s="463"/>
      <c r="Y429" s="463"/>
      <c r="Z429" s="463"/>
      <c r="AA429" s="463"/>
      <c r="AB429" s="691"/>
      <c r="AC429" s="691"/>
      <c r="AD429" s="691"/>
      <c r="AE429" s="682"/>
      <c r="AF429" s="683"/>
      <c r="AG429" s="112"/>
      <c r="AH429" s="463"/>
      <c r="AI429" s="495"/>
      <c r="AJ429" s="469"/>
      <c r="AK429" s="464"/>
      <c r="AL429" s="465"/>
      <c r="AM429" s="376"/>
      <c r="AN429" s="376"/>
      <c r="AO429" s="465"/>
      <c r="AP429" s="466"/>
      <c r="AQ429" s="113" t="str">
        <f t="shared" si="370"/>
        <v/>
      </c>
      <c r="AR429" s="114">
        <v>32</v>
      </c>
      <c r="AU429" s="115">
        <f t="shared" si="371"/>
        <v>0</v>
      </c>
      <c r="AV429" s="116" t="b">
        <f t="shared" si="372"/>
        <v>1</v>
      </c>
      <c r="AW429" s="73">
        <f t="shared" si="373"/>
        <v>0</v>
      </c>
      <c r="AX429" s="117">
        <f t="shared" si="374"/>
        <v>1</v>
      </c>
      <c r="AY429" s="118">
        <f t="shared" si="375"/>
        <v>0</v>
      </c>
      <c r="BD429" s="120">
        <f>ROUND(Import!F422,2)</f>
        <v>0</v>
      </c>
      <c r="BE429" s="120">
        <f>ROUND(Import!P422,2)</f>
        <v>0</v>
      </c>
      <c r="BG429" s="121">
        <f t="shared" si="376"/>
        <v>0</v>
      </c>
      <c r="BH429" s="122">
        <f t="shared" si="377"/>
        <v>0</v>
      </c>
      <c r="BI429" s="114">
        <f t="shared" si="378"/>
        <v>0</v>
      </c>
      <c r="BJ429" s="121">
        <f t="shared" si="379"/>
        <v>0</v>
      </c>
      <c r="BK429" s="122">
        <f t="shared" si="380"/>
        <v>0</v>
      </c>
      <c r="BL429" s="114">
        <f t="shared" si="381"/>
        <v>0</v>
      </c>
      <c r="BN429" s="123">
        <f t="shared" si="382"/>
        <v>0</v>
      </c>
      <c r="BO429" s="123">
        <f t="shared" si="383"/>
        <v>0</v>
      </c>
      <c r="BP429" s="123">
        <f t="shared" si="384"/>
        <v>0</v>
      </c>
      <c r="BQ429" s="123">
        <f t="shared" si="385"/>
        <v>0</v>
      </c>
      <c r="BR429" s="123">
        <f t="shared" si="357"/>
        <v>0</v>
      </c>
      <c r="BS429" s="123">
        <f t="shared" si="386"/>
        <v>0</v>
      </c>
      <c r="BT429" s="124">
        <f t="shared" si="387"/>
        <v>0</v>
      </c>
      <c r="CA429" s="62"/>
      <c r="CB429" s="126" t="str">
        <f t="shared" si="358"/>
        <v/>
      </c>
      <c r="CC429" s="127" t="str">
        <f t="shared" si="388"/>
        <v/>
      </c>
      <c r="CD429" s="128" t="str">
        <f t="shared" si="389"/>
        <v/>
      </c>
      <c r="CE429" s="146"/>
      <c r="CF429" s="147"/>
      <c r="CG429" s="147"/>
      <c r="CH429" s="147"/>
      <c r="CI429" s="145"/>
      <c r="CJ429" s="62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132" t="b">
        <f t="shared" si="390"/>
        <v>0</v>
      </c>
      <c r="CV429" s="133" t="b">
        <f t="shared" si="391"/>
        <v>1</v>
      </c>
      <c r="CW429" s="116" t="b">
        <f t="shared" si="392"/>
        <v>1</v>
      </c>
      <c r="CX429" s="73">
        <f t="shared" si="393"/>
        <v>0</v>
      </c>
      <c r="CZ429" s="73">
        <f t="shared" si="394"/>
        <v>0</v>
      </c>
      <c r="DA429" s="134">
        <f t="shared" si="395"/>
        <v>1</v>
      </c>
      <c r="DB429" s="106">
        <f t="shared" si="396"/>
        <v>1</v>
      </c>
      <c r="DC429" s="148"/>
      <c r="DD429" s="134">
        <f t="shared" si="397"/>
        <v>1</v>
      </c>
      <c r="DE429" s="135">
        <f t="shared" si="359"/>
        <v>0</v>
      </c>
      <c r="DF429" s="135">
        <f t="shared" si="360"/>
        <v>0</v>
      </c>
      <c r="DG429" s="136"/>
      <c r="DH429" s="79"/>
      <c r="DI429" s="137"/>
      <c r="DJ429" s="81"/>
      <c r="DK429" s="107">
        <f t="shared" si="361"/>
        <v>0</v>
      </c>
      <c r="DL429" s="138">
        <f t="shared" si="398"/>
        <v>1</v>
      </c>
      <c r="DM429" s="73">
        <f t="shared" si="399"/>
        <v>1</v>
      </c>
      <c r="DN429" s="73">
        <f t="shared" si="400"/>
        <v>1</v>
      </c>
      <c r="DO429" s="73">
        <f t="shared" si="401"/>
        <v>1</v>
      </c>
      <c r="DP429" s="73">
        <f t="shared" si="368"/>
        <v>1</v>
      </c>
      <c r="DQ429" s="73">
        <f t="shared" si="367"/>
        <v>1</v>
      </c>
      <c r="DR429" s="73">
        <f t="shared" si="366"/>
        <v>1</v>
      </c>
      <c r="DS429" s="73">
        <f t="shared" si="362"/>
        <v>1</v>
      </c>
      <c r="DT429" s="73">
        <f t="shared" si="355"/>
        <v>1</v>
      </c>
      <c r="DU429" s="73">
        <f t="shared" si="354"/>
        <v>1</v>
      </c>
      <c r="DV429" s="73">
        <f t="shared" si="353"/>
        <v>1</v>
      </c>
      <c r="DW429" s="73">
        <f t="shared" si="352"/>
        <v>1</v>
      </c>
      <c r="DX429" s="73">
        <f t="shared" si="351"/>
        <v>1</v>
      </c>
      <c r="DY429" s="73">
        <f t="shared" si="350"/>
        <v>1</v>
      </c>
      <c r="DZ429" s="73">
        <f t="shared" si="349"/>
        <v>1</v>
      </c>
      <c r="EA429" s="92">
        <f t="shared" si="348"/>
        <v>1</v>
      </c>
      <c r="EB429" s="92">
        <f t="shared" si="347"/>
        <v>1</v>
      </c>
      <c r="EC429" s="139">
        <f t="shared" si="346"/>
        <v>1</v>
      </c>
      <c r="ED429" s="140">
        <f t="shared" si="402"/>
        <v>0</v>
      </c>
      <c r="EE429" s="141">
        <f>IF(EC429=8,(DK429+DK430+DK431+DK743+DK745+DK746+DK747),IF(EC429=9,(DK429+DK430+DK431+DK743+DK745+DK746+DK747+DK748),IF(EC429=10,(DK429+DK430+DK431+DK743+DK745+DK746+DK747+DK748+DK749),IF(EC429=11,(DK429+DK430+DK431+DK743+DK745+DK746+DK747+DK748+DK749+DK750),IF(EC429=12,(DK429+DK430+DK431+DK743+DK745+DK746+DK747+DK748+DK749+DK750+DK751),IF(EC429=13,(DK429+DK430+DK431+DK743+DK745+DK746+DK747+DK748+DK749+DK750+DK751+#REF!),0))))))</f>
        <v>0</v>
      </c>
      <c r="EF429" s="141">
        <f t="shared" si="369"/>
        <v>0</v>
      </c>
      <c r="EG429" s="142">
        <f t="shared" si="403"/>
        <v>0</v>
      </c>
      <c r="EH429" s="141"/>
      <c r="EI429" s="142"/>
      <c r="EJ429" s="82">
        <f t="shared" si="404"/>
        <v>0</v>
      </c>
      <c r="EK429" s="82"/>
      <c r="EL429" s="82"/>
      <c r="EM429" s="82"/>
      <c r="EN429" s="83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</row>
    <row r="430" spans="2:156" ht="27" customHeight="1">
      <c r="B430" s="365" t="str">
        <f t="shared" si="363"/>
        <v/>
      </c>
      <c r="C430" s="649" t="str">
        <f>IF(AU430=1,SUM(AU$10:AU430),"")</f>
        <v/>
      </c>
      <c r="D430" s="526"/>
      <c r="E430" s="524"/>
      <c r="F430" s="648"/>
      <c r="G430" s="464"/>
      <c r="H430" s="110"/>
      <c r="I430" s="648"/>
      <c r="J430" s="464"/>
      <c r="K430" s="110"/>
      <c r="L430" s="109"/>
      <c r="M430" s="517"/>
      <c r="N430" s="520"/>
      <c r="O430" s="520"/>
      <c r="P430" s="514"/>
      <c r="Q430" s="463"/>
      <c r="R430" s="463"/>
      <c r="S430" s="463"/>
      <c r="T430" s="463"/>
      <c r="U430" s="515"/>
      <c r="V430" s="112"/>
      <c r="W430" s="463"/>
      <c r="X430" s="463"/>
      <c r="Y430" s="463"/>
      <c r="Z430" s="463"/>
      <c r="AA430" s="463"/>
      <c r="AB430" s="691"/>
      <c r="AC430" s="691"/>
      <c r="AD430" s="691"/>
      <c r="AE430" s="682"/>
      <c r="AF430" s="683"/>
      <c r="AG430" s="112"/>
      <c r="AH430" s="463"/>
      <c r="AI430" s="495"/>
      <c r="AJ430" s="469"/>
      <c r="AK430" s="464"/>
      <c r="AL430" s="465"/>
      <c r="AM430" s="376"/>
      <c r="AN430" s="376"/>
      <c r="AO430" s="465"/>
      <c r="AP430" s="466"/>
      <c r="AQ430" s="113" t="str">
        <f t="shared" si="370"/>
        <v/>
      </c>
      <c r="AR430" s="114">
        <v>33</v>
      </c>
      <c r="AU430" s="115">
        <f t="shared" si="371"/>
        <v>0</v>
      </c>
      <c r="AV430" s="116" t="b">
        <f t="shared" si="372"/>
        <v>1</v>
      </c>
      <c r="AW430" s="73">
        <f t="shared" si="373"/>
        <v>0</v>
      </c>
      <c r="AX430" s="117">
        <f t="shared" si="374"/>
        <v>1</v>
      </c>
      <c r="AY430" s="118">
        <f t="shared" si="375"/>
        <v>0</v>
      </c>
      <c r="BD430" s="120">
        <f>ROUND(Import!F423,2)</f>
        <v>0</v>
      </c>
      <c r="BE430" s="120">
        <f>ROUND(Import!P423,2)</f>
        <v>0</v>
      </c>
      <c r="BG430" s="121">
        <f t="shared" si="376"/>
        <v>0</v>
      </c>
      <c r="BH430" s="122">
        <f t="shared" si="377"/>
        <v>0</v>
      </c>
      <c r="BI430" s="114">
        <f t="shared" si="378"/>
        <v>0</v>
      </c>
      <c r="BJ430" s="121">
        <f t="shared" si="379"/>
        <v>0</v>
      </c>
      <c r="BK430" s="122">
        <f t="shared" si="380"/>
        <v>0</v>
      </c>
      <c r="BL430" s="114">
        <f t="shared" si="381"/>
        <v>0</v>
      </c>
      <c r="BN430" s="123">
        <f t="shared" si="382"/>
        <v>0</v>
      </c>
      <c r="BO430" s="123">
        <f t="shared" si="383"/>
        <v>0</v>
      </c>
      <c r="BP430" s="123">
        <f t="shared" si="384"/>
        <v>0</v>
      </c>
      <c r="BQ430" s="123">
        <f t="shared" si="385"/>
        <v>0</v>
      </c>
      <c r="BR430" s="123">
        <f t="shared" si="357"/>
        <v>0</v>
      </c>
      <c r="BS430" s="123">
        <f t="shared" si="386"/>
        <v>0</v>
      </c>
      <c r="BT430" s="124">
        <f t="shared" si="387"/>
        <v>0</v>
      </c>
      <c r="CA430" s="62"/>
      <c r="CB430" s="126" t="str">
        <f t="shared" si="358"/>
        <v/>
      </c>
      <c r="CC430" s="127" t="str">
        <f t="shared" si="388"/>
        <v/>
      </c>
      <c r="CD430" s="128" t="str">
        <f t="shared" si="389"/>
        <v/>
      </c>
      <c r="CE430" s="146"/>
      <c r="CF430" s="147"/>
      <c r="CG430" s="147"/>
      <c r="CH430" s="147"/>
      <c r="CI430" s="145"/>
      <c r="CJ430" s="62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132" t="b">
        <f t="shared" si="390"/>
        <v>0</v>
      </c>
      <c r="CV430" s="133" t="b">
        <f t="shared" si="391"/>
        <v>1</v>
      </c>
      <c r="CW430" s="116" t="b">
        <f t="shared" si="392"/>
        <v>1</v>
      </c>
      <c r="CX430" s="73">
        <f t="shared" si="393"/>
        <v>0</v>
      </c>
      <c r="CZ430" s="73">
        <f t="shared" si="394"/>
        <v>0</v>
      </c>
      <c r="DA430" s="134">
        <f t="shared" si="395"/>
        <v>1</v>
      </c>
      <c r="DB430" s="106">
        <f t="shared" si="396"/>
        <v>1</v>
      </c>
      <c r="DC430" s="148"/>
      <c r="DD430" s="134">
        <f t="shared" si="397"/>
        <v>1</v>
      </c>
      <c r="DE430" s="135">
        <f t="shared" si="359"/>
        <v>0</v>
      </c>
      <c r="DF430" s="135">
        <f t="shared" si="360"/>
        <v>0</v>
      </c>
      <c r="DG430" s="136"/>
      <c r="DH430" s="79"/>
      <c r="DI430" s="137"/>
      <c r="DJ430" s="81"/>
      <c r="DK430" s="107">
        <f t="shared" si="361"/>
        <v>0</v>
      </c>
      <c r="DL430" s="138">
        <f t="shared" si="398"/>
        <v>1</v>
      </c>
      <c r="DM430" s="73">
        <f t="shared" si="399"/>
        <v>1</v>
      </c>
      <c r="DN430" s="73">
        <f t="shared" si="400"/>
        <v>1</v>
      </c>
      <c r="DO430" s="73">
        <f t="shared" si="401"/>
        <v>1</v>
      </c>
      <c r="DP430" s="73">
        <f t="shared" si="368"/>
        <v>1</v>
      </c>
      <c r="DQ430" s="73">
        <f t="shared" si="367"/>
        <v>1</v>
      </c>
      <c r="DR430" s="73">
        <f t="shared" si="366"/>
        <v>1</v>
      </c>
      <c r="DS430" s="73">
        <f t="shared" si="362"/>
        <v>1</v>
      </c>
      <c r="DT430" s="73">
        <f t="shared" si="355"/>
        <v>1</v>
      </c>
      <c r="DU430" s="73">
        <f t="shared" si="354"/>
        <v>1</v>
      </c>
      <c r="DV430" s="73">
        <f t="shared" si="353"/>
        <v>1</v>
      </c>
      <c r="DW430" s="73">
        <f t="shared" si="352"/>
        <v>1</v>
      </c>
      <c r="DX430" s="73">
        <f t="shared" si="351"/>
        <v>1</v>
      </c>
      <c r="DY430" s="73">
        <f t="shared" si="350"/>
        <v>1</v>
      </c>
      <c r="DZ430" s="73">
        <f t="shared" si="349"/>
        <v>1</v>
      </c>
      <c r="EA430" s="92">
        <f t="shared" si="348"/>
        <v>1</v>
      </c>
      <c r="EB430" s="92">
        <f t="shared" si="347"/>
        <v>1</v>
      </c>
      <c r="EC430" s="139">
        <f t="shared" si="346"/>
        <v>1</v>
      </c>
      <c r="ED430" s="140">
        <f t="shared" si="402"/>
        <v>0</v>
      </c>
      <c r="EE430" s="141">
        <f>IF(EC430=8,(DK430+DK431+DK432+DK744+DK746+DK747+DK748),IF(EC430=9,(DK430+DK431+DK432+DK744+DK746+DK747+DK748+DK749),IF(EC430=10,(DK430+DK431+DK432+DK744+DK746+DK747+DK748+DK749+DK750),IF(EC430=11,(DK430+DK431+DK432+DK744+DK746+DK747+DK748+DK749+DK750+DK751),IF(EC430=12,(DK430+DK431+DK432+DK744+DK746+DK747+DK748+DK749+DK750+DK751+DK752),IF(EC430=13,(DK430+DK431+DK432+DK744+DK746+DK747+DK748+DK749+DK750+DK751+DK752+#REF!),0))))))</f>
        <v>0</v>
      </c>
      <c r="EF430" s="141">
        <f t="shared" si="369"/>
        <v>0</v>
      </c>
      <c r="EG430" s="142">
        <f t="shared" si="403"/>
        <v>0</v>
      </c>
      <c r="EH430" s="141"/>
      <c r="EI430" s="142"/>
      <c r="EJ430" s="82">
        <f t="shared" si="404"/>
        <v>0</v>
      </c>
      <c r="EK430" s="82"/>
      <c r="EL430" s="82"/>
      <c r="EM430" s="82"/>
      <c r="EN430" s="83"/>
      <c r="EO430" s="61"/>
      <c r="EP430" s="61"/>
      <c r="EQ430" s="61"/>
      <c r="ER430" s="61"/>
      <c r="ES430" s="61"/>
      <c r="ET430" s="61"/>
      <c r="EU430" s="61"/>
      <c r="EV430" s="61"/>
      <c r="EW430" s="61"/>
      <c r="EX430" s="61"/>
      <c r="EY430" s="61"/>
      <c r="EZ430" s="61"/>
    </row>
    <row r="431" spans="2:156" ht="27" customHeight="1">
      <c r="B431" s="365" t="str">
        <f t="shared" si="363"/>
        <v/>
      </c>
      <c r="C431" s="649" t="str">
        <f>IF(AU431=1,SUM(AU$10:AU431),"")</f>
        <v/>
      </c>
      <c r="D431" s="526"/>
      <c r="E431" s="524"/>
      <c r="F431" s="648"/>
      <c r="G431" s="464"/>
      <c r="H431" s="110"/>
      <c r="I431" s="648"/>
      <c r="J431" s="464"/>
      <c r="K431" s="110"/>
      <c r="L431" s="109"/>
      <c r="M431" s="517"/>
      <c r="N431" s="520"/>
      <c r="O431" s="520"/>
      <c r="P431" s="514"/>
      <c r="Q431" s="463"/>
      <c r="R431" s="463"/>
      <c r="S431" s="463"/>
      <c r="T431" s="463"/>
      <c r="U431" s="515"/>
      <c r="V431" s="112"/>
      <c r="W431" s="463"/>
      <c r="X431" s="463"/>
      <c r="Y431" s="463"/>
      <c r="Z431" s="463"/>
      <c r="AA431" s="463"/>
      <c r="AB431" s="691"/>
      <c r="AC431" s="691"/>
      <c r="AD431" s="691"/>
      <c r="AE431" s="682"/>
      <c r="AF431" s="683"/>
      <c r="AG431" s="112"/>
      <c r="AH431" s="463"/>
      <c r="AI431" s="495"/>
      <c r="AJ431" s="469"/>
      <c r="AK431" s="464"/>
      <c r="AL431" s="465"/>
      <c r="AM431" s="376"/>
      <c r="AN431" s="376"/>
      <c r="AO431" s="465"/>
      <c r="AP431" s="466"/>
      <c r="AQ431" s="113" t="str">
        <f t="shared" si="370"/>
        <v/>
      </c>
      <c r="AR431" s="114">
        <v>34</v>
      </c>
      <c r="AU431" s="115">
        <f t="shared" si="371"/>
        <v>0</v>
      </c>
      <c r="AV431" s="116" t="b">
        <f t="shared" si="372"/>
        <v>1</v>
      </c>
      <c r="AW431" s="73">
        <f t="shared" si="373"/>
        <v>0</v>
      </c>
      <c r="AX431" s="117">
        <f t="shared" si="374"/>
        <v>1</v>
      </c>
      <c r="AY431" s="118">
        <f t="shared" si="375"/>
        <v>0</v>
      </c>
      <c r="BD431" s="120">
        <f>ROUND(Import!F424,2)</f>
        <v>0</v>
      </c>
      <c r="BE431" s="120">
        <f>ROUND(Import!P424,2)</f>
        <v>0</v>
      </c>
      <c r="BG431" s="121">
        <f t="shared" si="376"/>
        <v>0</v>
      </c>
      <c r="BH431" s="122">
        <f t="shared" si="377"/>
        <v>0</v>
      </c>
      <c r="BI431" s="114">
        <f t="shared" si="378"/>
        <v>0</v>
      </c>
      <c r="BJ431" s="121">
        <f t="shared" si="379"/>
        <v>0</v>
      </c>
      <c r="BK431" s="122">
        <f t="shared" si="380"/>
        <v>0</v>
      </c>
      <c r="BL431" s="114">
        <f t="shared" si="381"/>
        <v>0</v>
      </c>
      <c r="BN431" s="123">
        <f t="shared" si="382"/>
        <v>0</v>
      </c>
      <c r="BO431" s="123">
        <f t="shared" si="383"/>
        <v>0</v>
      </c>
      <c r="BP431" s="123">
        <f t="shared" si="384"/>
        <v>0</v>
      </c>
      <c r="BQ431" s="123">
        <f t="shared" si="385"/>
        <v>0</v>
      </c>
      <c r="BR431" s="123">
        <f t="shared" si="357"/>
        <v>0</v>
      </c>
      <c r="BS431" s="123">
        <f t="shared" si="386"/>
        <v>0</v>
      </c>
      <c r="BT431" s="124">
        <f t="shared" si="387"/>
        <v>0</v>
      </c>
      <c r="CA431" s="62"/>
      <c r="CB431" s="126" t="str">
        <f t="shared" si="358"/>
        <v/>
      </c>
      <c r="CC431" s="127" t="str">
        <f t="shared" si="388"/>
        <v/>
      </c>
      <c r="CD431" s="128" t="str">
        <f t="shared" si="389"/>
        <v/>
      </c>
      <c r="CE431" s="146"/>
      <c r="CF431" s="147"/>
      <c r="CG431" s="147"/>
      <c r="CH431" s="147"/>
      <c r="CI431" s="145"/>
      <c r="CJ431" s="62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132" t="b">
        <f t="shared" si="390"/>
        <v>0</v>
      </c>
      <c r="CV431" s="133" t="b">
        <f t="shared" si="391"/>
        <v>1</v>
      </c>
      <c r="CW431" s="116" t="b">
        <f t="shared" si="392"/>
        <v>1</v>
      </c>
      <c r="CX431" s="73">
        <f t="shared" si="393"/>
        <v>0</v>
      </c>
      <c r="CZ431" s="73">
        <f t="shared" si="394"/>
        <v>0</v>
      </c>
      <c r="DA431" s="134">
        <f t="shared" si="395"/>
        <v>1</v>
      </c>
      <c r="DB431" s="106">
        <f t="shared" si="396"/>
        <v>1</v>
      </c>
      <c r="DC431" s="148"/>
      <c r="DD431" s="134">
        <f t="shared" si="397"/>
        <v>1</v>
      </c>
      <c r="DE431" s="135">
        <f t="shared" si="359"/>
        <v>0</v>
      </c>
      <c r="DF431" s="135">
        <f t="shared" si="360"/>
        <v>0</v>
      </c>
      <c r="DG431" s="136"/>
      <c r="DH431" s="79"/>
      <c r="DI431" s="137"/>
      <c r="DJ431" s="81"/>
      <c r="DK431" s="107">
        <f t="shared" si="361"/>
        <v>0</v>
      </c>
      <c r="DL431" s="138">
        <f t="shared" si="398"/>
        <v>1</v>
      </c>
      <c r="DM431" s="73">
        <f t="shared" si="399"/>
        <v>1</v>
      </c>
      <c r="DN431" s="73">
        <f t="shared" si="400"/>
        <v>1</v>
      </c>
      <c r="DO431" s="73">
        <f t="shared" si="401"/>
        <v>1</v>
      </c>
      <c r="DP431" s="73">
        <f t="shared" si="368"/>
        <v>1</v>
      </c>
      <c r="DQ431" s="73">
        <f t="shared" si="367"/>
        <v>1</v>
      </c>
      <c r="DR431" s="73">
        <f t="shared" si="366"/>
        <v>1</v>
      </c>
      <c r="DS431" s="73">
        <f t="shared" si="362"/>
        <v>1</v>
      </c>
      <c r="DT431" s="73">
        <f t="shared" si="355"/>
        <v>1</v>
      </c>
      <c r="DU431" s="73">
        <f t="shared" si="354"/>
        <v>1</v>
      </c>
      <c r="DV431" s="73">
        <f t="shared" si="353"/>
        <v>1</v>
      </c>
      <c r="DW431" s="73">
        <f t="shared" si="352"/>
        <v>1</v>
      </c>
      <c r="DX431" s="73">
        <f t="shared" si="351"/>
        <v>1</v>
      </c>
      <c r="DY431" s="73">
        <f t="shared" si="350"/>
        <v>1</v>
      </c>
      <c r="DZ431" s="73">
        <f t="shared" si="349"/>
        <v>1</v>
      </c>
      <c r="EA431" s="92">
        <f t="shared" si="348"/>
        <v>1</v>
      </c>
      <c r="EB431" s="92">
        <f t="shared" si="347"/>
        <v>1</v>
      </c>
      <c r="EC431" s="139">
        <f t="shared" si="346"/>
        <v>1</v>
      </c>
      <c r="ED431" s="140">
        <f t="shared" si="402"/>
        <v>0</v>
      </c>
      <c r="EE431" s="141">
        <f>IF(EC431=8,(DK431+DK432+DK433+DK745+DK747+DK748+DK749),IF(EC431=9,(DK431+DK432+DK433+DK745+DK747+DK748+DK749+DK750),IF(EC431=10,(DK431+DK432+DK433+DK745+DK747+DK748+DK749+DK750+DK751),IF(EC431=11,(DK431+DK432+DK433+DK745+DK747+DK748+DK749+DK750+DK751+DK752),IF(EC431=12,(DK431+DK432+DK433+DK745+DK747+DK748+DK749+DK750+DK751+DK752+DK753),IF(EC431=13,(DK431+DK432+DK433+DK745+DK747+DK748+DK749+DK750+DK751+DK752+DK753+#REF!),0))))))</f>
        <v>0</v>
      </c>
      <c r="EF431" s="141">
        <f t="shared" si="369"/>
        <v>0</v>
      </c>
      <c r="EG431" s="142">
        <f t="shared" si="403"/>
        <v>0</v>
      </c>
      <c r="EH431" s="141"/>
      <c r="EI431" s="142"/>
      <c r="EJ431" s="82">
        <f t="shared" si="404"/>
        <v>0</v>
      </c>
      <c r="EK431" s="82"/>
      <c r="EL431" s="82"/>
      <c r="EM431" s="82"/>
      <c r="EN431" s="83"/>
      <c r="EO431" s="61"/>
      <c r="EP431" s="61"/>
      <c r="EQ431" s="61"/>
      <c r="ER431" s="61"/>
      <c r="ES431" s="61"/>
      <c r="ET431" s="61"/>
      <c r="EU431" s="61"/>
      <c r="EV431" s="61"/>
      <c r="EW431" s="61"/>
      <c r="EX431" s="61"/>
      <c r="EY431" s="61"/>
      <c r="EZ431" s="61"/>
    </row>
    <row r="432" spans="2:156" ht="27" customHeight="1">
      <c r="B432" s="365" t="str">
        <f t="shared" si="363"/>
        <v/>
      </c>
      <c r="C432" s="649" t="str">
        <f>IF(AU432=1,SUM(AU$10:AU432),"")</f>
        <v/>
      </c>
      <c r="D432" s="526"/>
      <c r="E432" s="524"/>
      <c r="F432" s="648"/>
      <c r="G432" s="464"/>
      <c r="H432" s="110"/>
      <c r="I432" s="648"/>
      <c r="J432" s="464"/>
      <c r="K432" s="110"/>
      <c r="L432" s="109"/>
      <c r="M432" s="517"/>
      <c r="N432" s="520"/>
      <c r="O432" s="520"/>
      <c r="P432" s="514"/>
      <c r="Q432" s="463"/>
      <c r="R432" s="463"/>
      <c r="S432" s="463"/>
      <c r="T432" s="463"/>
      <c r="U432" s="515"/>
      <c r="V432" s="112"/>
      <c r="W432" s="463"/>
      <c r="X432" s="463"/>
      <c r="Y432" s="463"/>
      <c r="Z432" s="463"/>
      <c r="AA432" s="463"/>
      <c r="AB432" s="691"/>
      <c r="AC432" s="691"/>
      <c r="AD432" s="691"/>
      <c r="AE432" s="682"/>
      <c r="AF432" s="683"/>
      <c r="AG432" s="112"/>
      <c r="AH432" s="463"/>
      <c r="AI432" s="495"/>
      <c r="AJ432" s="469"/>
      <c r="AK432" s="464"/>
      <c r="AL432" s="465"/>
      <c r="AM432" s="376"/>
      <c r="AN432" s="376"/>
      <c r="AO432" s="465"/>
      <c r="AP432" s="466"/>
      <c r="AQ432" s="113" t="str">
        <f t="shared" si="370"/>
        <v/>
      </c>
      <c r="AR432" s="114">
        <v>35</v>
      </c>
      <c r="AU432" s="115">
        <f t="shared" si="371"/>
        <v>0</v>
      </c>
      <c r="AV432" s="116" t="b">
        <f t="shared" si="372"/>
        <v>1</v>
      </c>
      <c r="AW432" s="73">
        <f t="shared" si="373"/>
        <v>0</v>
      </c>
      <c r="AX432" s="117">
        <f t="shared" si="374"/>
        <v>1</v>
      </c>
      <c r="AY432" s="118">
        <f t="shared" si="375"/>
        <v>0</v>
      </c>
      <c r="BD432" s="120">
        <f>ROUND(Import!F425,2)</f>
        <v>0</v>
      </c>
      <c r="BE432" s="120">
        <f>ROUND(Import!P425,2)</f>
        <v>0</v>
      </c>
      <c r="BG432" s="121">
        <f t="shared" si="376"/>
        <v>0</v>
      </c>
      <c r="BH432" s="122">
        <f t="shared" si="377"/>
        <v>0</v>
      </c>
      <c r="BI432" s="114">
        <f t="shared" si="378"/>
        <v>0</v>
      </c>
      <c r="BJ432" s="121">
        <f t="shared" si="379"/>
        <v>0</v>
      </c>
      <c r="BK432" s="122">
        <f t="shared" si="380"/>
        <v>0</v>
      </c>
      <c r="BL432" s="114">
        <f t="shared" si="381"/>
        <v>0</v>
      </c>
      <c r="BN432" s="123">
        <f t="shared" si="382"/>
        <v>0</v>
      </c>
      <c r="BO432" s="123">
        <f t="shared" si="383"/>
        <v>0</v>
      </c>
      <c r="BP432" s="123">
        <f t="shared" si="384"/>
        <v>0</v>
      </c>
      <c r="BQ432" s="123">
        <f t="shared" si="385"/>
        <v>0</v>
      </c>
      <c r="BR432" s="123">
        <f t="shared" si="357"/>
        <v>0</v>
      </c>
      <c r="BS432" s="123">
        <f t="shared" si="386"/>
        <v>0</v>
      </c>
      <c r="BT432" s="124">
        <f t="shared" si="387"/>
        <v>0</v>
      </c>
      <c r="CA432" s="62"/>
      <c r="CB432" s="126" t="str">
        <f t="shared" si="358"/>
        <v/>
      </c>
      <c r="CC432" s="127" t="str">
        <f t="shared" si="388"/>
        <v/>
      </c>
      <c r="CD432" s="128" t="str">
        <f t="shared" si="389"/>
        <v/>
      </c>
      <c r="CE432" s="146"/>
      <c r="CF432" s="147"/>
      <c r="CG432" s="147"/>
      <c r="CH432" s="147"/>
      <c r="CI432" s="145"/>
      <c r="CJ432" s="62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132" t="b">
        <f t="shared" si="390"/>
        <v>0</v>
      </c>
      <c r="CV432" s="133" t="b">
        <f t="shared" si="391"/>
        <v>1</v>
      </c>
      <c r="CW432" s="116" t="b">
        <f t="shared" si="392"/>
        <v>1</v>
      </c>
      <c r="CX432" s="73">
        <f t="shared" si="393"/>
        <v>0</v>
      </c>
      <c r="CZ432" s="73">
        <f t="shared" si="394"/>
        <v>0</v>
      </c>
      <c r="DA432" s="134">
        <f t="shared" si="395"/>
        <v>1</v>
      </c>
      <c r="DB432" s="106">
        <f t="shared" si="396"/>
        <v>1</v>
      </c>
      <c r="DC432" s="148"/>
      <c r="DD432" s="134">
        <f t="shared" si="397"/>
        <v>1</v>
      </c>
      <c r="DE432" s="135">
        <f t="shared" si="359"/>
        <v>0</v>
      </c>
      <c r="DF432" s="135">
        <f t="shared" si="360"/>
        <v>0</v>
      </c>
      <c r="DG432" s="136"/>
      <c r="DH432" s="79"/>
      <c r="DI432" s="137"/>
      <c r="DJ432" s="81"/>
      <c r="DK432" s="107">
        <f t="shared" si="361"/>
        <v>0</v>
      </c>
      <c r="DL432" s="138">
        <f t="shared" si="398"/>
        <v>1</v>
      </c>
      <c r="DM432" s="73">
        <f t="shared" si="399"/>
        <v>1</v>
      </c>
      <c r="DN432" s="73">
        <f t="shared" si="400"/>
        <v>1</v>
      </c>
      <c r="DO432" s="73">
        <f t="shared" si="401"/>
        <v>1</v>
      </c>
      <c r="DP432" s="73">
        <f t="shared" si="368"/>
        <v>1</v>
      </c>
      <c r="DQ432" s="73">
        <f t="shared" si="367"/>
        <v>1</v>
      </c>
      <c r="DR432" s="73">
        <f t="shared" si="366"/>
        <v>1</v>
      </c>
      <c r="DS432" s="73">
        <f t="shared" si="362"/>
        <v>1</v>
      </c>
      <c r="DT432" s="73">
        <f t="shared" si="355"/>
        <v>1</v>
      </c>
      <c r="DU432" s="73">
        <f t="shared" si="354"/>
        <v>1</v>
      </c>
      <c r="DV432" s="73">
        <f t="shared" si="353"/>
        <v>1</v>
      </c>
      <c r="DW432" s="73">
        <f t="shared" si="352"/>
        <v>1</v>
      </c>
      <c r="DX432" s="73">
        <f t="shared" si="351"/>
        <v>1</v>
      </c>
      <c r="DY432" s="73">
        <f t="shared" si="350"/>
        <v>1</v>
      </c>
      <c r="DZ432" s="73">
        <f t="shared" si="349"/>
        <v>1</v>
      </c>
      <c r="EA432" s="92">
        <f t="shared" si="348"/>
        <v>1</v>
      </c>
      <c r="EB432" s="92">
        <f t="shared" si="347"/>
        <v>1</v>
      </c>
      <c r="EC432" s="139">
        <f t="shared" si="346"/>
        <v>1</v>
      </c>
      <c r="ED432" s="140">
        <f t="shared" si="402"/>
        <v>0</v>
      </c>
      <c r="EE432" s="141">
        <f>IF(EC432=8,(DK432+DK433+DK434+DK746+DK748+DK749+DK750),IF(EC432=9,(DK432+DK433+DK434+DK746+DK748+DK749+DK750+DK751),IF(EC432=10,(DK432+DK433+DK434+DK746+DK748+DK749+DK750+DK751+DK752),IF(EC432=11,(DK432+DK433+DK434+DK746+DK748+DK749+DK750+DK751+DK752+DK753),IF(EC432=12,(DK432+DK433+DK434+DK746+DK748+DK749+DK750+DK751+DK752+DK753+DK754),IF(EC432=13,(DK432+DK433+DK434+DK746+DK748+DK749+DK750+DK751+DK752+DK753+DK754+#REF!),0))))))</f>
        <v>0</v>
      </c>
      <c r="EF432" s="141">
        <f t="shared" si="369"/>
        <v>0</v>
      </c>
      <c r="EG432" s="142">
        <f t="shared" si="403"/>
        <v>0</v>
      </c>
      <c r="EH432" s="141"/>
      <c r="EI432" s="142"/>
      <c r="EJ432" s="82">
        <f t="shared" si="404"/>
        <v>0</v>
      </c>
      <c r="EK432" s="82"/>
      <c r="EL432" s="82"/>
      <c r="EM432" s="82"/>
      <c r="EN432" s="83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</row>
    <row r="433" spans="2:156" ht="27" customHeight="1">
      <c r="B433" s="365" t="str">
        <f t="shared" si="363"/>
        <v/>
      </c>
      <c r="C433" s="649" t="str">
        <f>IF(AU433=1,SUM(AU$10:AU433),"")</f>
        <v/>
      </c>
      <c r="D433" s="526"/>
      <c r="E433" s="524"/>
      <c r="F433" s="648"/>
      <c r="G433" s="464"/>
      <c r="H433" s="110"/>
      <c r="I433" s="648"/>
      <c r="J433" s="464"/>
      <c r="K433" s="110"/>
      <c r="L433" s="109"/>
      <c r="M433" s="517"/>
      <c r="N433" s="520"/>
      <c r="O433" s="520"/>
      <c r="P433" s="514"/>
      <c r="Q433" s="463"/>
      <c r="R433" s="463"/>
      <c r="S433" s="463"/>
      <c r="T433" s="463"/>
      <c r="U433" s="515"/>
      <c r="V433" s="112"/>
      <c r="W433" s="463"/>
      <c r="X433" s="463"/>
      <c r="Y433" s="463"/>
      <c r="Z433" s="463"/>
      <c r="AA433" s="463"/>
      <c r="AB433" s="691"/>
      <c r="AC433" s="691"/>
      <c r="AD433" s="691"/>
      <c r="AE433" s="682"/>
      <c r="AF433" s="683"/>
      <c r="AG433" s="112"/>
      <c r="AH433" s="463"/>
      <c r="AI433" s="495"/>
      <c r="AJ433" s="469"/>
      <c r="AK433" s="464"/>
      <c r="AL433" s="465"/>
      <c r="AM433" s="376"/>
      <c r="AN433" s="376"/>
      <c r="AO433" s="465"/>
      <c r="AP433" s="466"/>
      <c r="AQ433" s="113" t="str">
        <f t="shared" si="370"/>
        <v/>
      </c>
      <c r="AR433" s="114">
        <v>36</v>
      </c>
      <c r="AU433" s="115">
        <f t="shared" si="371"/>
        <v>0</v>
      </c>
      <c r="AV433" s="116" t="b">
        <f t="shared" si="372"/>
        <v>1</v>
      </c>
      <c r="AW433" s="73">
        <f t="shared" si="373"/>
        <v>0</v>
      </c>
      <c r="AX433" s="117">
        <f t="shared" si="374"/>
        <v>1</v>
      </c>
      <c r="AY433" s="118">
        <f t="shared" si="375"/>
        <v>0</v>
      </c>
      <c r="BD433" s="120">
        <f>ROUND(Import!F426,2)</f>
        <v>0</v>
      </c>
      <c r="BE433" s="120">
        <f>ROUND(Import!P426,2)</f>
        <v>0</v>
      </c>
      <c r="BG433" s="121">
        <f t="shared" si="376"/>
        <v>0</v>
      </c>
      <c r="BH433" s="122">
        <f t="shared" si="377"/>
        <v>0</v>
      </c>
      <c r="BI433" s="114">
        <f t="shared" si="378"/>
        <v>0</v>
      </c>
      <c r="BJ433" s="121">
        <f t="shared" si="379"/>
        <v>0</v>
      </c>
      <c r="BK433" s="122">
        <f t="shared" si="380"/>
        <v>0</v>
      </c>
      <c r="BL433" s="114">
        <f t="shared" si="381"/>
        <v>0</v>
      </c>
      <c r="BN433" s="123">
        <f t="shared" si="382"/>
        <v>0</v>
      </c>
      <c r="BO433" s="123">
        <f t="shared" si="383"/>
        <v>0</v>
      </c>
      <c r="BP433" s="123">
        <f t="shared" si="384"/>
        <v>0</v>
      </c>
      <c r="BQ433" s="123">
        <f t="shared" si="385"/>
        <v>0</v>
      </c>
      <c r="BR433" s="123">
        <f t="shared" si="357"/>
        <v>0</v>
      </c>
      <c r="BS433" s="123">
        <f t="shared" si="386"/>
        <v>0</v>
      </c>
      <c r="BT433" s="124">
        <f t="shared" si="387"/>
        <v>0</v>
      </c>
      <c r="CA433" s="62"/>
      <c r="CB433" s="126" t="str">
        <f t="shared" si="358"/>
        <v/>
      </c>
      <c r="CC433" s="127" t="str">
        <f t="shared" si="388"/>
        <v/>
      </c>
      <c r="CD433" s="128" t="str">
        <f t="shared" si="389"/>
        <v/>
      </c>
      <c r="CE433" s="146"/>
      <c r="CF433" s="147"/>
      <c r="CG433" s="147"/>
      <c r="CH433" s="147"/>
      <c r="CI433" s="145"/>
      <c r="CJ433" s="62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132" t="b">
        <f t="shared" si="390"/>
        <v>0</v>
      </c>
      <c r="CV433" s="133" t="b">
        <f t="shared" si="391"/>
        <v>1</v>
      </c>
      <c r="CW433" s="116" t="b">
        <f t="shared" si="392"/>
        <v>1</v>
      </c>
      <c r="CX433" s="73">
        <f t="shared" si="393"/>
        <v>0</v>
      </c>
      <c r="CZ433" s="73">
        <f t="shared" si="394"/>
        <v>0</v>
      </c>
      <c r="DA433" s="134">
        <f t="shared" si="395"/>
        <v>1</v>
      </c>
      <c r="DB433" s="106">
        <f t="shared" si="396"/>
        <v>1</v>
      </c>
      <c r="DC433" s="148"/>
      <c r="DD433" s="134">
        <f t="shared" si="397"/>
        <v>1</v>
      </c>
      <c r="DE433" s="135">
        <f t="shared" si="359"/>
        <v>0</v>
      </c>
      <c r="DF433" s="135">
        <f t="shared" si="360"/>
        <v>0</v>
      </c>
      <c r="DG433" s="136"/>
      <c r="DH433" s="79"/>
      <c r="DI433" s="137"/>
      <c r="DJ433" s="81"/>
      <c r="DK433" s="107">
        <f t="shared" si="361"/>
        <v>0</v>
      </c>
      <c r="DL433" s="138">
        <f t="shared" si="398"/>
        <v>1</v>
      </c>
      <c r="DM433" s="73">
        <f t="shared" si="399"/>
        <v>1</v>
      </c>
      <c r="DN433" s="73">
        <f t="shared" si="400"/>
        <v>1</v>
      </c>
      <c r="DO433" s="73">
        <f t="shared" si="401"/>
        <v>1</v>
      </c>
      <c r="DP433" s="73">
        <f t="shared" si="368"/>
        <v>1</v>
      </c>
      <c r="DQ433" s="73">
        <f t="shared" si="367"/>
        <v>1</v>
      </c>
      <c r="DR433" s="73">
        <f t="shared" si="366"/>
        <v>1</v>
      </c>
      <c r="DS433" s="73">
        <f t="shared" si="362"/>
        <v>1</v>
      </c>
      <c r="DT433" s="73">
        <f t="shared" si="355"/>
        <v>1</v>
      </c>
      <c r="DU433" s="73">
        <f t="shared" si="354"/>
        <v>1</v>
      </c>
      <c r="DV433" s="73">
        <f t="shared" si="353"/>
        <v>1</v>
      </c>
      <c r="DW433" s="73">
        <f t="shared" si="352"/>
        <v>1</v>
      </c>
      <c r="DX433" s="73">
        <f t="shared" si="351"/>
        <v>1</v>
      </c>
      <c r="DY433" s="73">
        <f t="shared" si="350"/>
        <v>1</v>
      </c>
      <c r="DZ433" s="73">
        <f t="shared" si="349"/>
        <v>1</v>
      </c>
      <c r="EA433" s="92">
        <f t="shared" si="348"/>
        <v>1</v>
      </c>
      <c r="EB433" s="92">
        <f t="shared" si="347"/>
        <v>1</v>
      </c>
      <c r="EC433" s="139">
        <f t="shared" si="346"/>
        <v>1</v>
      </c>
      <c r="ED433" s="140">
        <f t="shared" si="402"/>
        <v>0</v>
      </c>
      <c r="EE433" s="141">
        <f>IF(EC433=8,(DK433+DK434+DK435+DK747+DK749+DK750+DK751),IF(EC433=9,(DK433+DK434+DK435+DK747+DK749+DK750+DK751+DK752),IF(EC433=10,(DK433+DK434+DK435+DK747+DK749+DK750+DK751+DK752+DK753),IF(EC433=11,(DK433+DK434+DK435+DK747+DK749+DK750+DK751+DK752+DK753+DK754),IF(EC433=12,(DK433+DK434+DK435+DK747+DK749+DK750+DK751+DK752+DK753+DK754+DK755),IF(EC433=13,(DK433+DK434+DK435+DK747+DK749+DK750+DK751+DK752+DK753+DK754+DK755+#REF!),0))))))</f>
        <v>0</v>
      </c>
      <c r="EF433" s="141">
        <f t="shared" si="369"/>
        <v>0</v>
      </c>
      <c r="EG433" s="142">
        <f t="shared" si="403"/>
        <v>0</v>
      </c>
      <c r="EH433" s="141"/>
      <c r="EI433" s="142"/>
      <c r="EJ433" s="82">
        <f t="shared" si="404"/>
        <v>0</v>
      </c>
      <c r="EK433" s="82"/>
      <c r="EL433" s="82"/>
      <c r="EM433" s="82"/>
      <c r="EN433" s="83"/>
      <c r="EO433" s="61"/>
      <c r="EP433" s="61"/>
      <c r="EQ433" s="61"/>
      <c r="ER433" s="61"/>
      <c r="ES433" s="61"/>
      <c r="ET433" s="61"/>
      <c r="EU433" s="61"/>
      <c r="EV433" s="61"/>
      <c r="EW433" s="61"/>
      <c r="EX433" s="61"/>
      <c r="EY433" s="61"/>
      <c r="EZ433" s="61"/>
    </row>
    <row r="434" spans="2:156" ht="27" customHeight="1">
      <c r="B434" s="365" t="str">
        <f t="shared" si="363"/>
        <v/>
      </c>
      <c r="C434" s="649" t="str">
        <f>IF(AU434=1,SUM(AU$10:AU434),"")</f>
        <v/>
      </c>
      <c r="D434" s="526"/>
      <c r="E434" s="524"/>
      <c r="F434" s="648"/>
      <c r="G434" s="464"/>
      <c r="H434" s="110"/>
      <c r="I434" s="648"/>
      <c r="J434" s="464"/>
      <c r="K434" s="110"/>
      <c r="L434" s="109"/>
      <c r="M434" s="517"/>
      <c r="N434" s="520"/>
      <c r="O434" s="520"/>
      <c r="P434" s="514"/>
      <c r="Q434" s="463"/>
      <c r="R434" s="463"/>
      <c r="S434" s="463"/>
      <c r="T434" s="463"/>
      <c r="U434" s="515"/>
      <c r="V434" s="112"/>
      <c r="W434" s="463"/>
      <c r="X434" s="463"/>
      <c r="Y434" s="463"/>
      <c r="Z434" s="463"/>
      <c r="AA434" s="463"/>
      <c r="AB434" s="691"/>
      <c r="AC434" s="691"/>
      <c r="AD434" s="691"/>
      <c r="AE434" s="682"/>
      <c r="AF434" s="683"/>
      <c r="AG434" s="112"/>
      <c r="AH434" s="463"/>
      <c r="AI434" s="495"/>
      <c r="AJ434" s="469"/>
      <c r="AK434" s="464"/>
      <c r="AL434" s="465"/>
      <c r="AM434" s="376"/>
      <c r="AN434" s="376"/>
      <c r="AO434" s="465"/>
      <c r="AP434" s="466"/>
      <c r="AQ434" s="113" t="str">
        <f t="shared" si="370"/>
        <v/>
      </c>
      <c r="AR434" s="114">
        <v>37</v>
      </c>
      <c r="AU434" s="115">
        <f t="shared" si="371"/>
        <v>0</v>
      </c>
      <c r="AV434" s="116" t="b">
        <f t="shared" si="372"/>
        <v>1</v>
      </c>
      <c r="AW434" s="73">
        <f t="shared" si="373"/>
        <v>0</v>
      </c>
      <c r="AX434" s="117">
        <f t="shared" si="374"/>
        <v>1</v>
      </c>
      <c r="AY434" s="118">
        <f t="shared" si="375"/>
        <v>0</v>
      </c>
      <c r="BD434" s="120">
        <f>ROUND(Import!F427,2)</f>
        <v>0</v>
      </c>
      <c r="BE434" s="120">
        <f>ROUND(Import!P427,2)</f>
        <v>0</v>
      </c>
      <c r="BG434" s="121">
        <f t="shared" si="376"/>
        <v>0</v>
      </c>
      <c r="BH434" s="122">
        <f t="shared" si="377"/>
        <v>0</v>
      </c>
      <c r="BI434" s="114">
        <f t="shared" si="378"/>
        <v>0</v>
      </c>
      <c r="BJ434" s="121">
        <f t="shared" si="379"/>
        <v>0</v>
      </c>
      <c r="BK434" s="122">
        <f t="shared" si="380"/>
        <v>0</v>
      </c>
      <c r="BL434" s="114">
        <f t="shared" si="381"/>
        <v>0</v>
      </c>
      <c r="BN434" s="123">
        <f t="shared" si="382"/>
        <v>0</v>
      </c>
      <c r="BO434" s="123">
        <f t="shared" si="383"/>
        <v>0</v>
      </c>
      <c r="BP434" s="123">
        <f t="shared" si="384"/>
        <v>0</v>
      </c>
      <c r="BQ434" s="123">
        <f t="shared" si="385"/>
        <v>0</v>
      </c>
      <c r="BR434" s="123">
        <f t="shared" si="357"/>
        <v>0</v>
      </c>
      <c r="BS434" s="123">
        <f t="shared" si="386"/>
        <v>0</v>
      </c>
      <c r="BT434" s="124">
        <f t="shared" si="387"/>
        <v>0</v>
      </c>
      <c r="CA434" s="62"/>
      <c r="CB434" s="126" t="str">
        <f t="shared" si="358"/>
        <v/>
      </c>
      <c r="CC434" s="127" t="str">
        <f t="shared" si="388"/>
        <v/>
      </c>
      <c r="CD434" s="128" t="str">
        <f t="shared" si="389"/>
        <v/>
      </c>
      <c r="CE434" s="146"/>
      <c r="CF434" s="147"/>
      <c r="CG434" s="147"/>
      <c r="CH434" s="147"/>
      <c r="CI434" s="145"/>
      <c r="CJ434" s="62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132" t="b">
        <f t="shared" si="390"/>
        <v>0</v>
      </c>
      <c r="CV434" s="133" t="b">
        <f t="shared" si="391"/>
        <v>1</v>
      </c>
      <c r="CW434" s="116" t="b">
        <f t="shared" si="392"/>
        <v>1</v>
      </c>
      <c r="CX434" s="73">
        <f t="shared" si="393"/>
        <v>0</v>
      </c>
      <c r="CZ434" s="73">
        <f t="shared" si="394"/>
        <v>0</v>
      </c>
      <c r="DA434" s="134">
        <f t="shared" si="395"/>
        <v>1</v>
      </c>
      <c r="DB434" s="106">
        <f t="shared" si="396"/>
        <v>1</v>
      </c>
      <c r="DC434" s="148"/>
      <c r="DD434" s="134">
        <f t="shared" si="397"/>
        <v>1</v>
      </c>
      <c r="DE434" s="135">
        <f t="shared" si="359"/>
        <v>0</v>
      </c>
      <c r="DF434" s="135">
        <f t="shared" si="360"/>
        <v>0</v>
      </c>
      <c r="DG434" s="136"/>
      <c r="DH434" s="79"/>
      <c r="DI434" s="137"/>
      <c r="DJ434" s="81"/>
      <c r="DK434" s="107">
        <f t="shared" si="361"/>
        <v>0</v>
      </c>
      <c r="DL434" s="138">
        <f t="shared" si="398"/>
        <v>1</v>
      </c>
      <c r="DM434" s="73">
        <f t="shared" si="399"/>
        <v>1</v>
      </c>
      <c r="DN434" s="73">
        <f t="shared" si="400"/>
        <v>1</v>
      </c>
      <c r="DO434" s="73">
        <f t="shared" si="401"/>
        <v>1</v>
      </c>
      <c r="DP434" s="73">
        <f t="shared" si="368"/>
        <v>1</v>
      </c>
      <c r="DQ434" s="73">
        <f t="shared" si="367"/>
        <v>1</v>
      </c>
      <c r="DR434" s="73">
        <f t="shared" si="366"/>
        <v>1</v>
      </c>
      <c r="DS434" s="73">
        <f t="shared" si="362"/>
        <v>1</v>
      </c>
      <c r="DT434" s="73">
        <f t="shared" si="355"/>
        <v>1</v>
      </c>
      <c r="DU434" s="73">
        <f t="shared" si="354"/>
        <v>1</v>
      </c>
      <c r="DV434" s="73">
        <f t="shared" si="353"/>
        <v>1</v>
      </c>
      <c r="DW434" s="73">
        <f t="shared" si="352"/>
        <v>1</v>
      </c>
      <c r="DX434" s="73">
        <f t="shared" si="351"/>
        <v>1</v>
      </c>
      <c r="DY434" s="73">
        <f t="shared" si="350"/>
        <v>1</v>
      </c>
      <c r="DZ434" s="73">
        <f t="shared" si="349"/>
        <v>1</v>
      </c>
      <c r="EA434" s="92">
        <f t="shared" si="348"/>
        <v>1</v>
      </c>
      <c r="EB434" s="92">
        <f t="shared" si="347"/>
        <v>1</v>
      </c>
      <c r="EC434" s="139">
        <f t="shared" si="346"/>
        <v>1</v>
      </c>
      <c r="ED434" s="140">
        <f t="shared" si="402"/>
        <v>0</v>
      </c>
      <c r="EE434" s="141">
        <f>IF(EC434=8,(DK434+DK435+DK436+DK748+DK750+DK751+DK752),IF(EC434=9,(DK434+DK435+DK436+DK748+DK750+DK751+DK752+DK753),IF(EC434=10,(DK434+DK435+DK436+DK748+DK750+DK751+DK752+DK753+DK754),IF(EC434=11,(DK434+DK435+DK436+DK748+DK750+DK751+DK752+DK753+DK754+DK755),IF(EC434=12,(DK434+DK435+DK436+DK748+DK750+DK751+DK752+DK753+DK754+DK755+DK756),IF(EC434=13,(DK434+DK435+DK436+DK748+DK750+DK751+DK752+DK753+DK754+DK755+DK756+#REF!),0))))))</f>
        <v>0</v>
      </c>
      <c r="EF434" s="141">
        <f t="shared" si="369"/>
        <v>0</v>
      </c>
      <c r="EG434" s="142">
        <f t="shared" si="403"/>
        <v>0</v>
      </c>
      <c r="EH434" s="141"/>
      <c r="EI434" s="142"/>
      <c r="EJ434" s="82">
        <f t="shared" si="404"/>
        <v>0</v>
      </c>
      <c r="EK434" s="82"/>
      <c r="EL434" s="82"/>
      <c r="EM434" s="82"/>
      <c r="EN434" s="83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</row>
    <row r="435" spans="2:156" ht="27" customHeight="1">
      <c r="B435" s="365" t="str">
        <f t="shared" si="363"/>
        <v/>
      </c>
      <c r="C435" s="649" t="str">
        <f>IF(AU435=1,SUM(AU$10:AU435),"")</f>
        <v/>
      </c>
      <c r="D435" s="526"/>
      <c r="E435" s="524"/>
      <c r="F435" s="648"/>
      <c r="G435" s="464"/>
      <c r="H435" s="110"/>
      <c r="I435" s="648"/>
      <c r="J435" s="464"/>
      <c r="K435" s="110"/>
      <c r="L435" s="109"/>
      <c r="M435" s="517"/>
      <c r="N435" s="520"/>
      <c r="O435" s="520"/>
      <c r="P435" s="514"/>
      <c r="Q435" s="463"/>
      <c r="R435" s="463"/>
      <c r="S435" s="463"/>
      <c r="T435" s="463"/>
      <c r="U435" s="515"/>
      <c r="V435" s="112"/>
      <c r="W435" s="463"/>
      <c r="X435" s="463"/>
      <c r="Y435" s="463"/>
      <c r="Z435" s="463"/>
      <c r="AA435" s="463"/>
      <c r="AB435" s="691"/>
      <c r="AC435" s="691"/>
      <c r="AD435" s="691"/>
      <c r="AE435" s="682"/>
      <c r="AF435" s="683"/>
      <c r="AG435" s="112"/>
      <c r="AH435" s="463"/>
      <c r="AI435" s="495"/>
      <c r="AJ435" s="469"/>
      <c r="AK435" s="464"/>
      <c r="AL435" s="465"/>
      <c r="AM435" s="376"/>
      <c r="AN435" s="376"/>
      <c r="AO435" s="465"/>
      <c r="AP435" s="466"/>
      <c r="AQ435" s="113" t="str">
        <f t="shared" si="370"/>
        <v/>
      </c>
      <c r="AR435" s="114">
        <v>38</v>
      </c>
      <c r="AU435" s="115">
        <f t="shared" si="371"/>
        <v>0</v>
      </c>
      <c r="AV435" s="116" t="b">
        <f t="shared" si="372"/>
        <v>1</v>
      </c>
      <c r="AW435" s="73">
        <f t="shared" si="373"/>
        <v>0</v>
      </c>
      <c r="AX435" s="117">
        <f t="shared" si="374"/>
        <v>1</v>
      </c>
      <c r="AY435" s="118">
        <f t="shared" si="375"/>
        <v>0</v>
      </c>
      <c r="BD435" s="120">
        <f>ROUND(Import!F428,2)</f>
        <v>0</v>
      </c>
      <c r="BE435" s="120">
        <f>ROUND(Import!P428,2)</f>
        <v>0</v>
      </c>
      <c r="BG435" s="121">
        <f t="shared" si="376"/>
        <v>0</v>
      </c>
      <c r="BH435" s="122">
        <f t="shared" si="377"/>
        <v>0</v>
      </c>
      <c r="BI435" s="114">
        <f t="shared" si="378"/>
        <v>0</v>
      </c>
      <c r="BJ435" s="121">
        <f t="shared" si="379"/>
        <v>0</v>
      </c>
      <c r="BK435" s="122">
        <f t="shared" si="380"/>
        <v>0</v>
      </c>
      <c r="BL435" s="114">
        <f t="shared" si="381"/>
        <v>0</v>
      </c>
      <c r="BN435" s="123">
        <f t="shared" si="382"/>
        <v>0</v>
      </c>
      <c r="BO435" s="123">
        <f t="shared" si="383"/>
        <v>0</v>
      </c>
      <c r="BP435" s="123">
        <f t="shared" si="384"/>
        <v>0</v>
      </c>
      <c r="BQ435" s="123">
        <f t="shared" si="385"/>
        <v>0</v>
      </c>
      <c r="BR435" s="123">
        <f t="shared" si="357"/>
        <v>0</v>
      </c>
      <c r="BS435" s="123">
        <f t="shared" si="386"/>
        <v>0</v>
      </c>
      <c r="BT435" s="124">
        <f t="shared" si="387"/>
        <v>0</v>
      </c>
      <c r="CA435" s="62"/>
      <c r="CB435" s="126" t="str">
        <f t="shared" si="358"/>
        <v/>
      </c>
      <c r="CC435" s="127" t="str">
        <f t="shared" si="388"/>
        <v/>
      </c>
      <c r="CD435" s="128" t="str">
        <f t="shared" si="389"/>
        <v/>
      </c>
      <c r="CE435" s="146"/>
      <c r="CF435" s="147"/>
      <c r="CG435" s="147"/>
      <c r="CH435" s="147"/>
      <c r="CI435" s="145"/>
      <c r="CJ435" s="62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132" t="b">
        <f t="shared" si="390"/>
        <v>0</v>
      </c>
      <c r="CV435" s="133" t="b">
        <f t="shared" si="391"/>
        <v>1</v>
      </c>
      <c r="CW435" s="116" t="b">
        <f t="shared" si="392"/>
        <v>1</v>
      </c>
      <c r="CX435" s="73">
        <f t="shared" si="393"/>
        <v>0</v>
      </c>
      <c r="CZ435" s="73">
        <f t="shared" si="394"/>
        <v>0</v>
      </c>
      <c r="DA435" s="134">
        <f t="shared" si="395"/>
        <v>1</v>
      </c>
      <c r="DB435" s="106">
        <f t="shared" si="396"/>
        <v>1</v>
      </c>
      <c r="DC435" s="148"/>
      <c r="DD435" s="134">
        <f t="shared" si="397"/>
        <v>1</v>
      </c>
      <c r="DE435" s="135">
        <f t="shared" si="359"/>
        <v>0</v>
      </c>
      <c r="DF435" s="135">
        <f t="shared" si="360"/>
        <v>0</v>
      </c>
      <c r="DG435" s="136"/>
      <c r="DH435" s="79"/>
      <c r="DI435" s="137"/>
      <c r="DJ435" s="81"/>
      <c r="DK435" s="107">
        <f t="shared" si="361"/>
        <v>0</v>
      </c>
      <c r="DL435" s="138">
        <f t="shared" si="398"/>
        <v>1</v>
      </c>
      <c r="DM435" s="73">
        <f t="shared" si="399"/>
        <v>1</v>
      </c>
      <c r="DN435" s="73">
        <f t="shared" si="400"/>
        <v>1</v>
      </c>
      <c r="DO435" s="73">
        <f t="shared" si="401"/>
        <v>1</v>
      </c>
      <c r="DP435" s="73">
        <f t="shared" si="368"/>
        <v>1</v>
      </c>
      <c r="DQ435" s="73">
        <f t="shared" si="367"/>
        <v>1</v>
      </c>
      <c r="DR435" s="73">
        <f t="shared" si="366"/>
        <v>1</v>
      </c>
      <c r="DS435" s="73">
        <f t="shared" si="362"/>
        <v>1</v>
      </c>
      <c r="DT435" s="73">
        <f t="shared" si="355"/>
        <v>1</v>
      </c>
      <c r="DU435" s="73">
        <f t="shared" si="354"/>
        <v>1</v>
      </c>
      <c r="DV435" s="73">
        <f t="shared" si="353"/>
        <v>1</v>
      </c>
      <c r="DW435" s="73">
        <f t="shared" si="352"/>
        <v>1</v>
      </c>
      <c r="DX435" s="73">
        <f t="shared" si="351"/>
        <v>1</v>
      </c>
      <c r="DY435" s="73">
        <f t="shared" si="350"/>
        <v>1</v>
      </c>
      <c r="DZ435" s="73">
        <f t="shared" si="349"/>
        <v>1</v>
      </c>
      <c r="EA435" s="92">
        <f t="shared" si="348"/>
        <v>1</v>
      </c>
      <c r="EB435" s="92">
        <f t="shared" si="347"/>
        <v>1</v>
      </c>
      <c r="EC435" s="139">
        <f t="shared" si="346"/>
        <v>1</v>
      </c>
      <c r="ED435" s="140">
        <f t="shared" si="402"/>
        <v>0</v>
      </c>
      <c r="EE435" s="141">
        <f>IF(EC435=8,(DK435+DK436+DK437+DK749+DK751+DK752+DK753),IF(EC435=9,(DK435+DK436+DK437+DK749+DK751+DK752+DK753+DK754),IF(EC435=10,(DK435+DK436+DK437+DK749+DK751+DK752+DK753+DK754+DK755),IF(EC435=11,(DK435+DK436+DK437+DK749+DK751+DK752+DK753+DK754+DK755+DK756),IF(EC435=12,(DK435+DK436+DK437+DK749+DK751+DK752+DK753+DK754+DK755+DK756+DK757),IF(EC435=13,(DK435+DK436+DK437+DK749+DK751+DK752+DK753+DK754+DK755+DK756+DK757+#REF!),0))))))</f>
        <v>0</v>
      </c>
      <c r="EF435" s="141">
        <f t="shared" si="369"/>
        <v>0</v>
      </c>
      <c r="EG435" s="142">
        <f t="shared" si="403"/>
        <v>0</v>
      </c>
      <c r="EH435" s="141"/>
      <c r="EI435" s="142"/>
      <c r="EJ435" s="82">
        <f t="shared" si="404"/>
        <v>0</v>
      </c>
      <c r="EK435" s="82"/>
      <c r="EL435" s="82"/>
      <c r="EM435" s="82"/>
      <c r="EN435" s="83"/>
      <c r="EO435" s="61"/>
      <c r="EP435" s="61"/>
      <c r="EQ435" s="61"/>
      <c r="ER435" s="61"/>
      <c r="ES435" s="61"/>
      <c r="ET435" s="61"/>
      <c r="EU435" s="61"/>
      <c r="EV435" s="61"/>
      <c r="EW435" s="61"/>
      <c r="EX435" s="61"/>
      <c r="EY435" s="61"/>
      <c r="EZ435" s="61"/>
    </row>
    <row r="436" spans="2:156" ht="27" customHeight="1">
      <c r="B436" s="365" t="str">
        <f t="shared" si="363"/>
        <v/>
      </c>
      <c r="C436" s="649" t="str">
        <f>IF(AU436=1,SUM(AU$10:AU436),"")</f>
        <v/>
      </c>
      <c r="D436" s="526"/>
      <c r="E436" s="524"/>
      <c r="F436" s="648"/>
      <c r="G436" s="464"/>
      <c r="H436" s="110"/>
      <c r="I436" s="648"/>
      <c r="J436" s="464"/>
      <c r="K436" s="110"/>
      <c r="L436" s="109"/>
      <c r="M436" s="517"/>
      <c r="N436" s="520"/>
      <c r="O436" s="520"/>
      <c r="P436" s="514"/>
      <c r="Q436" s="463"/>
      <c r="R436" s="463"/>
      <c r="S436" s="463"/>
      <c r="T436" s="463"/>
      <c r="U436" s="515"/>
      <c r="V436" s="112"/>
      <c r="W436" s="463"/>
      <c r="X436" s="463"/>
      <c r="Y436" s="463"/>
      <c r="Z436" s="463"/>
      <c r="AA436" s="463"/>
      <c r="AB436" s="691"/>
      <c r="AC436" s="691"/>
      <c r="AD436" s="691"/>
      <c r="AE436" s="682"/>
      <c r="AF436" s="683"/>
      <c r="AG436" s="112"/>
      <c r="AH436" s="463"/>
      <c r="AI436" s="495"/>
      <c r="AJ436" s="469"/>
      <c r="AK436" s="464"/>
      <c r="AL436" s="465"/>
      <c r="AM436" s="376"/>
      <c r="AN436" s="376"/>
      <c r="AO436" s="465"/>
      <c r="AP436" s="466"/>
      <c r="AQ436" s="113" t="str">
        <f t="shared" si="370"/>
        <v/>
      </c>
      <c r="AR436" s="114">
        <v>39</v>
      </c>
      <c r="AU436" s="115">
        <f t="shared" si="371"/>
        <v>0</v>
      </c>
      <c r="AV436" s="116" t="b">
        <f t="shared" si="372"/>
        <v>1</v>
      </c>
      <c r="AW436" s="73">
        <f t="shared" si="373"/>
        <v>0</v>
      </c>
      <c r="AX436" s="117">
        <f t="shared" si="374"/>
        <v>1</v>
      </c>
      <c r="AY436" s="118">
        <f t="shared" si="375"/>
        <v>0</v>
      </c>
      <c r="BD436" s="120">
        <f>ROUND(Import!F429,2)</f>
        <v>0</v>
      </c>
      <c r="BE436" s="120">
        <f>ROUND(Import!P429,2)</f>
        <v>0</v>
      </c>
      <c r="BG436" s="121">
        <f t="shared" si="376"/>
        <v>0</v>
      </c>
      <c r="BH436" s="122">
        <f t="shared" si="377"/>
        <v>0</v>
      </c>
      <c r="BI436" s="114">
        <f t="shared" si="378"/>
        <v>0</v>
      </c>
      <c r="BJ436" s="121">
        <f t="shared" si="379"/>
        <v>0</v>
      </c>
      <c r="BK436" s="122">
        <f t="shared" si="380"/>
        <v>0</v>
      </c>
      <c r="BL436" s="114">
        <f t="shared" si="381"/>
        <v>0</v>
      </c>
      <c r="BN436" s="123">
        <f t="shared" si="382"/>
        <v>0</v>
      </c>
      <c r="BO436" s="123">
        <f t="shared" si="383"/>
        <v>0</v>
      </c>
      <c r="BP436" s="123">
        <f t="shared" si="384"/>
        <v>0</v>
      </c>
      <c r="BQ436" s="123">
        <f t="shared" si="385"/>
        <v>0</v>
      </c>
      <c r="BR436" s="123">
        <f t="shared" si="357"/>
        <v>0</v>
      </c>
      <c r="BS436" s="123">
        <f t="shared" si="386"/>
        <v>0</v>
      </c>
      <c r="BT436" s="124">
        <f t="shared" si="387"/>
        <v>0</v>
      </c>
      <c r="CA436" s="62"/>
      <c r="CB436" s="126" t="str">
        <f t="shared" si="358"/>
        <v/>
      </c>
      <c r="CC436" s="127" t="str">
        <f t="shared" si="388"/>
        <v/>
      </c>
      <c r="CD436" s="128" t="str">
        <f t="shared" si="389"/>
        <v/>
      </c>
      <c r="CE436" s="146"/>
      <c r="CF436" s="147"/>
      <c r="CG436" s="147"/>
      <c r="CH436" s="147"/>
      <c r="CI436" s="145"/>
      <c r="CJ436" s="62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132" t="b">
        <f t="shared" si="390"/>
        <v>0</v>
      </c>
      <c r="CV436" s="133" t="b">
        <f t="shared" si="391"/>
        <v>1</v>
      </c>
      <c r="CW436" s="116" t="b">
        <f t="shared" si="392"/>
        <v>1</v>
      </c>
      <c r="CX436" s="73">
        <f t="shared" si="393"/>
        <v>0</v>
      </c>
      <c r="CZ436" s="73">
        <f t="shared" si="394"/>
        <v>0</v>
      </c>
      <c r="DA436" s="134">
        <f t="shared" si="395"/>
        <v>1</v>
      </c>
      <c r="DB436" s="106">
        <f t="shared" si="396"/>
        <v>1</v>
      </c>
      <c r="DC436" s="148"/>
      <c r="DD436" s="134">
        <f t="shared" si="397"/>
        <v>1</v>
      </c>
      <c r="DE436" s="135">
        <f t="shared" si="359"/>
        <v>0</v>
      </c>
      <c r="DF436" s="135">
        <f t="shared" si="360"/>
        <v>0</v>
      </c>
      <c r="DG436" s="136"/>
      <c r="DH436" s="79"/>
      <c r="DI436" s="137"/>
      <c r="DJ436" s="81"/>
      <c r="DK436" s="107">
        <f t="shared" si="361"/>
        <v>0</v>
      </c>
      <c r="DL436" s="138">
        <f t="shared" si="398"/>
        <v>1</v>
      </c>
      <c r="DM436" s="73">
        <f t="shared" si="399"/>
        <v>1</v>
      </c>
      <c r="DN436" s="73">
        <f t="shared" si="400"/>
        <v>1</v>
      </c>
      <c r="DO436" s="73">
        <f t="shared" si="401"/>
        <v>1</v>
      </c>
      <c r="DP436" s="73">
        <f t="shared" si="368"/>
        <v>1</v>
      </c>
      <c r="DQ436" s="73">
        <f t="shared" si="367"/>
        <v>1</v>
      </c>
      <c r="DR436" s="73">
        <f t="shared" si="366"/>
        <v>1</v>
      </c>
      <c r="DS436" s="73">
        <f t="shared" si="362"/>
        <v>1</v>
      </c>
      <c r="DT436" s="73">
        <f t="shared" si="355"/>
        <v>1</v>
      </c>
      <c r="DU436" s="73">
        <f t="shared" si="354"/>
        <v>1</v>
      </c>
      <c r="DV436" s="73">
        <f t="shared" si="353"/>
        <v>1</v>
      </c>
      <c r="DW436" s="73">
        <f t="shared" si="352"/>
        <v>1</v>
      </c>
      <c r="DX436" s="73">
        <f t="shared" si="351"/>
        <v>1</v>
      </c>
      <c r="DY436" s="73">
        <f t="shared" si="350"/>
        <v>1</v>
      </c>
      <c r="DZ436" s="73">
        <f t="shared" si="349"/>
        <v>1</v>
      </c>
      <c r="EA436" s="92">
        <f t="shared" si="348"/>
        <v>1</v>
      </c>
      <c r="EB436" s="92">
        <f t="shared" si="347"/>
        <v>1</v>
      </c>
      <c r="EC436" s="139">
        <f t="shared" si="346"/>
        <v>1</v>
      </c>
      <c r="ED436" s="140">
        <f t="shared" si="402"/>
        <v>0</v>
      </c>
      <c r="EE436" s="141">
        <f>IF(EC436=8,(DK436+DK437+DK438+DK750+DK752+DK753+DK754),IF(EC436=9,(DK436+DK437+DK438+DK750+DK752+DK753+DK754+DK755),IF(EC436=10,(DK436+DK437+DK438+DK750+DK752+DK753+DK754+DK755+DK756),IF(EC436=11,(DK436+DK437+DK438+DK750+DK752+DK753+DK754+DK755+DK756+DK757),IF(EC436=12,(DK436+DK437+DK438+DK750+DK752+DK753+DK754+DK755+DK756+DK757+DK758),IF(EC436=13,(DK436+DK437+DK438+DK750+DK752+DK753+DK754+DK755+DK756+DK757+DK758+#REF!),0))))))</f>
        <v>0</v>
      </c>
      <c r="EF436" s="141">
        <f t="shared" si="369"/>
        <v>0</v>
      </c>
      <c r="EG436" s="142">
        <f t="shared" si="403"/>
        <v>0</v>
      </c>
      <c r="EH436" s="141"/>
      <c r="EI436" s="142"/>
      <c r="EJ436" s="82">
        <f t="shared" si="404"/>
        <v>0</v>
      </c>
      <c r="EK436" s="82"/>
      <c r="EL436" s="82"/>
      <c r="EM436" s="82"/>
      <c r="EN436" s="83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</row>
    <row r="437" spans="2:156" ht="27" customHeight="1">
      <c r="B437" s="365" t="str">
        <f t="shared" si="363"/>
        <v/>
      </c>
      <c r="C437" s="649" t="str">
        <f>IF(AU437=1,SUM(AU$10:AU437),"")</f>
        <v/>
      </c>
      <c r="D437" s="526"/>
      <c r="E437" s="524"/>
      <c r="F437" s="648"/>
      <c r="G437" s="464"/>
      <c r="H437" s="110"/>
      <c r="I437" s="648"/>
      <c r="J437" s="464"/>
      <c r="K437" s="110"/>
      <c r="L437" s="109"/>
      <c r="M437" s="517"/>
      <c r="N437" s="520"/>
      <c r="O437" s="520"/>
      <c r="P437" s="514"/>
      <c r="Q437" s="463"/>
      <c r="R437" s="463"/>
      <c r="S437" s="463"/>
      <c r="T437" s="463"/>
      <c r="U437" s="515"/>
      <c r="V437" s="112"/>
      <c r="W437" s="463"/>
      <c r="X437" s="463"/>
      <c r="Y437" s="463"/>
      <c r="Z437" s="463"/>
      <c r="AA437" s="463"/>
      <c r="AB437" s="691"/>
      <c r="AC437" s="691"/>
      <c r="AD437" s="691"/>
      <c r="AE437" s="682"/>
      <c r="AF437" s="683"/>
      <c r="AG437" s="112"/>
      <c r="AH437" s="463"/>
      <c r="AI437" s="495"/>
      <c r="AJ437" s="469"/>
      <c r="AK437" s="464"/>
      <c r="AL437" s="465"/>
      <c r="AM437" s="376"/>
      <c r="AN437" s="376"/>
      <c r="AO437" s="465"/>
      <c r="AP437" s="466"/>
      <c r="AQ437" s="113" t="str">
        <f t="shared" si="370"/>
        <v/>
      </c>
      <c r="AR437" s="114">
        <v>40</v>
      </c>
      <c r="AU437" s="115">
        <f t="shared" si="371"/>
        <v>0</v>
      </c>
      <c r="AV437" s="116" t="b">
        <f t="shared" si="372"/>
        <v>1</v>
      </c>
      <c r="AW437" s="73">
        <f t="shared" si="373"/>
        <v>0</v>
      </c>
      <c r="AX437" s="117">
        <f t="shared" si="374"/>
        <v>1</v>
      </c>
      <c r="AY437" s="118">
        <f t="shared" si="375"/>
        <v>0</v>
      </c>
      <c r="BD437" s="120">
        <f>ROUND(Import!F430,2)</f>
        <v>0</v>
      </c>
      <c r="BE437" s="120">
        <f>ROUND(Import!P430,2)</f>
        <v>0</v>
      </c>
      <c r="BG437" s="121">
        <f t="shared" si="376"/>
        <v>0</v>
      </c>
      <c r="BH437" s="122">
        <f t="shared" si="377"/>
        <v>0</v>
      </c>
      <c r="BI437" s="114">
        <f t="shared" si="378"/>
        <v>0</v>
      </c>
      <c r="BJ437" s="121">
        <f t="shared" si="379"/>
        <v>0</v>
      </c>
      <c r="BK437" s="122">
        <f t="shared" si="380"/>
        <v>0</v>
      </c>
      <c r="BL437" s="114">
        <f t="shared" si="381"/>
        <v>0</v>
      </c>
      <c r="BN437" s="123">
        <f t="shared" si="382"/>
        <v>0</v>
      </c>
      <c r="BO437" s="123">
        <f t="shared" si="383"/>
        <v>0</v>
      </c>
      <c r="BP437" s="123">
        <f t="shared" si="384"/>
        <v>0</v>
      </c>
      <c r="BQ437" s="123">
        <f t="shared" si="385"/>
        <v>0</v>
      </c>
      <c r="BR437" s="123">
        <f t="shared" si="357"/>
        <v>0</v>
      </c>
      <c r="BS437" s="123">
        <f t="shared" si="386"/>
        <v>0</v>
      </c>
      <c r="BT437" s="124">
        <f t="shared" si="387"/>
        <v>0</v>
      </c>
      <c r="CA437" s="62"/>
      <c r="CB437" s="126" t="str">
        <f t="shared" si="358"/>
        <v/>
      </c>
      <c r="CC437" s="127" t="str">
        <f t="shared" si="388"/>
        <v/>
      </c>
      <c r="CD437" s="128" t="str">
        <f t="shared" si="389"/>
        <v/>
      </c>
      <c r="CE437" s="146"/>
      <c r="CF437" s="147"/>
      <c r="CG437" s="147"/>
      <c r="CH437" s="147"/>
      <c r="CI437" s="145"/>
      <c r="CJ437" s="62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132" t="b">
        <f t="shared" si="390"/>
        <v>0</v>
      </c>
      <c r="CV437" s="133" t="b">
        <f t="shared" si="391"/>
        <v>1</v>
      </c>
      <c r="CW437" s="116" t="b">
        <f t="shared" si="392"/>
        <v>1</v>
      </c>
      <c r="CX437" s="73">
        <f t="shared" si="393"/>
        <v>0</v>
      </c>
      <c r="CZ437" s="73">
        <f t="shared" si="394"/>
        <v>0</v>
      </c>
      <c r="DA437" s="134">
        <f t="shared" si="395"/>
        <v>1</v>
      </c>
      <c r="DB437" s="106">
        <f t="shared" si="396"/>
        <v>1</v>
      </c>
      <c r="DC437" s="148"/>
      <c r="DD437" s="134">
        <f t="shared" si="397"/>
        <v>1</v>
      </c>
      <c r="DE437" s="135">
        <f t="shared" si="359"/>
        <v>0</v>
      </c>
      <c r="DF437" s="135">
        <f t="shared" si="360"/>
        <v>0</v>
      </c>
      <c r="DG437" s="136"/>
      <c r="DH437" s="79"/>
      <c r="DI437" s="137"/>
      <c r="DJ437" s="81"/>
      <c r="DK437" s="107">
        <f t="shared" si="361"/>
        <v>0</v>
      </c>
      <c r="DL437" s="138">
        <f t="shared" si="398"/>
        <v>1</v>
      </c>
      <c r="DM437" s="73">
        <f t="shared" si="399"/>
        <v>1</v>
      </c>
      <c r="DN437" s="73">
        <f t="shared" si="400"/>
        <v>1</v>
      </c>
      <c r="DO437" s="73">
        <f t="shared" si="401"/>
        <v>1</v>
      </c>
      <c r="DP437" s="73">
        <f t="shared" si="368"/>
        <v>1</v>
      </c>
      <c r="DQ437" s="73">
        <f t="shared" si="367"/>
        <v>1</v>
      </c>
      <c r="DR437" s="73">
        <f t="shared" si="366"/>
        <v>1</v>
      </c>
      <c r="DS437" s="73">
        <f t="shared" si="362"/>
        <v>1</v>
      </c>
      <c r="DT437" s="73">
        <f t="shared" si="355"/>
        <v>1</v>
      </c>
      <c r="DU437" s="73">
        <f t="shared" si="354"/>
        <v>1</v>
      </c>
      <c r="DV437" s="73">
        <f t="shared" si="353"/>
        <v>1</v>
      </c>
      <c r="DW437" s="73">
        <f t="shared" si="352"/>
        <v>1</v>
      </c>
      <c r="DX437" s="73">
        <f t="shared" si="351"/>
        <v>1</v>
      </c>
      <c r="DY437" s="73">
        <f t="shared" si="350"/>
        <v>1</v>
      </c>
      <c r="DZ437" s="73">
        <f t="shared" si="349"/>
        <v>1</v>
      </c>
      <c r="EA437" s="92">
        <f t="shared" si="348"/>
        <v>1</v>
      </c>
      <c r="EB437" s="92">
        <f t="shared" si="347"/>
        <v>1</v>
      </c>
      <c r="EC437" s="139">
        <f t="shared" si="346"/>
        <v>1</v>
      </c>
      <c r="ED437" s="140">
        <f t="shared" si="402"/>
        <v>0</v>
      </c>
      <c r="EE437" s="141">
        <f>IF(EC437=8,(DK437+DK438+DK439+DK751+DK753+DK754+DK755),IF(EC437=9,(DK437+DK438+DK439+DK751+DK753+DK754+DK755+DK756),IF(EC437=10,(DK437+DK438+DK439+DK751+DK753+DK754+DK755+DK756+DK757),IF(EC437=11,(DK437+DK438+DK439+DK751+DK753+DK754+DK755+DK756+DK757+DK758),IF(EC437=12,(DK437+DK438+DK439+DK751+DK753+DK754+DK755+DK756+DK757+DK758+DK759),IF(EC437=13,(DK437+DK438+DK439+DK751+DK753+DK754+DK755+DK756+DK757+DK758+DK759+#REF!),0))))))</f>
        <v>0</v>
      </c>
      <c r="EF437" s="141">
        <f t="shared" si="369"/>
        <v>0</v>
      </c>
      <c r="EG437" s="142">
        <f t="shared" si="403"/>
        <v>0</v>
      </c>
      <c r="EH437" s="141"/>
      <c r="EI437" s="142"/>
      <c r="EJ437" s="82">
        <f t="shared" si="404"/>
        <v>0</v>
      </c>
      <c r="EK437" s="82"/>
      <c r="EL437" s="82"/>
      <c r="EM437" s="82"/>
      <c r="EN437" s="83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</row>
    <row r="438" spans="2:156" ht="27" customHeight="1">
      <c r="B438" s="365" t="str">
        <f t="shared" si="363"/>
        <v/>
      </c>
      <c r="C438" s="649" t="str">
        <f>IF(AU438=1,SUM(AU$10:AU438),"")</f>
        <v/>
      </c>
      <c r="D438" s="526"/>
      <c r="E438" s="524"/>
      <c r="F438" s="648"/>
      <c r="G438" s="464"/>
      <c r="H438" s="110"/>
      <c r="I438" s="648"/>
      <c r="J438" s="464"/>
      <c r="K438" s="110"/>
      <c r="L438" s="109"/>
      <c r="M438" s="517"/>
      <c r="N438" s="520"/>
      <c r="O438" s="520"/>
      <c r="P438" s="514"/>
      <c r="Q438" s="463"/>
      <c r="R438" s="463"/>
      <c r="S438" s="463"/>
      <c r="T438" s="463"/>
      <c r="U438" s="515"/>
      <c r="V438" s="112"/>
      <c r="W438" s="463"/>
      <c r="X438" s="463"/>
      <c r="Y438" s="463"/>
      <c r="Z438" s="463"/>
      <c r="AA438" s="463"/>
      <c r="AB438" s="691"/>
      <c r="AC438" s="691"/>
      <c r="AD438" s="691"/>
      <c r="AE438" s="682"/>
      <c r="AF438" s="683"/>
      <c r="AG438" s="112"/>
      <c r="AH438" s="463"/>
      <c r="AI438" s="495"/>
      <c r="AJ438" s="469"/>
      <c r="AK438" s="464"/>
      <c r="AL438" s="465"/>
      <c r="AM438" s="376"/>
      <c r="AN438" s="376"/>
      <c r="AO438" s="465"/>
      <c r="AP438" s="466"/>
      <c r="AQ438" s="113" t="str">
        <f t="shared" si="370"/>
        <v/>
      </c>
      <c r="AR438" s="114">
        <v>41</v>
      </c>
      <c r="AU438" s="115">
        <f t="shared" si="371"/>
        <v>0</v>
      </c>
      <c r="AV438" s="116" t="b">
        <f t="shared" si="372"/>
        <v>1</v>
      </c>
      <c r="AW438" s="73">
        <f t="shared" si="373"/>
        <v>0</v>
      </c>
      <c r="AX438" s="117">
        <f t="shared" si="374"/>
        <v>1</v>
      </c>
      <c r="AY438" s="118">
        <f t="shared" si="375"/>
        <v>0</v>
      </c>
      <c r="BD438" s="120">
        <f>ROUND(Import!F431,2)</f>
        <v>0</v>
      </c>
      <c r="BE438" s="120">
        <f>ROUND(Import!P431,2)</f>
        <v>0</v>
      </c>
      <c r="BG438" s="121">
        <f t="shared" si="376"/>
        <v>0</v>
      </c>
      <c r="BH438" s="122">
        <f t="shared" si="377"/>
        <v>0</v>
      </c>
      <c r="BI438" s="114">
        <f t="shared" si="378"/>
        <v>0</v>
      </c>
      <c r="BJ438" s="121">
        <f t="shared" si="379"/>
        <v>0</v>
      </c>
      <c r="BK438" s="122">
        <f t="shared" si="380"/>
        <v>0</v>
      </c>
      <c r="BL438" s="114">
        <f t="shared" si="381"/>
        <v>0</v>
      </c>
      <c r="BN438" s="123">
        <f t="shared" si="382"/>
        <v>0</v>
      </c>
      <c r="BO438" s="123">
        <f t="shared" si="383"/>
        <v>0</v>
      </c>
      <c r="BP438" s="123">
        <f t="shared" si="384"/>
        <v>0</v>
      </c>
      <c r="BQ438" s="123">
        <f t="shared" si="385"/>
        <v>0</v>
      </c>
      <c r="BR438" s="123">
        <f t="shared" si="357"/>
        <v>0</v>
      </c>
      <c r="BS438" s="123">
        <f t="shared" si="386"/>
        <v>0</v>
      </c>
      <c r="BT438" s="124">
        <f t="shared" si="387"/>
        <v>0</v>
      </c>
      <c r="CA438" s="62"/>
      <c r="CB438" s="126" t="str">
        <f t="shared" si="358"/>
        <v/>
      </c>
      <c r="CC438" s="127" t="str">
        <f t="shared" si="388"/>
        <v/>
      </c>
      <c r="CD438" s="128" t="str">
        <f t="shared" si="389"/>
        <v/>
      </c>
      <c r="CE438" s="146"/>
      <c r="CF438" s="147"/>
      <c r="CG438" s="147"/>
      <c r="CH438" s="147"/>
      <c r="CI438" s="145"/>
      <c r="CJ438" s="62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132" t="b">
        <f t="shared" si="390"/>
        <v>0</v>
      </c>
      <c r="CV438" s="133" t="b">
        <f t="shared" si="391"/>
        <v>1</v>
      </c>
      <c r="CW438" s="116" t="b">
        <f t="shared" si="392"/>
        <v>1</v>
      </c>
      <c r="CX438" s="73">
        <f t="shared" si="393"/>
        <v>0</v>
      </c>
      <c r="CZ438" s="73">
        <f t="shared" si="394"/>
        <v>0</v>
      </c>
      <c r="DA438" s="134">
        <f t="shared" si="395"/>
        <v>1</v>
      </c>
      <c r="DB438" s="106">
        <f t="shared" si="396"/>
        <v>1</v>
      </c>
      <c r="DC438" s="148"/>
      <c r="DD438" s="134">
        <f t="shared" si="397"/>
        <v>1</v>
      </c>
      <c r="DE438" s="135">
        <f t="shared" si="359"/>
        <v>0</v>
      </c>
      <c r="DF438" s="135">
        <f t="shared" si="360"/>
        <v>0</v>
      </c>
      <c r="DG438" s="136"/>
      <c r="DH438" s="79"/>
      <c r="DI438" s="137"/>
      <c r="DJ438" s="81"/>
      <c r="DK438" s="107">
        <f t="shared" si="361"/>
        <v>0</v>
      </c>
      <c r="DL438" s="138">
        <f t="shared" si="398"/>
        <v>1</v>
      </c>
      <c r="DM438" s="73">
        <f t="shared" si="399"/>
        <v>1</v>
      </c>
      <c r="DN438" s="73">
        <f t="shared" si="400"/>
        <v>1</v>
      </c>
      <c r="DO438" s="73">
        <f t="shared" si="401"/>
        <v>1</v>
      </c>
      <c r="DP438" s="73">
        <f t="shared" si="368"/>
        <v>1</v>
      </c>
      <c r="DQ438" s="73">
        <f t="shared" si="367"/>
        <v>1</v>
      </c>
      <c r="DR438" s="73">
        <f t="shared" si="366"/>
        <v>1</v>
      </c>
      <c r="DS438" s="73">
        <f t="shared" si="362"/>
        <v>1</v>
      </c>
      <c r="DT438" s="73">
        <f t="shared" si="355"/>
        <v>1</v>
      </c>
      <c r="DU438" s="73">
        <f t="shared" si="354"/>
        <v>1</v>
      </c>
      <c r="DV438" s="73">
        <f t="shared" si="353"/>
        <v>1</v>
      </c>
      <c r="DW438" s="73">
        <f t="shared" si="352"/>
        <v>1</v>
      </c>
      <c r="DX438" s="73">
        <f t="shared" si="351"/>
        <v>1</v>
      </c>
      <c r="DY438" s="73">
        <f t="shared" si="350"/>
        <v>1</v>
      </c>
      <c r="DZ438" s="73">
        <f t="shared" si="349"/>
        <v>1</v>
      </c>
      <c r="EA438" s="92">
        <f t="shared" si="348"/>
        <v>1</v>
      </c>
      <c r="EB438" s="92">
        <f t="shared" si="347"/>
        <v>1</v>
      </c>
      <c r="EC438" s="139">
        <f t="shared" si="346"/>
        <v>1</v>
      </c>
      <c r="ED438" s="140">
        <f t="shared" si="402"/>
        <v>0</v>
      </c>
      <c r="EE438" s="141">
        <f>IF(EC438=8,(DK438+DK439+DK440+DK752+DK754+DK755+DK756),IF(EC438=9,(DK438+DK439+DK440+DK752+DK754+DK755+DK756+DK757),IF(EC438=10,(DK438+DK439+DK440+DK752+DK754+DK755+DK756+DK757+DK758),IF(EC438=11,(DK438+DK439+DK440+DK752+DK754+DK755+DK756+DK757+DK758+DK759),IF(EC438=12,(DK438+DK439+DK440+DK752+DK754+DK755+DK756+DK757+DK758+DK759+DK760),IF(EC438=13,(DK438+DK439+DK440+DK752+DK754+DK755+DK756+DK757+DK758+DK759+DK760+#REF!),0))))))</f>
        <v>0</v>
      </c>
      <c r="EF438" s="141">
        <f t="shared" si="369"/>
        <v>0</v>
      </c>
      <c r="EG438" s="142">
        <f t="shared" si="403"/>
        <v>0</v>
      </c>
      <c r="EH438" s="141"/>
      <c r="EI438" s="142"/>
      <c r="EJ438" s="82">
        <f t="shared" si="404"/>
        <v>0</v>
      </c>
      <c r="EK438" s="82"/>
      <c r="EL438" s="82"/>
      <c r="EM438" s="82"/>
      <c r="EN438" s="83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</row>
    <row r="439" spans="2:156" ht="27" customHeight="1">
      <c r="B439" s="365" t="str">
        <f t="shared" si="363"/>
        <v/>
      </c>
      <c r="C439" s="649" t="str">
        <f>IF(AU439=1,SUM(AU$10:AU439),"")</f>
        <v/>
      </c>
      <c r="D439" s="526"/>
      <c r="E439" s="524"/>
      <c r="F439" s="648"/>
      <c r="G439" s="464"/>
      <c r="H439" s="110"/>
      <c r="I439" s="648"/>
      <c r="J439" s="464"/>
      <c r="K439" s="110"/>
      <c r="L439" s="109"/>
      <c r="M439" s="517"/>
      <c r="N439" s="520"/>
      <c r="O439" s="520"/>
      <c r="P439" s="514"/>
      <c r="Q439" s="463"/>
      <c r="R439" s="463"/>
      <c r="S439" s="463"/>
      <c r="T439" s="463"/>
      <c r="U439" s="515"/>
      <c r="V439" s="112"/>
      <c r="W439" s="463"/>
      <c r="X439" s="463"/>
      <c r="Y439" s="463"/>
      <c r="Z439" s="463"/>
      <c r="AA439" s="463"/>
      <c r="AB439" s="691"/>
      <c r="AC439" s="691"/>
      <c r="AD439" s="691"/>
      <c r="AE439" s="682"/>
      <c r="AF439" s="683"/>
      <c r="AG439" s="112"/>
      <c r="AH439" s="463"/>
      <c r="AI439" s="495"/>
      <c r="AJ439" s="469"/>
      <c r="AK439" s="464"/>
      <c r="AL439" s="465"/>
      <c r="AM439" s="376"/>
      <c r="AN439" s="376"/>
      <c r="AO439" s="465"/>
      <c r="AP439" s="466"/>
      <c r="AQ439" s="113" t="str">
        <f t="shared" si="370"/>
        <v/>
      </c>
      <c r="AR439" s="114">
        <v>42</v>
      </c>
      <c r="AU439" s="115">
        <f t="shared" si="371"/>
        <v>0</v>
      </c>
      <c r="AV439" s="116" t="b">
        <f t="shared" si="372"/>
        <v>1</v>
      </c>
      <c r="AW439" s="73">
        <f t="shared" si="373"/>
        <v>0</v>
      </c>
      <c r="AX439" s="117">
        <f t="shared" si="374"/>
        <v>1</v>
      </c>
      <c r="AY439" s="118">
        <f t="shared" si="375"/>
        <v>0</v>
      </c>
      <c r="BD439" s="120">
        <f>ROUND(Import!F432,2)</f>
        <v>0</v>
      </c>
      <c r="BE439" s="120">
        <f>ROUND(Import!P432,2)</f>
        <v>0</v>
      </c>
      <c r="BG439" s="121">
        <f t="shared" si="376"/>
        <v>0</v>
      </c>
      <c r="BH439" s="122">
        <f t="shared" si="377"/>
        <v>0</v>
      </c>
      <c r="BI439" s="114">
        <f t="shared" si="378"/>
        <v>0</v>
      </c>
      <c r="BJ439" s="121">
        <f t="shared" si="379"/>
        <v>0</v>
      </c>
      <c r="BK439" s="122">
        <f t="shared" si="380"/>
        <v>0</v>
      </c>
      <c r="BL439" s="114">
        <f t="shared" si="381"/>
        <v>0</v>
      </c>
      <c r="BN439" s="123">
        <f t="shared" si="382"/>
        <v>0</v>
      </c>
      <c r="BO439" s="123">
        <f t="shared" si="383"/>
        <v>0</v>
      </c>
      <c r="BP439" s="123">
        <f t="shared" si="384"/>
        <v>0</v>
      </c>
      <c r="BQ439" s="123">
        <f t="shared" si="385"/>
        <v>0</v>
      </c>
      <c r="BR439" s="123">
        <f t="shared" si="357"/>
        <v>0</v>
      </c>
      <c r="BS439" s="123">
        <f t="shared" si="386"/>
        <v>0</v>
      </c>
      <c r="BT439" s="124">
        <f t="shared" si="387"/>
        <v>0</v>
      </c>
      <c r="CA439" s="62"/>
      <c r="CB439" s="126" t="str">
        <f t="shared" si="358"/>
        <v/>
      </c>
      <c r="CC439" s="127" t="str">
        <f t="shared" si="388"/>
        <v/>
      </c>
      <c r="CD439" s="128" t="str">
        <f t="shared" si="389"/>
        <v/>
      </c>
      <c r="CE439" s="146"/>
      <c r="CF439" s="147"/>
      <c r="CG439" s="147"/>
      <c r="CH439" s="147"/>
      <c r="CI439" s="145"/>
      <c r="CJ439" s="62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132" t="b">
        <f t="shared" si="390"/>
        <v>0</v>
      </c>
      <c r="CV439" s="133" t="b">
        <f t="shared" si="391"/>
        <v>1</v>
      </c>
      <c r="CW439" s="116" t="b">
        <f t="shared" si="392"/>
        <v>1</v>
      </c>
      <c r="CX439" s="73">
        <f t="shared" si="393"/>
        <v>0</v>
      </c>
      <c r="CZ439" s="73">
        <f t="shared" si="394"/>
        <v>0</v>
      </c>
      <c r="DA439" s="134">
        <f t="shared" si="395"/>
        <v>1</v>
      </c>
      <c r="DB439" s="106">
        <f t="shared" si="396"/>
        <v>1</v>
      </c>
      <c r="DC439" s="148"/>
      <c r="DD439" s="134">
        <f t="shared" si="397"/>
        <v>1</v>
      </c>
      <c r="DE439" s="135">
        <f t="shared" si="359"/>
        <v>0</v>
      </c>
      <c r="DF439" s="135">
        <f t="shared" si="360"/>
        <v>0</v>
      </c>
      <c r="DG439" s="136"/>
      <c r="DH439" s="79"/>
      <c r="DI439" s="137"/>
      <c r="DJ439" s="81"/>
      <c r="DK439" s="107">
        <f t="shared" si="361"/>
        <v>0</v>
      </c>
      <c r="DL439" s="138">
        <f t="shared" si="398"/>
        <v>1</v>
      </c>
      <c r="DM439" s="73">
        <f t="shared" si="399"/>
        <v>1</v>
      </c>
      <c r="DN439" s="73">
        <f t="shared" si="400"/>
        <v>1</v>
      </c>
      <c r="DO439" s="73">
        <f t="shared" si="401"/>
        <v>1</v>
      </c>
      <c r="DP439" s="73">
        <f t="shared" si="368"/>
        <v>1</v>
      </c>
      <c r="DQ439" s="73">
        <f t="shared" si="367"/>
        <v>1</v>
      </c>
      <c r="DR439" s="73">
        <f t="shared" si="366"/>
        <v>1</v>
      </c>
      <c r="DS439" s="73">
        <f t="shared" si="362"/>
        <v>1</v>
      </c>
      <c r="DT439" s="73">
        <f t="shared" si="355"/>
        <v>1</v>
      </c>
      <c r="DU439" s="73">
        <f t="shared" si="354"/>
        <v>1</v>
      </c>
      <c r="DV439" s="73">
        <f t="shared" si="353"/>
        <v>1</v>
      </c>
      <c r="DW439" s="73">
        <f t="shared" si="352"/>
        <v>1</v>
      </c>
      <c r="DX439" s="73">
        <f t="shared" si="351"/>
        <v>1</v>
      </c>
      <c r="DY439" s="73">
        <f t="shared" si="350"/>
        <v>1</v>
      </c>
      <c r="DZ439" s="73">
        <f t="shared" si="349"/>
        <v>1</v>
      </c>
      <c r="EA439" s="92">
        <f t="shared" si="348"/>
        <v>1</v>
      </c>
      <c r="EB439" s="92">
        <f t="shared" si="347"/>
        <v>1</v>
      </c>
      <c r="EC439" s="139">
        <f t="shared" si="346"/>
        <v>1</v>
      </c>
      <c r="ED439" s="140">
        <f t="shared" si="402"/>
        <v>0</v>
      </c>
      <c r="EE439" s="141">
        <f>IF(EC439=8,(DK439+DK440+DK441+DK753+DK755+DK756+DK757),IF(EC439=9,(DK439+DK440+DK441+DK753+DK755+DK756+DK757+DK758),IF(EC439=10,(DK439+DK440+DK441+DK753+DK755+DK756+DK757+DK758+DK759),IF(EC439=11,(DK439+DK440+DK441+DK753+DK755+DK756+DK757+DK758+DK759+DK760),IF(EC439=12,(DK439+DK440+DK441+DK753+DK755+DK756+DK757+DK758+DK759+DK760+DK761),IF(EC439=13,(DK439+DK440+DK441+DK753+DK755+DK756+DK757+DK758+DK759+DK760+DK761+#REF!),0))))))</f>
        <v>0</v>
      </c>
      <c r="EF439" s="141">
        <f t="shared" si="369"/>
        <v>0</v>
      </c>
      <c r="EG439" s="142">
        <f t="shared" si="403"/>
        <v>0</v>
      </c>
      <c r="EH439" s="141"/>
      <c r="EI439" s="142"/>
      <c r="EJ439" s="82">
        <f t="shared" si="404"/>
        <v>0</v>
      </c>
      <c r="EK439" s="82"/>
      <c r="EL439" s="82"/>
      <c r="EM439" s="82"/>
      <c r="EN439" s="83"/>
      <c r="EO439" s="61"/>
      <c r="EP439" s="61"/>
      <c r="EQ439" s="61"/>
      <c r="ER439" s="61"/>
      <c r="ES439" s="61"/>
      <c r="ET439" s="61"/>
      <c r="EU439" s="61"/>
      <c r="EV439" s="61"/>
      <c r="EW439" s="61"/>
      <c r="EX439" s="61"/>
      <c r="EY439" s="61"/>
      <c r="EZ439" s="61"/>
    </row>
    <row r="440" spans="2:156" ht="27" customHeight="1">
      <c r="B440" s="365" t="str">
        <f t="shared" si="363"/>
        <v/>
      </c>
      <c r="C440" s="649" t="str">
        <f>IF(AU440=1,SUM(AU$10:AU440),"")</f>
        <v/>
      </c>
      <c r="D440" s="526"/>
      <c r="E440" s="524"/>
      <c r="F440" s="648"/>
      <c r="G440" s="464"/>
      <c r="H440" s="110"/>
      <c r="I440" s="648"/>
      <c r="J440" s="464"/>
      <c r="K440" s="110"/>
      <c r="L440" s="109"/>
      <c r="M440" s="517"/>
      <c r="N440" s="520"/>
      <c r="O440" s="520"/>
      <c r="P440" s="514"/>
      <c r="Q440" s="463"/>
      <c r="R440" s="463"/>
      <c r="S440" s="463"/>
      <c r="T440" s="463"/>
      <c r="U440" s="515"/>
      <c r="V440" s="112"/>
      <c r="W440" s="463"/>
      <c r="X440" s="463"/>
      <c r="Y440" s="463"/>
      <c r="Z440" s="463"/>
      <c r="AA440" s="463"/>
      <c r="AB440" s="691"/>
      <c r="AC440" s="691"/>
      <c r="AD440" s="691"/>
      <c r="AE440" s="682"/>
      <c r="AF440" s="683"/>
      <c r="AG440" s="112"/>
      <c r="AH440" s="463"/>
      <c r="AI440" s="495"/>
      <c r="AJ440" s="469"/>
      <c r="AK440" s="464"/>
      <c r="AL440" s="465"/>
      <c r="AM440" s="376"/>
      <c r="AN440" s="376"/>
      <c r="AO440" s="465"/>
      <c r="AP440" s="466"/>
      <c r="AQ440" s="113" t="str">
        <f t="shared" si="370"/>
        <v/>
      </c>
      <c r="AR440" s="114">
        <v>43</v>
      </c>
      <c r="AU440" s="115">
        <f t="shared" si="371"/>
        <v>0</v>
      </c>
      <c r="AV440" s="116" t="b">
        <f t="shared" si="372"/>
        <v>1</v>
      </c>
      <c r="AW440" s="73">
        <f t="shared" si="373"/>
        <v>0</v>
      </c>
      <c r="AX440" s="117">
        <f t="shared" si="374"/>
        <v>1</v>
      </c>
      <c r="AY440" s="118">
        <f t="shared" si="375"/>
        <v>0</v>
      </c>
      <c r="BD440" s="120">
        <f>ROUND(Import!F433,2)</f>
        <v>0</v>
      </c>
      <c r="BE440" s="120">
        <f>ROUND(Import!P433,2)</f>
        <v>0</v>
      </c>
      <c r="BG440" s="121">
        <f t="shared" si="376"/>
        <v>0</v>
      </c>
      <c r="BH440" s="122">
        <f t="shared" si="377"/>
        <v>0</v>
      </c>
      <c r="BI440" s="114">
        <f t="shared" si="378"/>
        <v>0</v>
      </c>
      <c r="BJ440" s="121">
        <f t="shared" si="379"/>
        <v>0</v>
      </c>
      <c r="BK440" s="122">
        <f t="shared" si="380"/>
        <v>0</v>
      </c>
      <c r="BL440" s="114">
        <f t="shared" si="381"/>
        <v>0</v>
      </c>
      <c r="BN440" s="123">
        <f t="shared" si="382"/>
        <v>0</v>
      </c>
      <c r="BO440" s="123">
        <f t="shared" si="383"/>
        <v>0</v>
      </c>
      <c r="BP440" s="123">
        <f t="shared" si="384"/>
        <v>0</v>
      </c>
      <c r="BQ440" s="123">
        <f t="shared" si="385"/>
        <v>0</v>
      </c>
      <c r="BR440" s="123">
        <f t="shared" si="357"/>
        <v>0</v>
      </c>
      <c r="BS440" s="123">
        <f t="shared" si="386"/>
        <v>0</v>
      </c>
      <c r="BT440" s="124">
        <f t="shared" si="387"/>
        <v>0</v>
      </c>
      <c r="CA440" s="62"/>
      <c r="CB440" s="126" t="str">
        <f t="shared" si="358"/>
        <v/>
      </c>
      <c r="CC440" s="127" t="str">
        <f t="shared" si="388"/>
        <v/>
      </c>
      <c r="CD440" s="128" t="str">
        <f t="shared" si="389"/>
        <v/>
      </c>
      <c r="CE440" s="146"/>
      <c r="CF440" s="147"/>
      <c r="CG440" s="147"/>
      <c r="CH440" s="147"/>
      <c r="CI440" s="145"/>
      <c r="CJ440" s="62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132" t="b">
        <f t="shared" si="390"/>
        <v>0</v>
      </c>
      <c r="CV440" s="133" t="b">
        <f t="shared" si="391"/>
        <v>1</v>
      </c>
      <c r="CW440" s="116" t="b">
        <f t="shared" si="392"/>
        <v>1</v>
      </c>
      <c r="CX440" s="73">
        <f t="shared" si="393"/>
        <v>0</v>
      </c>
      <c r="CZ440" s="73">
        <f t="shared" si="394"/>
        <v>0</v>
      </c>
      <c r="DA440" s="134">
        <f t="shared" si="395"/>
        <v>1</v>
      </c>
      <c r="DB440" s="106">
        <f t="shared" si="396"/>
        <v>1</v>
      </c>
      <c r="DC440" s="148"/>
      <c r="DD440" s="134">
        <f t="shared" si="397"/>
        <v>1</v>
      </c>
      <c r="DE440" s="135">
        <f t="shared" si="359"/>
        <v>0</v>
      </c>
      <c r="DF440" s="135">
        <f t="shared" si="360"/>
        <v>0</v>
      </c>
      <c r="DG440" s="136"/>
      <c r="DH440" s="79"/>
      <c r="DI440" s="137"/>
      <c r="DJ440" s="81"/>
      <c r="DK440" s="107">
        <f t="shared" si="361"/>
        <v>0</v>
      </c>
      <c r="DL440" s="138">
        <f t="shared" si="398"/>
        <v>1</v>
      </c>
      <c r="DM440" s="73">
        <f t="shared" si="399"/>
        <v>1</v>
      </c>
      <c r="DN440" s="73">
        <f t="shared" si="400"/>
        <v>1</v>
      </c>
      <c r="DO440" s="73">
        <f t="shared" si="401"/>
        <v>1</v>
      </c>
      <c r="DP440" s="73">
        <f t="shared" si="368"/>
        <v>1</v>
      </c>
      <c r="DQ440" s="73">
        <f t="shared" si="367"/>
        <v>1</v>
      </c>
      <c r="DR440" s="73">
        <f t="shared" si="366"/>
        <v>1</v>
      </c>
      <c r="DS440" s="73">
        <f t="shared" si="362"/>
        <v>1</v>
      </c>
      <c r="DT440" s="73">
        <f t="shared" si="355"/>
        <v>1</v>
      </c>
      <c r="DU440" s="73">
        <f t="shared" si="354"/>
        <v>1</v>
      </c>
      <c r="DV440" s="73">
        <f t="shared" si="353"/>
        <v>1</v>
      </c>
      <c r="DW440" s="73">
        <f t="shared" si="352"/>
        <v>1</v>
      </c>
      <c r="DX440" s="73">
        <f t="shared" si="351"/>
        <v>1</v>
      </c>
      <c r="DY440" s="73">
        <f t="shared" si="350"/>
        <v>1</v>
      </c>
      <c r="DZ440" s="73">
        <f t="shared" si="349"/>
        <v>1</v>
      </c>
      <c r="EA440" s="92">
        <f t="shared" si="348"/>
        <v>1</v>
      </c>
      <c r="EB440" s="92">
        <f t="shared" si="347"/>
        <v>1</v>
      </c>
      <c r="EC440" s="139">
        <f t="shared" si="346"/>
        <v>1</v>
      </c>
      <c r="ED440" s="140">
        <f t="shared" si="402"/>
        <v>0</v>
      </c>
      <c r="EE440" s="141">
        <f>IF(EC440=8,(DK440+DK441+DK442+DK754+DK756+DK757+DK758),IF(EC440=9,(DK440+DK441+DK442+DK754+DK756+DK757+DK758+DK759),IF(EC440=10,(DK440+DK441+DK442+DK754+DK756+DK757+DK758+DK759+DK760),IF(EC440=11,(DK440+DK441+DK442+DK754+DK756+DK757+DK758+DK759+DK760+DK761),IF(EC440=12,(DK440+DK441+DK442+DK754+DK756+DK757+DK758+DK759+DK760+DK761+DK762),IF(EC440=13,(DK440+DK441+DK442+DK754+DK756+DK757+DK758+DK759+DK760+DK761+DK762+#REF!),0))))))</f>
        <v>0</v>
      </c>
      <c r="EF440" s="141">
        <f t="shared" si="369"/>
        <v>0</v>
      </c>
      <c r="EG440" s="142">
        <f t="shared" si="403"/>
        <v>0</v>
      </c>
      <c r="EH440" s="141"/>
      <c r="EI440" s="142"/>
      <c r="EJ440" s="82">
        <f t="shared" si="404"/>
        <v>0</v>
      </c>
      <c r="EK440" s="82"/>
      <c r="EL440" s="82"/>
      <c r="EM440" s="82"/>
      <c r="EN440" s="83"/>
      <c r="EO440" s="61"/>
      <c r="EP440" s="61"/>
      <c r="EQ440" s="61"/>
      <c r="ER440" s="61"/>
      <c r="ES440" s="61"/>
      <c r="ET440" s="61"/>
      <c r="EU440" s="61"/>
      <c r="EV440" s="61"/>
      <c r="EW440" s="61"/>
      <c r="EX440" s="61"/>
      <c r="EY440" s="61"/>
      <c r="EZ440" s="61"/>
    </row>
    <row r="441" spans="2:156" ht="27" customHeight="1">
      <c r="B441" s="365" t="str">
        <f t="shared" si="363"/>
        <v/>
      </c>
      <c r="C441" s="649" t="str">
        <f>IF(AU441=1,SUM(AU$10:AU441),"")</f>
        <v/>
      </c>
      <c r="D441" s="526"/>
      <c r="E441" s="524"/>
      <c r="F441" s="648"/>
      <c r="G441" s="464"/>
      <c r="H441" s="110"/>
      <c r="I441" s="648"/>
      <c r="J441" s="464"/>
      <c r="K441" s="110"/>
      <c r="L441" s="109"/>
      <c r="M441" s="517"/>
      <c r="N441" s="520"/>
      <c r="O441" s="520"/>
      <c r="P441" s="514"/>
      <c r="Q441" s="463"/>
      <c r="R441" s="463"/>
      <c r="S441" s="463"/>
      <c r="T441" s="463"/>
      <c r="U441" s="515"/>
      <c r="V441" s="112"/>
      <c r="W441" s="463"/>
      <c r="X441" s="463"/>
      <c r="Y441" s="463"/>
      <c r="Z441" s="463"/>
      <c r="AA441" s="463"/>
      <c r="AB441" s="691"/>
      <c r="AC441" s="691"/>
      <c r="AD441" s="691"/>
      <c r="AE441" s="682"/>
      <c r="AF441" s="683"/>
      <c r="AG441" s="112"/>
      <c r="AH441" s="463"/>
      <c r="AI441" s="495"/>
      <c r="AJ441" s="469"/>
      <c r="AK441" s="464"/>
      <c r="AL441" s="465"/>
      <c r="AM441" s="376"/>
      <c r="AN441" s="376"/>
      <c r="AO441" s="465"/>
      <c r="AP441" s="466"/>
      <c r="AQ441" s="113" t="str">
        <f t="shared" si="370"/>
        <v/>
      </c>
      <c r="AR441" s="114">
        <v>44</v>
      </c>
      <c r="AU441" s="115">
        <f t="shared" si="371"/>
        <v>0</v>
      </c>
      <c r="AV441" s="116" t="b">
        <f t="shared" si="372"/>
        <v>1</v>
      </c>
      <c r="AW441" s="73">
        <f t="shared" si="373"/>
        <v>0</v>
      </c>
      <c r="AX441" s="117">
        <f t="shared" si="374"/>
        <v>1</v>
      </c>
      <c r="AY441" s="118">
        <f t="shared" si="375"/>
        <v>0</v>
      </c>
      <c r="BD441" s="120">
        <f>ROUND(Import!F434,2)</f>
        <v>0</v>
      </c>
      <c r="BE441" s="120">
        <f>ROUND(Import!P434,2)</f>
        <v>0</v>
      </c>
      <c r="BG441" s="121">
        <f t="shared" si="376"/>
        <v>0</v>
      </c>
      <c r="BH441" s="122">
        <f t="shared" si="377"/>
        <v>0</v>
      </c>
      <c r="BI441" s="114">
        <f t="shared" si="378"/>
        <v>0</v>
      </c>
      <c r="BJ441" s="121">
        <f t="shared" si="379"/>
        <v>0</v>
      </c>
      <c r="BK441" s="122">
        <f t="shared" si="380"/>
        <v>0</v>
      </c>
      <c r="BL441" s="114">
        <f t="shared" si="381"/>
        <v>0</v>
      </c>
      <c r="BN441" s="123">
        <f t="shared" si="382"/>
        <v>0</v>
      </c>
      <c r="BO441" s="123">
        <f t="shared" si="383"/>
        <v>0</v>
      </c>
      <c r="BP441" s="123">
        <f t="shared" si="384"/>
        <v>0</v>
      </c>
      <c r="BQ441" s="123">
        <f t="shared" si="385"/>
        <v>0</v>
      </c>
      <c r="BR441" s="123">
        <f t="shared" si="357"/>
        <v>0</v>
      </c>
      <c r="BS441" s="123">
        <f t="shared" si="386"/>
        <v>0</v>
      </c>
      <c r="BT441" s="124">
        <f t="shared" si="387"/>
        <v>0</v>
      </c>
      <c r="CA441" s="62"/>
      <c r="CB441" s="126" t="str">
        <f t="shared" si="358"/>
        <v/>
      </c>
      <c r="CC441" s="127" t="str">
        <f t="shared" si="388"/>
        <v/>
      </c>
      <c r="CD441" s="128" t="str">
        <f t="shared" si="389"/>
        <v/>
      </c>
      <c r="CE441" s="146"/>
      <c r="CF441" s="147"/>
      <c r="CG441" s="147"/>
      <c r="CH441" s="147"/>
      <c r="CI441" s="145"/>
      <c r="CJ441" s="62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132" t="b">
        <f t="shared" si="390"/>
        <v>0</v>
      </c>
      <c r="CV441" s="133" t="b">
        <f t="shared" si="391"/>
        <v>1</v>
      </c>
      <c r="CW441" s="116" t="b">
        <f t="shared" si="392"/>
        <v>1</v>
      </c>
      <c r="CX441" s="73">
        <f t="shared" si="393"/>
        <v>0</v>
      </c>
      <c r="CZ441" s="73">
        <f t="shared" si="394"/>
        <v>0</v>
      </c>
      <c r="DA441" s="134">
        <f t="shared" si="395"/>
        <v>1</v>
      </c>
      <c r="DB441" s="106">
        <f t="shared" si="396"/>
        <v>1</v>
      </c>
      <c r="DC441" s="148"/>
      <c r="DD441" s="134">
        <f t="shared" si="397"/>
        <v>1</v>
      </c>
      <c r="DE441" s="135">
        <f t="shared" si="359"/>
        <v>0</v>
      </c>
      <c r="DF441" s="135">
        <f t="shared" si="360"/>
        <v>0</v>
      </c>
      <c r="DG441" s="136"/>
      <c r="DH441" s="79"/>
      <c r="DI441" s="137"/>
      <c r="DJ441" s="81"/>
      <c r="DK441" s="107">
        <f t="shared" si="361"/>
        <v>0</v>
      </c>
      <c r="DL441" s="138">
        <f t="shared" si="398"/>
        <v>1</v>
      </c>
      <c r="DM441" s="73">
        <f t="shared" si="399"/>
        <v>1</v>
      </c>
      <c r="DN441" s="73">
        <f t="shared" si="400"/>
        <v>1</v>
      </c>
      <c r="DO441" s="73">
        <f t="shared" si="401"/>
        <v>1</v>
      </c>
      <c r="DP441" s="73">
        <f t="shared" si="368"/>
        <v>1</v>
      </c>
      <c r="DQ441" s="73">
        <f t="shared" si="367"/>
        <v>1</v>
      </c>
      <c r="DR441" s="73">
        <f t="shared" si="366"/>
        <v>1</v>
      </c>
      <c r="DS441" s="73">
        <f t="shared" si="362"/>
        <v>1</v>
      </c>
      <c r="DT441" s="73">
        <f t="shared" si="355"/>
        <v>1</v>
      </c>
      <c r="DU441" s="73">
        <f t="shared" si="354"/>
        <v>1</v>
      </c>
      <c r="DV441" s="73">
        <f t="shared" si="353"/>
        <v>1</v>
      </c>
      <c r="DW441" s="73">
        <f t="shared" si="352"/>
        <v>1</v>
      </c>
      <c r="DX441" s="73">
        <f t="shared" si="351"/>
        <v>1</v>
      </c>
      <c r="DY441" s="73">
        <f t="shared" si="350"/>
        <v>1</v>
      </c>
      <c r="DZ441" s="73">
        <f t="shared" si="349"/>
        <v>1</v>
      </c>
      <c r="EA441" s="92">
        <f t="shared" si="348"/>
        <v>1</v>
      </c>
      <c r="EB441" s="92">
        <f t="shared" si="347"/>
        <v>1</v>
      </c>
      <c r="EC441" s="139">
        <f t="shared" si="346"/>
        <v>1</v>
      </c>
      <c r="ED441" s="140">
        <f t="shared" si="402"/>
        <v>0</v>
      </c>
      <c r="EE441" s="141">
        <f>IF(EC441=8,(DK441+DK442+DK443+DK755+DK757+DK758+DK759),IF(EC441=9,(DK441+DK442+DK443+DK755+DK757+DK758+DK759+DK760),IF(EC441=10,(DK441+DK442+DK443+DK755+DK757+DK758+DK759+DK760+DK761),IF(EC441=11,(DK441+DK442+DK443+DK755+DK757+DK758+DK759+DK760+DK761+DK762),IF(EC441=12,(DK441+DK442+DK443+DK755+DK757+DK758+DK759+DK760+DK761+DK762+DK763),IF(EC441=13,(DK441+DK442+DK443+DK755+DK757+DK758+DK759+DK760+DK761+DK762+DK763+#REF!),0))))))</f>
        <v>0</v>
      </c>
      <c r="EF441" s="141">
        <f t="shared" si="369"/>
        <v>0</v>
      </c>
      <c r="EG441" s="142">
        <f t="shared" si="403"/>
        <v>0</v>
      </c>
      <c r="EH441" s="141"/>
      <c r="EI441" s="142"/>
      <c r="EJ441" s="82">
        <f t="shared" si="404"/>
        <v>0</v>
      </c>
      <c r="EK441" s="82"/>
      <c r="EL441" s="82"/>
      <c r="EM441" s="82"/>
      <c r="EN441" s="83"/>
      <c r="EO441" s="61"/>
      <c r="EP441" s="61"/>
      <c r="EQ441" s="61"/>
      <c r="ER441" s="61"/>
      <c r="ES441" s="61"/>
      <c r="ET441" s="61"/>
      <c r="EU441" s="61"/>
      <c r="EV441" s="61"/>
      <c r="EW441" s="61"/>
      <c r="EX441" s="61"/>
      <c r="EY441" s="61"/>
      <c r="EZ441" s="61"/>
    </row>
    <row r="442" spans="2:156" ht="27" customHeight="1">
      <c r="B442" s="365" t="str">
        <f t="shared" si="363"/>
        <v/>
      </c>
      <c r="C442" s="649" t="str">
        <f>IF(AU442=1,SUM(AU$10:AU442),"")</f>
        <v/>
      </c>
      <c r="D442" s="526"/>
      <c r="E442" s="524"/>
      <c r="F442" s="648"/>
      <c r="G442" s="464"/>
      <c r="H442" s="110"/>
      <c r="I442" s="648"/>
      <c r="J442" s="464"/>
      <c r="K442" s="110"/>
      <c r="L442" s="109"/>
      <c r="M442" s="517"/>
      <c r="N442" s="520"/>
      <c r="O442" s="520"/>
      <c r="P442" s="514"/>
      <c r="Q442" s="463"/>
      <c r="R442" s="463"/>
      <c r="S442" s="463"/>
      <c r="T442" s="463"/>
      <c r="U442" s="515"/>
      <c r="V442" s="112"/>
      <c r="W442" s="463"/>
      <c r="X442" s="463"/>
      <c r="Y442" s="463"/>
      <c r="Z442" s="463"/>
      <c r="AA442" s="463"/>
      <c r="AB442" s="691"/>
      <c r="AC442" s="691"/>
      <c r="AD442" s="691"/>
      <c r="AE442" s="682"/>
      <c r="AF442" s="683"/>
      <c r="AG442" s="112"/>
      <c r="AH442" s="463"/>
      <c r="AI442" s="495"/>
      <c r="AJ442" s="469"/>
      <c r="AK442" s="464"/>
      <c r="AL442" s="465"/>
      <c r="AM442" s="376"/>
      <c r="AN442" s="376"/>
      <c r="AO442" s="465"/>
      <c r="AP442" s="466"/>
      <c r="AQ442" s="113" t="str">
        <f t="shared" si="370"/>
        <v/>
      </c>
      <c r="AR442" s="114">
        <v>45</v>
      </c>
      <c r="AU442" s="115">
        <f t="shared" si="371"/>
        <v>0</v>
      </c>
      <c r="AV442" s="116" t="b">
        <f t="shared" si="372"/>
        <v>1</v>
      </c>
      <c r="AW442" s="73">
        <f t="shared" si="373"/>
        <v>0</v>
      </c>
      <c r="AX442" s="117">
        <f t="shared" si="374"/>
        <v>1</v>
      </c>
      <c r="AY442" s="118">
        <f t="shared" si="375"/>
        <v>0</v>
      </c>
      <c r="BD442" s="120">
        <f>ROUND(Import!F435,2)</f>
        <v>0</v>
      </c>
      <c r="BE442" s="120">
        <f>ROUND(Import!P435,2)</f>
        <v>0</v>
      </c>
      <c r="BG442" s="121">
        <f t="shared" si="376"/>
        <v>0</v>
      </c>
      <c r="BH442" s="122">
        <f t="shared" si="377"/>
        <v>0</v>
      </c>
      <c r="BI442" s="114">
        <f t="shared" si="378"/>
        <v>0</v>
      </c>
      <c r="BJ442" s="121">
        <f t="shared" si="379"/>
        <v>0</v>
      </c>
      <c r="BK442" s="122">
        <f t="shared" si="380"/>
        <v>0</v>
      </c>
      <c r="BL442" s="114">
        <f t="shared" si="381"/>
        <v>0</v>
      </c>
      <c r="BN442" s="123">
        <f t="shared" si="382"/>
        <v>0</v>
      </c>
      <c r="BO442" s="123">
        <f t="shared" si="383"/>
        <v>0</v>
      </c>
      <c r="BP442" s="123">
        <f t="shared" si="384"/>
        <v>0</v>
      </c>
      <c r="BQ442" s="123">
        <f t="shared" si="385"/>
        <v>0</v>
      </c>
      <c r="BR442" s="123">
        <f t="shared" si="357"/>
        <v>0</v>
      </c>
      <c r="BS442" s="123">
        <f t="shared" si="386"/>
        <v>0</v>
      </c>
      <c r="BT442" s="124">
        <f t="shared" si="387"/>
        <v>0</v>
      </c>
      <c r="CA442" s="62"/>
      <c r="CB442" s="126" t="str">
        <f t="shared" si="358"/>
        <v/>
      </c>
      <c r="CC442" s="127" t="str">
        <f t="shared" si="388"/>
        <v/>
      </c>
      <c r="CD442" s="128" t="str">
        <f t="shared" si="389"/>
        <v/>
      </c>
      <c r="CE442" s="146"/>
      <c r="CF442" s="147"/>
      <c r="CG442" s="147"/>
      <c r="CH442" s="147"/>
      <c r="CI442" s="145"/>
      <c r="CJ442" s="62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132" t="b">
        <f t="shared" si="390"/>
        <v>0</v>
      </c>
      <c r="CV442" s="133" t="b">
        <f t="shared" si="391"/>
        <v>1</v>
      </c>
      <c r="CW442" s="116" t="b">
        <f t="shared" si="392"/>
        <v>1</v>
      </c>
      <c r="CX442" s="73">
        <f t="shared" si="393"/>
        <v>0</v>
      </c>
      <c r="CZ442" s="73">
        <f t="shared" si="394"/>
        <v>0</v>
      </c>
      <c r="DA442" s="134">
        <f t="shared" si="395"/>
        <v>1</v>
      </c>
      <c r="DB442" s="106">
        <f t="shared" si="396"/>
        <v>1</v>
      </c>
      <c r="DC442" s="148"/>
      <c r="DD442" s="134">
        <f t="shared" si="397"/>
        <v>1</v>
      </c>
      <c r="DE442" s="135">
        <f t="shared" si="359"/>
        <v>0</v>
      </c>
      <c r="DF442" s="135">
        <f t="shared" si="360"/>
        <v>0</v>
      </c>
      <c r="DG442" s="136"/>
      <c r="DH442" s="79"/>
      <c r="DI442" s="137"/>
      <c r="DJ442" s="81"/>
      <c r="DK442" s="107">
        <f t="shared" si="361"/>
        <v>0</v>
      </c>
      <c r="DL442" s="138">
        <f t="shared" si="398"/>
        <v>1</v>
      </c>
      <c r="DM442" s="73">
        <f t="shared" si="399"/>
        <v>1</v>
      </c>
      <c r="DN442" s="73">
        <f t="shared" si="400"/>
        <v>1</v>
      </c>
      <c r="DO442" s="73">
        <f t="shared" si="401"/>
        <v>1</v>
      </c>
      <c r="DP442" s="73">
        <f t="shared" si="368"/>
        <v>1</v>
      </c>
      <c r="DQ442" s="73">
        <f t="shared" si="367"/>
        <v>1</v>
      </c>
      <c r="DR442" s="73">
        <f t="shared" si="366"/>
        <v>1</v>
      </c>
      <c r="DS442" s="73">
        <f t="shared" si="362"/>
        <v>1</v>
      </c>
      <c r="DT442" s="73">
        <f t="shared" si="355"/>
        <v>1</v>
      </c>
      <c r="DU442" s="73">
        <f t="shared" si="354"/>
        <v>1</v>
      </c>
      <c r="DV442" s="73">
        <f t="shared" si="353"/>
        <v>1</v>
      </c>
      <c r="DW442" s="73">
        <f t="shared" si="352"/>
        <v>1</v>
      </c>
      <c r="DX442" s="73">
        <f t="shared" si="351"/>
        <v>1</v>
      </c>
      <c r="DY442" s="73">
        <f t="shared" si="350"/>
        <v>1</v>
      </c>
      <c r="DZ442" s="73">
        <f t="shared" si="349"/>
        <v>1</v>
      </c>
      <c r="EA442" s="92">
        <f t="shared" si="348"/>
        <v>1</v>
      </c>
      <c r="EB442" s="92">
        <f t="shared" si="347"/>
        <v>1</v>
      </c>
      <c r="EC442" s="139">
        <f t="shared" si="346"/>
        <v>1</v>
      </c>
      <c r="ED442" s="140">
        <f t="shared" si="402"/>
        <v>0</v>
      </c>
      <c r="EE442" s="141">
        <f>IF(EC442=8,(DK442+DK443+DK444+DK756+DK758+DK759+DK760),IF(EC442=9,(DK442+DK443+DK444+DK756+DK758+DK759+DK760+DK761),IF(EC442=10,(DK442+DK443+DK444+DK756+DK758+DK759+DK760+DK761+DK762),IF(EC442=11,(DK442+DK443+DK444+DK756+DK758+DK759+DK760+DK761+DK762+DK763),IF(EC442=12,(DK442+DK443+DK444+DK756+DK758+DK759+DK760+DK761+DK762+DK763+DK764),IF(EC442=13,(DK442+DK443+DK444+DK756+DK758+DK759+DK760+DK761+DK762+DK763+DK764+#REF!),0))))))</f>
        <v>0</v>
      </c>
      <c r="EF442" s="141">
        <f t="shared" si="369"/>
        <v>0</v>
      </c>
      <c r="EG442" s="142">
        <f t="shared" si="403"/>
        <v>0</v>
      </c>
      <c r="EH442" s="141"/>
      <c r="EI442" s="142"/>
      <c r="EJ442" s="82">
        <f t="shared" si="404"/>
        <v>0</v>
      </c>
      <c r="EK442" s="82"/>
      <c r="EL442" s="82"/>
      <c r="EM442" s="82"/>
      <c r="EN442" s="83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</row>
    <row r="443" spans="2:156" ht="27" customHeight="1">
      <c r="B443" s="365" t="str">
        <f t="shared" si="363"/>
        <v/>
      </c>
      <c r="C443" s="649" t="str">
        <f>IF(AU443=1,SUM(AU$10:AU443),"")</f>
        <v/>
      </c>
      <c r="D443" s="526"/>
      <c r="E443" s="524"/>
      <c r="F443" s="648"/>
      <c r="G443" s="464"/>
      <c r="H443" s="110"/>
      <c r="I443" s="648"/>
      <c r="J443" s="464"/>
      <c r="K443" s="110"/>
      <c r="L443" s="109"/>
      <c r="M443" s="517"/>
      <c r="N443" s="520"/>
      <c r="O443" s="520"/>
      <c r="P443" s="514"/>
      <c r="Q443" s="463"/>
      <c r="R443" s="463"/>
      <c r="S443" s="463"/>
      <c r="T443" s="463"/>
      <c r="U443" s="515"/>
      <c r="V443" s="112"/>
      <c r="W443" s="463"/>
      <c r="X443" s="463"/>
      <c r="Y443" s="463"/>
      <c r="Z443" s="463"/>
      <c r="AA443" s="463"/>
      <c r="AB443" s="691"/>
      <c r="AC443" s="691"/>
      <c r="AD443" s="691"/>
      <c r="AE443" s="682"/>
      <c r="AF443" s="683"/>
      <c r="AG443" s="112"/>
      <c r="AH443" s="463"/>
      <c r="AI443" s="495"/>
      <c r="AJ443" s="469"/>
      <c r="AK443" s="464"/>
      <c r="AL443" s="465"/>
      <c r="AM443" s="376"/>
      <c r="AN443" s="376"/>
      <c r="AO443" s="465"/>
      <c r="AP443" s="466"/>
      <c r="AQ443" s="113" t="str">
        <f t="shared" si="370"/>
        <v/>
      </c>
      <c r="AR443" s="114">
        <v>46</v>
      </c>
      <c r="AU443" s="115">
        <f t="shared" si="371"/>
        <v>0</v>
      </c>
      <c r="AV443" s="116" t="b">
        <f t="shared" si="372"/>
        <v>1</v>
      </c>
      <c r="AW443" s="73">
        <f t="shared" si="373"/>
        <v>0</v>
      </c>
      <c r="AX443" s="117">
        <f t="shared" si="374"/>
        <v>1</v>
      </c>
      <c r="AY443" s="118">
        <f t="shared" si="375"/>
        <v>0</v>
      </c>
      <c r="BD443" s="120">
        <f>ROUND(Import!F436,2)</f>
        <v>0</v>
      </c>
      <c r="BE443" s="120">
        <f>ROUND(Import!P436,2)</f>
        <v>0</v>
      </c>
      <c r="BG443" s="121">
        <f t="shared" si="376"/>
        <v>0</v>
      </c>
      <c r="BH443" s="122">
        <f t="shared" si="377"/>
        <v>0</v>
      </c>
      <c r="BI443" s="114">
        <f t="shared" si="378"/>
        <v>0</v>
      </c>
      <c r="BJ443" s="121">
        <f t="shared" si="379"/>
        <v>0</v>
      </c>
      <c r="BK443" s="122">
        <f t="shared" si="380"/>
        <v>0</v>
      </c>
      <c r="BL443" s="114">
        <f t="shared" si="381"/>
        <v>0</v>
      </c>
      <c r="BN443" s="123">
        <f t="shared" si="382"/>
        <v>0</v>
      </c>
      <c r="BO443" s="123">
        <f t="shared" si="383"/>
        <v>0</v>
      </c>
      <c r="BP443" s="123">
        <f t="shared" si="384"/>
        <v>0</v>
      </c>
      <c r="BQ443" s="123">
        <f t="shared" si="385"/>
        <v>0</v>
      </c>
      <c r="BR443" s="123">
        <f t="shared" si="357"/>
        <v>0</v>
      </c>
      <c r="BS443" s="123">
        <f t="shared" si="386"/>
        <v>0</v>
      </c>
      <c r="BT443" s="124">
        <f t="shared" si="387"/>
        <v>0</v>
      </c>
      <c r="CA443" s="62"/>
      <c r="CB443" s="126" t="str">
        <f t="shared" si="358"/>
        <v/>
      </c>
      <c r="CC443" s="127" t="str">
        <f t="shared" si="388"/>
        <v/>
      </c>
      <c r="CD443" s="128" t="str">
        <f t="shared" si="389"/>
        <v/>
      </c>
      <c r="CE443" s="146"/>
      <c r="CF443" s="147"/>
      <c r="CG443" s="147"/>
      <c r="CH443" s="147"/>
      <c r="CI443" s="145"/>
      <c r="CJ443" s="62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132" t="b">
        <f t="shared" si="390"/>
        <v>0</v>
      </c>
      <c r="CV443" s="133" t="b">
        <f t="shared" si="391"/>
        <v>1</v>
      </c>
      <c r="CW443" s="116" t="b">
        <f t="shared" si="392"/>
        <v>1</v>
      </c>
      <c r="CX443" s="73">
        <f t="shared" si="393"/>
        <v>0</v>
      </c>
      <c r="CZ443" s="73">
        <f t="shared" si="394"/>
        <v>0</v>
      </c>
      <c r="DA443" s="134">
        <f t="shared" si="395"/>
        <v>1</v>
      </c>
      <c r="DB443" s="106">
        <f t="shared" si="396"/>
        <v>1</v>
      </c>
      <c r="DC443" s="148"/>
      <c r="DD443" s="134">
        <f t="shared" si="397"/>
        <v>1</v>
      </c>
      <c r="DE443" s="135">
        <f t="shared" si="359"/>
        <v>0</v>
      </c>
      <c r="DF443" s="135">
        <f t="shared" si="360"/>
        <v>0</v>
      </c>
      <c r="DG443" s="136"/>
      <c r="DH443" s="79"/>
      <c r="DI443" s="137"/>
      <c r="DJ443" s="81"/>
      <c r="DK443" s="107">
        <f t="shared" si="361"/>
        <v>0</v>
      </c>
      <c r="DL443" s="138">
        <f t="shared" si="398"/>
        <v>1</v>
      </c>
      <c r="DM443" s="73">
        <f t="shared" si="399"/>
        <v>1</v>
      </c>
      <c r="DN443" s="73">
        <f t="shared" si="400"/>
        <v>1</v>
      </c>
      <c r="DO443" s="73">
        <f t="shared" si="401"/>
        <v>1</v>
      </c>
      <c r="DP443" s="73">
        <f t="shared" si="368"/>
        <v>1</v>
      </c>
      <c r="DQ443" s="73">
        <f t="shared" si="367"/>
        <v>1</v>
      </c>
      <c r="DR443" s="73">
        <f t="shared" si="366"/>
        <v>1</v>
      </c>
      <c r="DS443" s="73">
        <f t="shared" si="362"/>
        <v>1</v>
      </c>
      <c r="DT443" s="73">
        <f t="shared" si="355"/>
        <v>1</v>
      </c>
      <c r="DU443" s="73">
        <f t="shared" si="354"/>
        <v>1</v>
      </c>
      <c r="DV443" s="73">
        <f t="shared" si="353"/>
        <v>1</v>
      </c>
      <c r="DW443" s="73">
        <f t="shared" si="352"/>
        <v>1</v>
      </c>
      <c r="DX443" s="73">
        <f t="shared" si="351"/>
        <v>1</v>
      </c>
      <c r="DY443" s="73">
        <f t="shared" si="350"/>
        <v>1</v>
      </c>
      <c r="DZ443" s="73">
        <f t="shared" si="349"/>
        <v>1</v>
      </c>
      <c r="EA443" s="92">
        <f t="shared" si="348"/>
        <v>1</v>
      </c>
      <c r="EB443" s="92">
        <f t="shared" si="347"/>
        <v>1</v>
      </c>
      <c r="EC443" s="139">
        <f t="shared" si="346"/>
        <v>1</v>
      </c>
      <c r="ED443" s="140">
        <f t="shared" si="402"/>
        <v>0</v>
      </c>
      <c r="EE443" s="141">
        <f>IF(EC443=8,(DK443+DK444+DK445+DK757+DK759+DK760+DK761),IF(EC443=9,(DK443+DK444+DK445+DK757+DK759+DK760+DK761+DK762),IF(EC443=10,(DK443+DK444+DK445+DK757+DK759+DK760+DK761+DK762+DK763),IF(EC443=11,(DK443+DK444+DK445+DK757+DK759+DK760+DK761+DK762+DK763+DK764),IF(EC443=12,(DK443+DK444+DK445+DK757+DK759+DK760+DK761+DK762+DK763+DK764+DK765),IF(EC443=13,(DK443+DK444+DK445+DK757+DK759+DK760+DK761+DK762+DK763+DK764+DK765+#REF!),0))))))</f>
        <v>0</v>
      </c>
      <c r="EF443" s="141">
        <f t="shared" si="369"/>
        <v>0</v>
      </c>
      <c r="EG443" s="142">
        <f t="shared" si="403"/>
        <v>0</v>
      </c>
      <c r="EH443" s="141"/>
      <c r="EI443" s="142"/>
      <c r="EJ443" s="82">
        <f t="shared" si="404"/>
        <v>0</v>
      </c>
      <c r="EK443" s="82"/>
      <c r="EL443" s="82"/>
      <c r="EM443" s="82"/>
      <c r="EN443" s="83"/>
      <c r="EO443" s="61"/>
      <c r="EP443" s="61"/>
      <c r="EQ443" s="61"/>
      <c r="ER443" s="61"/>
      <c r="ES443" s="61"/>
      <c r="ET443" s="61"/>
      <c r="EU443" s="61"/>
      <c r="EV443" s="61"/>
      <c r="EW443" s="61"/>
      <c r="EX443" s="61"/>
      <c r="EY443" s="61"/>
      <c r="EZ443" s="61"/>
    </row>
    <row r="444" spans="2:156" ht="27" customHeight="1">
      <c r="B444" s="365" t="str">
        <f t="shared" si="363"/>
        <v/>
      </c>
      <c r="C444" s="649" t="str">
        <f>IF(AU444=1,SUM(AU$10:AU444),"")</f>
        <v/>
      </c>
      <c r="D444" s="526"/>
      <c r="E444" s="524"/>
      <c r="F444" s="648"/>
      <c r="G444" s="464"/>
      <c r="H444" s="110"/>
      <c r="I444" s="648"/>
      <c r="J444" s="464"/>
      <c r="K444" s="110"/>
      <c r="L444" s="109"/>
      <c r="M444" s="517"/>
      <c r="N444" s="520"/>
      <c r="O444" s="520"/>
      <c r="P444" s="514"/>
      <c r="Q444" s="463"/>
      <c r="R444" s="463"/>
      <c r="S444" s="463"/>
      <c r="T444" s="463"/>
      <c r="U444" s="515"/>
      <c r="V444" s="112"/>
      <c r="W444" s="463"/>
      <c r="X444" s="463"/>
      <c r="Y444" s="463"/>
      <c r="Z444" s="463"/>
      <c r="AA444" s="463"/>
      <c r="AB444" s="691"/>
      <c r="AC444" s="691"/>
      <c r="AD444" s="691"/>
      <c r="AE444" s="682"/>
      <c r="AF444" s="683"/>
      <c r="AG444" s="112"/>
      <c r="AH444" s="463"/>
      <c r="AI444" s="495"/>
      <c r="AJ444" s="469"/>
      <c r="AK444" s="464"/>
      <c r="AL444" s="465"/>
      <c r="AM444" s="376"/>
      <c r="AN444" s="376"/>
      <c r="AO444" s="465"/>
      <c r="AP444" s="466"/>
      <c r="AQ444" s="113" t="str">
        <f t="shared" si="370"/>
        <v/>
      </c>
      <c r="AR444" s="114">
        <v>47</v>
      </c>
      <c r="AU444" s="115">
        <f t="shared" si="371"/>
        <v>0</v>
      </c>
      <c r="AV444" s="116" t="b">
        <f t="shared" si="372"/>
        <v>1</v>
      </c>
      <c r="AW444" s="73">
        <f t="shared" si="373"/>
        <v>0</v>
      </c>
      <c r="AX444" s="117">
        <f t="shared" si="374"/>
        <v>1</v>
      </c>
      <c r="AY444" s="118">
        <f t="shared" si="375"/>
        <v>0</v>
      </c>
      <c r="BD444" s="120">
        <f>ROUND(Import!F437,2)</f>
        <v>0</v>
      </c>
      <c r="BE444" s="120">
        <f>ROUND(Import!P437,2)</f>
        <v>0</v>
      </c>
      <c r="BG444" s="121">
        <f t="shared" si="376"/>
        <v>0</v>
      </c>
      <c r="BH444" s="122">
        <f t="shared" si="377"/>
        <v>0</v>
      </c>
      <c r="BI444" s="114">
        <f t="shared" si="378"/>
        <v>0</v>
      </c>
      <c r="BJ444" s="121">
        <f t="shared" si="379"/>
        <v>0</v>
      </c>
      <c r="BK444" s="122">
        <f t="shared" si="380"/>
        <v>0</v>
      </c>
      <c r="BL444" s="114">
        <f t="shared" si="381"/>
        <v>0</v>
      </c>
      <c r="BN444" s="123">
        <f t="shared" si="382"/>
        <v>0</v>
      </c>
      <c r="BO444" s="123">
        <f t="shared" si="383"/>
        <v>0</v>
      </c>
      <c r="BP444" s="123">
        <f t="shared" si="384"/>
        <v>0</v>
      </c>
      <c r="BQ444" s="123">
        <f t="shared" si="385"/>
        <v>0</v>
      </c>
      <c r="BR444" s="123">
        <f t="shared" si="357"/>
        <v>0</v>
      </c>
      <c r="BS444" s="123">
        <f t="shared" si="386"/>
        <v>0</v>
      </c>
      <c r="BT444" s="124">
        <f t="shared" si="387"/>
        <v>0</v>
      </c>
      <c r="CA444" s="62"/>
      <c r="CB444" s="126" t="str">
        <f t="shared" si="358"/>
        <v/>
      </c>
      <c r="CC444" s="127" t="str">
        <f t="shared" si="388"/>
        <v/>
      </c>
      <c r="CD444" s="128" t="str">
        <f t="shared" si="389"/>
        <v/>
      </c>
      <c r="CE444" s="146"/>
      <c r="CF444" s="147"/>
      <c r="CG444" s="147"/>
      <c r="CH444" s="147"/>
      <c r="CI444" s="145"/>
      <c r="CJ444" s="62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132" t="b">
        <f t="shared" si="390"/>
        <v>0</v>
      </c>
      <c r="CV444" s="133" t="b">
        <f t="shared" si="391"/>
        <v>1</v>
      </c>
      <c r="CW444" s="116" t="b">
        <f t="shared" si="392"/>
        <v>1</v>
      </c>
      <c r="CX444" s="73">
        <f t="shared" si="393"/>
        <v>0</v>
      </c>
      <c r="CZ444" s="73">
        <f t="shared" si="394"/>
        <v>0</v>
      </c>
      <c r="DA444" s="134">
        <f t="shared" si="395"/>
        <v>1</v>
      </c>
      <c r="DB444" s="106">
        <f t="shared" si="396"/>
        <v>1</v>
      </c>
      <c r="DC444" s="148"/>
      <c r="DD444" s="134">
        <f t="shared" si="397"/>
        <v>1</v>
      </c>
      <c r="DE444" s="135">
        <f t="shared" si="359"/>
        <v>0</v>
      </c>
      <c r="DF444" s="135">
        <f t="shared" si="360"/>
        <v>0</v>
      </c>
      <c r="DG444" s="136"/>
      <c r="DH444" s="79"/>
      <c r="DI444" s="137"/>
      <c r="DJ444" s="81"/>
      <c r="DK444" s="107">
        <f t="shared" si="361"/>
        <v>0</v>
      </c>
      <c r="DL444" s="138">
        <f t="shared" si="398"/>
        <v>1</v>
      </c>
      <c r="DM444" s="73">
        <f t="shared" si="399"/>
        <v>1</v>
      </c>
      <c r="DN444" s="73">
        <f t="shared" si="400"/>
        <v>1</v>
      </c>
      <c r="DO444" s="73">
        <f t="shared" si="401"/>
        <v>1</v>
      </c>
      <c r="DP444" s="73">
        <f t="shared" si="368"/>
        <v>1</v>
      </c>
      <c r="DQ444" s="73">
        <f t="shared" si="367"/>
        <v>1</v>
      </c>
      <c r="DR444" s="73">
        <f t="shared" si="366"/>
        <v>1</v>
      </c>
      <c r="DS444" s="73">
        <f t="shared" si="362"/>
        <v>1</v>
      </c>
      <c r="DT444" s="73">
        <f t="shared" si="355"/>
        <v>1</v>
      </c>
      <c r="DU444" s="73">
        <f t="shared" si="354"/>
        <v>1</v>
      </c>
      <c r="DV444" s="73">
        <f t="shared" si="353"/>
        <v>1</v>
      </c>
      <c r="DW444" s="73">
        <f t="shared" si="352"/>
        <v>1</v>
      </c>
      <c r="DX444" s="73">
        <f t="shared" si="351"/>
        <v>1</v>
      </c>
      <c r="DY444" s="73">
        <f t="shared" si="350"/>
        <v>1</v>
      </c>
      <c r="DZ444" s="73">
        <f t="shared" si="349"/>
        <v>1</v>
      </c>
      <c r="EA444" s="92">
        <f t="shared" si="348"/>
        <v>1</v>
      </c>
      <c r="EB444" s="92">
        <f t="shared" si="347"/>
        <v>1</v>
      </c>
      <c r="EC444" s="139">
        <f t="shared" si="346"/>
        <v>1</v>
      </c>
      <c r="ED444" s="140">
        <f t="shared" si="402"/>
        <v>0</v>
      </c>
      <c r="EE444" s="141">
        <f>IF(EC444=8,(DK444+DK445+DK446+DK758+DK760+DK761+DK762),IF(EC444=9,(DK444+DK445+DK446+DK758+DK760+DK761+DK762+DK763),IF(EC444=10,(DK444+DK445+DK446+DK758+DK760+DK761+DK762+DK763+DK764),IF(EC444=11,(DK444+DK445+DK446+DK758+DK760+DK761+DK762+DK763+DK764+DK765),IF(EC444=12,(DK444+DK445+DK446+DK758+DK760+DK761+DK762+DK763+DK764+DK765+DK766),IF(EC444=13,(DK444+DK445+DK446+DK758+DK760+DK761+DK762+DK763+DK764+DK765+DK766+#REF!),0))))))</f>
        <v>0</v>
      </c>
      <c r="EF444" s="141">
        <f t="shared" si="369"/>
        <v>0</v>
      </c>
      <c r="EG444" s="142">
        <f t="shared" si="403"/>
        <v>0</v>
      </c>
      <c r="EH444" s="141"/>
      <c r="EI444" s="142"/>
      <c r="EJ444" s="82">
        <f t="shared" si="404"/>
        <v>0</v>
      </c>
      <c r="EK444" s="82"/>
      <c r="EL444" s="82"/>
      <c r="EM444" s="82"/>
      <c r="EN444" s="83"/>
      <c r="EO444" s="61"/>
      <c r="EP444" s="61"/>
      <c r="EQ444" s="61"/>
      <c r="ER444" s="61"/>
      <c r="ES444" s="61"/>
      <c r="ET444" s="61"/>
      <c r="EU444" s="61"/>
      <c r="EV444" s="61"/>
      <c r="EW444" s="61"/>
      <c r="EX444" s="61"/>
      <c r="EY444" s="61"/>
      <c r="EZ444" s="61"/>
    </row>
    <row r="445" spans="2:156" ht="27" customHeight="1">
      <c r="B445" s="365" t="str">
        <f t="shared" si="363"/>
        <v/>
      </c>
      <c r="C445" s="649" t="str">
        <f>IF(AU445=1,SUM(AU$10:AU445),"")</f>
        <v/>
      </c>
      <c r="D445" s="526"/>
      <c r="E445" s="524"/>
      <c r="F445" s="648"/>
      <c r="G445" s="464"/>
      <c r="H445" s="110"/>
      <c r="I445" s="648"/>
      <c r="J445" s="464"/>
      <c r="K445" s="110"/>
      <c r="L445" s="109"/>
      <c r="M445" s="517"/>
      <c r="N445" s="520"/>
      <c r="O445" s="520"/>
      <c r="P445" s="514"/>
      <c r="Q445" s="463"/>
      <c r="R445" s="463"/>
      <c r="S445" s="463"/>
      <c r="T445" s="463"/>
      <c r="U445" s="515"/>
      <c r="V445" s="112"/>
      <c r="W445" s="463"/>
      <c r="X445" s="463"/>
      <c r="Y445" s="463"/>
      <c r="Z445" s="463"/>
      <c r="AA445" s="463"/>
      <c r="AB445" s="691"/>
      <c r="AC445" s="691"/>
      <c r="AD445" s="691"/>
      <c r="AE445" s="682"/>
      <c r="AF445" s="683"/>
      <c r="AG445" s="112"/>
      <c r="AH445" s="463"/>
      <c r="AI445" s="495"/>
      <c r="AJ445" s="469"/>
      <c r="AK445" s="464"/>
      <c r="AL445" s="465"/>
      <c r="AM445" s="376"/>
      <c r="AN445" s="376"/>
      <c r="AO445" s="465"/>
      <c r="AP445" s="466"/>
      <c r="AQ445" s="113" t="str">
        <f t="shared" si="370"/>
        <v/>
      </c>
      <c r="AR445" s="114">
        <v>48</v>
      </c>
      <c r="AU445" s="115">
        <f t="shared" si="371"/>
        <v>0</v>
      </c>
      <c r="AV445" s="116" t="b">
        <f t="shared" si="372"/>
        <v>1</v>
      </c>
      <c r="AW445" s="73">
        <f t="shared" si="373"/>
        <v>0</v>
      </c>
      <c r="AX445" s="117">
        <f t="shared" si="374"/>
        <v>1</v>
      </c>
      <c r="AY445" s="118">
        <f t="shared" si="375"/>
        <v>0</v>
      </c>
      <c r="BD445" s="120">
        <f>ROUND(Import!F438,2)</f>
        <v>0</v>
      </c>
      <c r="BE445" s="120">
        <f>ROUND(Import!P438,2)</f>
        <v>0</v>
      </c>
      <c r="BG445" s="121">
        <f t="shared" si="376"/>
        <v>0</v>
      </c>
      <c r="BH445" s="122">
        <f t="shared" si="377"/>
        <v>0</v>
      </c>
      <c r="BI445" s="114">
        <f t="shared" si="378"/>
        <v>0</v>
      </c>
      <c r="BJ445" s="121">
        <f t="shared" si="379"/>
        <v>0</v>
      </c>
      <c r="BK445" s="122">
        <f t="shared" si="380"/>
        <v>0</v>
      </c>
      <c r="BL445" s="114">
        <f t="shared" si="381"/>
        <v>0</v>
      </c>
      <c r="BN445" s="123">
        <f t="shared" si="382"/>
        <v>0</v>
      </c>
      <c r="BO445" s="123">
        <f t="shared" si="383"/>
        <v>0</v>
      </c>
      <c r="BP445" s="123">
        <f t="shared" si="384"/>
        <v>0</v>
      </c>
      <c r="BQ445" s="123">
        <f t="shared" si="385"/>
        <v>0</v>
      </c>
      <c r="BR445" s="123">
        <f t="shared" si="357"/>
        <v>0</v>
      </c>
      <c r="BS445" s="123">
        <f t="shared" si="386"/>
        <v>0</v>
      </c>
      <c r="BT445" s="124">
        <f t="shared" si="387"/>
        <v>0</v>
      </c>
      <c r="CA445" s="62"/>
      <c r="CB445" s="126" t="str">
        <f t="shared" si="358"/>
        <v/>
      </c>
      <c r="CC445" s="127" t="str">
        <f t="shared" si="388"/>
        <v/>
      </c>
      <c r="CD445" s="128" t="str">
        <f t="shared" si="389"/>
        <v/>
      </c>
      <c r="CE445" s="146"/>
      <c r="CF445" s="147"/>
      <c r="CG445" s="147"/>
      <c r="CH445" s="147"/>
      <c r="CI445" s="145"/>
      <c r="CJ445" s="62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132" t="b">
        <f t="shared" si="390"/>
        <v>0</v>
      </c>
      <c r="CV445" s="133" t="b">
        <f t="shared" si="391"/>
        <v>1</v>
      </c>
      <c r="CW445" s="116" t="b">
        <f t="shared" si="392"/>
        <v>1</v>
      </c>
      <c r="CX445" s="73">
        <f t="shared" si="393"/>
        <v>0</v>
      </c>
      <c r="CZ445" s="73">
        <f t="shared" si="394"/>
        <v>0</v>
      </c>
      <c r="DA445" s="134">
        <f t="shared" si="395"/>
        <v>1</v>
      </c>
      <c r="DB445" s="106">
        <f t="shared" si="396"/>
        <v>1</v>
      </c>
      <c r="DC445" s="148"/>
      <c r="DD445" s="134">
        <f t="shared" si="397"/>
        <v>1</v>
      </c>
      <c r="DE445" s="135">
        <f t="shared" si="359"/>
        <v>0</v>
      </c>
      <c r="DF445" s="135">
        <f t="shared" si="360"/>
        <v>0</v>
      </c>
      <c r="DG445" s="136"/>
      <c r="DH445" s="79"/>
      <c r="DI445" s="137"/>
      <c r="DJ445" s="81"/>
      <c r="DK445" s="107">
        <f t="shared" si="361"/>
        <v>0</v>
      </c>
      <c r="DL445" s="138">
        <f t="shared" si="398"/>
        <v>1</v>
      </c>
      <c r="DM445" s="73">
        <f t="shared" si="399"/>
        <v>1</v>
      </c>
      <c r="DN445" s="73">
        <f t="shared" si="400"/>
        <v>1</v>
      </c>
      <c r="DO445" s="73">
        <f t="shared" si="401"/>
        <v>1</v>
      </c>
      <c r="DP445" s="73">
        <f t="shared" si="368"/>
        <v>1</v>
      </c>
      <c r="DQ445" s="73">
        <f t="shared" si="367"/>
        <v>1</v>
      </c>
      <c r="DR445" s="73">
        <f t="shared" si="366"/>
        <v>1</v>
      </c>
      <c r="DS445" s="73">
        <f t="shared" si="362"/>
        <v>1</v>
      </c>
      <c r="DT445" s="73">
        <f t="shared" si="355"/>
        <v>1</v>
      </c>
      <c r="DU445" s="73">
        <f t="shared" si="354"/>
        <v>1</v>
      </c>
      <c r="DV445" s="73">
        <f t="shared" si="353"/>
        <v>1</v>
      </c>
      <c r="DW445" s="73">
        <f t="shared" si="352"/>
        <v>1</v>
      </c>
      <c r="DX445" s="73">
        <f t="shared" si="351"/>
        <v>1</v>
      </c>
      <c r="DY445" s="73">
        <f t="shared" si="350"/>
        <v>1</v>
      </c>
      <c r="DZ445" s="73">
        <f t="shared" si="349"/>
        <v>1</v>
      </c>
      <c r="EA445" s="92">
        <f t="shared" si="348"/>
        <v>1</v>
      </c>
      <c r="EB445" s="92">
        <f t="shared" si="347"/>
        <v>1</v>
      </c>
      <c r="EC445" s="139">
        <f t="shared" si="346"/>
        <v>1</v>
      </c>
      <c r="ED445" s="140">
        <f t="shared" si="402"/>
        <v>0</v>
      </c>
      <c r="EE445" s="141">
        <f>IF(EC445=8,(DK445+DK446+DK447+DK759+DK761+DK762+DK763),IF(EC445=9,(DK445+DK446+DK447+DK759+DK761+DK762+DK763+DK764),IF(EC445=10,(DK445+DK446+DK447+DK759+DK761+DK762+DK763+DK764+DK765),IF(EC445=11,(DK445+DK446+DK447+DK759+DK761+DK762+DK763+DK764+DK765+DK766),IF(EC445=12,(DK445+DK446+DK447+DK759+DK761+DK762+DK763+DK764+DK765+DK766+DK767),IF(EC445=13,(DK445+DK446+DK447+DK759+DK761+DK762+DK763+DK764+DK765+DK766+DK767+#REF!),0))))))</f>
        <v>0</v>
      </c>
      <c r="EF445" s="141">
        <f t="shared" si="369"/>
        <v>0</v>
      </c>
      <c r="EG445" s="142">
        <f t="shared" si="403"/>
        <v>0</v>
      </c>
      <c r="EH445" s="141"/>
      <c r="EI445" s="142"/>
      <c r="EJ445" s="82">
        <f t="shared" si="404"/>
        <v>0</v>
      </c>
      <c r="EK445" s="82"/>
      <c r="EL445" s="82"/>
      <c r="EM445" s="82"/>
      <c r="EN445" s="83"/>
      <c r="EO445" s="61"/>
      <c r="EP445" s="61"/>
      <c r="EQ445" s="61"/>
      <c r="ER445" s="61"/>
      <c r="ES445" s="61"/>
      <c r="ET445" s="61"/>
      <c r="EU445" s="61"/>
      <c r="EV445" s="61"/>
      <c r="EW445" s="61"/>
      <c r="EX445" s="61"/>
      <c r="EY445" s="61"/>
      <c r="EZ445" s="61"/>
    </row>
    <row r="446" spans="2:156" ht="27" customHeight="1">
      <c r="B446" s="365" t="str">
        <f t="shared" si="363"/>
        <v/>
      </c>
      <c r="C446" s="649" t="str">
        <f>IF(AU446=1,SUM(AU$10:AU446),"")</f>
        <v/>
      </c>
      <c r="D446" s="526"/>
      <c r="E446" s="524"/>
      <c r="F446" s="648"/>
      <c r="G446" s="464"/>
      <c r="H446" s="110"/>
      <c r="I446" s="648"/>
      <c r="J446" s="464"/>
      <c r="K446" s="110"/>
      <c r="L446" s="109"/>
      <c r="M446" s="517"/>
      <c r="N446" s="520"/>
      <c r="O446" s="520"/>
      <c r="P446" s="514"/>
      <c r="Q446" s="463"/>
      <c r="R446" s="463"/>
      <c r="S446" s="463"/>
      <c r="T446" s="463"/>
      <c r="U446" s="515"/>
      <c r="V446" s="112"/>
      <c r="W446" s="463"/>
      <c r="X446" s="463"/>
      <c r="Y446" s="463"/>
      <c r="Z446" s="463"/>
      <c r="AA446" s="463"/>
      <c r="AB446" s="691"/>
      <c r="AC446" s="691"/>
      <c r="AD446" s="691"/>
      <c r="AE446" s="682"/>
      <c r="AF446" s="683"/>
      <c r="AG446" s="112"/>
      <c r="AH446" s="463"/>
      <c r="AI446" s="495"/>
      <c r="AJ446" s="469"/>
      <c r="AK446" s="464"/>
      <c r="AL446" s="465"/>
      <c r="AM446" s="376"/>
      <c r="AN446" s="376"/>
      <c r="AO446" s="465"/>
      <c r="AP446" s="466"/>
      <c r="AQ446" s="113" t="str">
        <f t="shared" si="370"/>
        <v/>
      </c>
      <c r="AR446" s="114">
        <v>49</v>
      </c>
      <c r="AU446" s="115">
        <f t="shared" si="371"/>
        <v>0</v>
      </c>
      <c r="AV446" s="116" t="b">
        <f t="shared" si="372"/>
        <v>1</v>
      </c>
      <c r="AW446" s="73">
        <f t="shared" si="373"/>
        <v>0</v>
      </c>
      <c r="AX446" s="117">
        <f t="shared" si="374"/>
        <v>1</v>
      </c>
      <c r="AY446" s="118">
        <f t="shared" si="375"/>
        <v>0</v>
      </c>
      <c r="BD446" s="120">
        <f>ROUND(Import!F439,2)</f>
        <v>0</v>
      </c>
      <c r="BE446" s="120">
        <f>ROUND(Import!P439,2)</f>
        <v>0</v>
      </c>
      <c r="BG446" s="121">
        <f t="shared" si="376"/>
        <v>0</v>
      </c>
      <c r="BH446" s="122">
        <f t="shared" si="377"/>
        <v>0</v>
      </c>
      <c r="BI446" s="114">
        <f t="shared" si="378"/>
        <v>0</v>
      </c>
      <c r="BJ446" s="121">
        <f t="shared" si="379"/>
        <v>0</v>
      </c>
      <c r="BK446" s="122">
        <f t="shared" si="380"/>
        <v>0</v>
      </c>
      <c r="BL446" s="114">
        <f t="shared" si="381"/>
        <v>0</v>
      </c>
      <c r="BN446" s="123">
        <f t="shared" si="382"/>
        <v>0</v>
      </c>
      <c r="BO446" s="123">
        <f t="shared" si="383"/>
        <v>0</v>
      </c>
      <c r="BP446" s="123">
        <f t="shared" si="384"/>
        <v>0</v>
      </c>
      <c r="BQ446" s="123">
        <f t="shared" si="385"/>
        <v>0</v>
      </c>
      <c r="BR446" s="123">
        <f t="shared" si="357"/>
        <v>0</v>
      </c>
      <c r="BS446" s="123">
        <f t="shared" si="386"/>
        <v>0</v>
      </c>
      <c r="BT446" s="124">
        <f t="shared" si="387"/>
        <v>0</v>
      </c>
      <c r="CA446" s="62"/>
      <c r="CB446" s="126" t="str">
        <f t="shared" si="358"/>
        <v/>
      </c>
      <c r="CC446" s="127" t="str">
        <f t="shared" si="388"/>
        <v/>
      </c>
      <c r="CD446" s="128" t="str">
        <f t="shared" si="389"/>
        <v/>
      </c>
      <c r="CE446" s="146"/>
      <c r="CF446" s="147"/>
      <c r="CG446" s="147"/>
      <c r="CH446" s="147"/>
      <c r="CI446" s="145"/>
      <c r="CJ446" s="62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132" t="b">
        <f t="shared" si="390"/>
        <v>0</v>
      </c>
      <c r="CV446" s="133" t="b">
        <f t="shared" si="391"/>
        <v>1</v>
      </c>
      <c r="CW446" s="116" t="b">
        <f t="shared" si="392"/>
        <v>1</v>
      </c>
      <c r="CX446" s="73">
        <f t="shared" si="393"/>
        <v>0</v>
      </c>
      <c r="CZ446" s="73">
        <f t="shared" si="394"/>
        <v>0</v>
      </c>
      <c r="DA446" s="134">
        <f t="shared" si="395"/>
        <v>1</v>
      </c>
      <c r="DB446" s="106">
        <f t="shared" si="396"/>
        <v>1</v>
      </c>
      <c r="DC446" s="148"/>
      <c r="DD446" s="134">
        <f t="shared" si="397"/>
        <v>1</v>
      </c>
      <c r="DE446" s="135">
        <f t="shared" si="359"/>
        <v>0</v>
      </c>
      <c r="DF446" s="135">
        <f t="shared" si="360"/>
        <v>0</v>
      </c>
      <c r="DG446" s="136"/>
      <c r="DH446" s="79"/>
      <c r="DI446" s="137"/>
      <c r="DJ446" s="81"/>
      <c r="DK446" s="107">
        <f t="shared" si="361"/>
        <v>0</v>
      </c>
      <c r="DL446" s="138">
        <f t="shared" si="398"/>
        <v>1</v>
      </c>
      <c r="DM446" s="73">
        <f t="shared" si="399"/>
        <v>1</v>
      </c>
      <c r="DN446" s="73">
        <f t="shared" si="400"/>
        <v>1</v>
      </c>
      <c r="DO446" s="73">
        <f t="shared" si="401"/>
        <v>1</v>
      </c>
      <c r="DP446" s="73">
        <f t="shared" si="368"/>
        <v>1</v>
      </c>
      <c r="DQ446" s="73">
        <f t="shared" si="367"/>
        <v>1</v>
      </c>
      <c r="DR446" s="73">
        <f t="shared" si="366"/>
        <v>1</v>
      </c>
      <c r="DS446" s="73">
        <f t="shared" si="362"/>
        <v>1</v>
      </c>
      <c r="DT446" s="73">
        <f t="shared" si="355"/>
        <v>1</v>
      </c>
      <c r="DU446" s="73">
        <f t="shared" si="354"/>
        <v>1</v>
      </c>
      <c r="DV446" s="73">
        <f t="shared" si="353"/>
        <v>1</v>
      </c>
      <c r="DW446" s="73">
        <f t="shared" si="352"/>
        <v>1</v>
      </c>
      <c r="DX446" s="73">
        <f t="shared" si="351"/>
        <v>1</v>
      </c>
      <c r="DY446" s="73">
        <f t="shared" si="350"/>
        <v>1</v>
      </c>
      <c r="DZ446" s="73">
        <f t="shared" si="349"/>
        <v>1</v>
      </c>
      <c r="EA446" s="92">
        <f t="shared" si="348"/>
        <v>1</v>
      </c>
      <c r="EB446" s="92">
        <f t="shared" si="347"/>
        <v>1</v>
      </c>
      <c r="EC446" s="139">
        <f t="shared" si="346"/>
        <v>1</v>
      </c>
      <c r="ED446" s="140">
        <f t="shared" si="402"/>
        <v>0</v>
      </c>
      <c r="EE446" s="141">
        <f>IF(EC446=8,(DK446+DK447+DK448+DK760+DK762+DK763+DK764),IF(EC446=9,(DK446+DK447+DK448+DK760+DK762+DK763+DK764+DK765),IF(EC446=10,(DK446+DK447+DK448+DK760+DK762+DK763+DK764+DK765+DK766),IF(EC446=11,(DK446+DK447+DK448+DK760+DK762+DK763+DK764+DK765+DK766+DK767),IF(EC446=12,(DK446+DK447+DK448+DK760+DK762+DK763+DK764+DK765+DK766+DK767+DK768),IF(EC446=13,(DK446+DK447+DK448+DK760+DK762+DK763+DK764+DK765+DK766+DK767+DK768+#REF!),0))))))</f>
        <v>0</v>
      </c>
      <c r="EF446" s="141">
        <f t="shared" si="369"/>
        <v>0</v>
      </c>
      <c r="EG446" s="142">
        <f t="shared" si="403"/>
        <v>0</v>
      </c>
      <c r="EH446" s="141"/>
      <c r="EI446" s="142"/>
      <c r="EJ446" s="82">
        <f t="shared" si="404"/>
        <v>0</v>
      </c>
      <c r="EK446" s="82"/>
      <c r="EL446" s="82"/>
      <c r="EM446" s="82"/>
      <c r="EN446" s="83"/>
      <c r="EO446" s="61"/>
      <c r="EP446" s="61"/>
      <c r="EQ446" s="61"/>
      <c r="ER446" s="61"/>
      <c r="ES446" s="61"/>
      <c r="ET446" s="61"/>
      <c r="EU446" s="61"/>
      <c r="EV446" s="61"/>
      <c r="EW446" s="61"/>
      <c r="EX446" s="61"/>
      <c r="EY446" s="61"/>
      <c r="EZ446" s="61"/>
    </row>
    <row r="447" spans="2:156" ht="27" customHeight="1">
      <c r="B447" s="365" t="str">
        <f t="shared" si="363"/>
        <v/>
      </c>
      <c r="C447" s="649" t="str">
        <f>IF(AU447=1,SUM(AU$10:AU447),"")</f>
        <v/>
      </c>
      <c r="D447" s="526"/>
      <c r="E447" s="524"/>
      <c r="F447" s="648"/>
      <c r="G447" s="464"/>
      <c r="H447" s="110"/>
      <c r="I447" s="648"/>
      <c r="J447" s="464"/>
      <c r="K447" s="110"/>
      <c r="L447" s="109"/>
      <c r="M447" s="517"/>
      <c r="N447" s="520"/>
      <c r="O447" s="520"/>
      <c r="P447" s="514"/>
      <c r="Q447" s="463"/>
      <c r="R447" s="463"/>
      <c r="S447" s="463"/>
      <c r="T447" s="463"/>
      <c r="U447" s="515"/>
      <c r="V447" s="112"/>
      <c r="W447" s="463"/>
      <c r="X447" s="463"/>
      <c r="Y447" s="463"/>
      <c r="Z447" s="463"/>
      <c r="AA447" s="463"/>
      <c r="AB447" s="691"/>
      <c r="AC447" s="691"/>
      <c r="AD447" s="691"/>
      <c r="AE447" s="682"/>
      <c r="AF447" s="683"/>
      <c r="AG447" s="112"/>
      <c r="AH447" s="463"/>
      <c r="AI447" s="495"/>
      <c r="AJ447" s="469"/>
      <c r="AK447" s="464"/>
      <c r="AL447" s="465"/>
      <c r="AM447" s="376"/>
      <c r="AN447" s="376"/>
      <c r="AO447" s="465"/>
      <c r="AP447" s="466"/>
      <c r="AQ447" s="113" t="str">
        <f t="shared" si="370"/>
        <v/>
      </c>
      <c r="AR447" s="114">
        <v>50</v>
      </c>
      <c r="AU447" s="115">
        <f t="shared" si="371"/>
        <v>0</v>
      </c>
      <c r="AV447" s="116" t="b">
        <f t="shared" si="372"/>
        <v>1</v>
      </c>
      <c r="AW447" s="73">
        <f t="shared" si="373"/>
        <v>0</v>
      </c>
      <c r="AX447" s="117">
        <f t="shared" si="374"/>
        <v>1</v>
      </c>
      <c r="AY447" s="118">
        <f t="shared" si="375"/>
        <v>0</v>
      </c>
      <c r="BD447" s="120">
        <f>ROUND(Import!F440,2)</f>
        <v>0</v>
      </c>
      <c r="BE447" s="120">
        <f>ROUND(Import!P440,2)</f>
        <v>0</v>
      </c>
      <c r="BG447" s="121">
        <f t="shared" si="376"/>
        <v>0</v>
      </c>
      <c r="BH447" s="122">
        <f t="shared" si="377"/>
        <v>0</v>
      </c>
      <c r="BI447" s="114">
        <f t="shared" si="378"/>
        <v>0</v>
      </c>
      <c r="BJ447" s="121">
        <f t="shared" si="379"/>
        <v>0</v>
      </c>
      <c r="BK447" s="122">
        <f t="shared" si="380"/>
        <v>0</v>
      </c>
      <c r="BL447" s="114">
        <f t="shared" si="381"/>
        <v>0</v>
      </c>
      <c r="BN447" s="123">
        <f t="shared" si="382"/>
        <v>0</v>
      </c>
      <c r="BO447" s="123">
        <f t="shared" si="383"/>
        <v>0</v>
      </c>
      <c r="BP447" s="123">
        <f t="shared" si="384"/>
        <v>0</v>
      </c>
      <c r="BQ447" s="123">
        <f t="shared" si="385"/>
        <v>0</v>
      </c>
      <c r="BR447" s="123">
        <f t="shared" si="357"/>
        <v>0</v>
      </c>
      <c r="BS447" s="123">
        <f t="shared" si="386"/>
        <v>0</v>
      </c>
      <c r="BT447" s="124">
        <f t="shared" si="387"/>
        <v>0</v>
      </c>
      <c r="CA447" s="62"/>
      <c r="CB447" s="126" t="str">
        <f t="shared" si="358"/>
        <v/>
      </c>
      <c r="CC447" s="127" t="str">
        <f t="shared" si="388"/>
        <v/>
      </c>
      <c r="CD447" s="128" t="str">
        <f t="shared" si="389"/>
        <v/>
      </c>
      <c r="CE447" s="146"/>
      <c r="CF447" s="147"/>
      <c r="CG447" s="147"/>
      <c r="CH447" s="147"/>
      <c r="CI447" s="145"/>
      <c r="CJ447" s="62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132" t="b">
        <f t="shared" si="390"/>
        <v>0</v>
      </c>
      <c r="CV447" s="133" t="b">
        <f t="shared" si="391"/>
        <v>1</v>
      </c>
      <c r="CW447" s="116" t="b">
        <f t="shared" si="392"/>
        <v>1</v>
      </c>
      <c r="CX447" s="73">
        <f t="shared" si="393"/>
        <v>0</v>
      </c>
      <c r="CZ447" s="73">
        <f t="shared" si="394"/>
        <v>0</v>
      </c>
      <c r="DA447" s="134">
        <f t="shared" si="395"/>
        <v>1</v>
      </c>
      <c r="DB447" s="106">
        <f t="shared" si="396"/>
        <v>1</v>
      </c>
      <c r="DC447" s="148"/>
      <c r="DD447" s="134">
        <f t="shared" si="397"/>
        <v>1</v>
      </c>
      <c r="DE447" s="135">
        <f t="shared" si="359"/>
        <v>0</v>
      </c>
      <c r="DF447" s="135">
        <f t="shared" si="360"/>
        <v>0</v>
      </c>
      <c r="DG447" s="136"/>
      <c r="DH447" s="79"/>
      <c r="DI447" s="137"/>
      <c r="DJ447" s="81"/>
      <c r="DK447" s="107">
        <f t="shared" si="361"/>
        <v>0</v>
      </c>
      <c r="DL447" s="138">
        <f t="shared" si="398"/>
        <v>1</v>
      </c>
      <c r="DM447" s="73">
        <f t="shared" si="399"/>
        <v>1</v>
      </c>
      <c r="DN447" s="73">
        <f t="shared" si="400"/>
        <v>1</v>
      </c>
      <c r="DO447" s="73">
        <f t="shared" si="401"/>
        <v>1</v>
      </c>
      <c r="DP447" s="73">
        <f t="shared" si="368"/>
        <v>1</v>
      </c>
      <c r="DQ447" s="73">
        <f t="shared" si="367"/>
        <v>1</v>
      </c>
      <c r="DR447" s="73">
        <f t="shared" si="366"/>
        <v>1</v>
      </c>
      <c r="DS447" s="73">
        <f t="shared" si="362"/>
        <v>1</v>
      </c>
      <c r="DT447" s="73">
        <f t="shared" si="355"/>
        <v>1</v>
      </c>
      <c r="DU447" s="73">
        <f t="shared" si="354"/>
        <v>1</v>
      </c>
      <c r="DV447" s="73">
        <f t="shared" si="353"/>
        <v>1</v>
      </c>
      <c r="DW447" s="73">
        <f t="shared" si="352"/>
        <v>1</v>
      </c>
      <c r="DX447" s="73">
        <f t="shared" si="351"/>
        <v>1</v>
      </c>
      <c r="DY447" s="73">
        <f t="shared" si="350"/>
        <v>1</v>
      </c>
      <c r="DZ447" s="73">
        <f t="shared" si="349"/>
        <v>1</v>
      </c>
      <c r="EA447" s="92">
        <f t="shared" si="348"/>
        <v>1</v>
      </c>
      <c r="EB447" s="92">
        <f t="shared" si="347"/>
        <v>1</v>
      </c>
      <c r="EC447" s="139">
        <f t="shared" si="346"/>
        <v>1</v>
      </c>
      <c r="ED447" s="140">
        <f t="shared" si="402"/>
        <v>0</v>
      </c>
      <c r="EE447" s="141">
        <f>IF(EC447=8,(DK447+DK448+DK449+DK761+DK763+DK764+DK765),IF(EC447=9,(DK447+DK448+DK449+DK761+DK763+DK764+DK765+DK766),IF(EC447=10,(DK447+DK448+DK449+DK761+DK763+DK764+DK765+DK766+DK767),IF(EC447=11,(DK447+DK448+DK449+DK761+DK763+DK764+DK765+DK766+DK767+DK768),IF(EC447=12,(DK447+DK448+DK449+DK761+DK763+DK764+DK765+DK766+DK767+DK768+DK769),IF(EC447=13,(DK447+DK448+DK449+DK761+DK763+DK764+DK765+DK766+DK767+DK768+DK769+#REF!),0))))))</f>
        <v>0</v>
      </c>
      <c r="EF447" s="141">
        <f t="shared" si="369"/>
        <v>0</v>
      </c>
      <c r="EG447" s="142">
        <f t="shared" si="403"/>
        <v>0</v>
      </c>
      <c r="EH447" s="141"/>
      <c r="EI447" s="142"/>
      <c r="EJ447" s="82">
        <f t="shared" si="404"/>
        <v>0</v>
      </c>
      <c r="EK447" s="82"/>
      <c r="EL447" s="82"/>
      <c r="EM447" s="82"/>
      <c r="EN447" s="83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</row>
    <row r="448" spans="2:156" ht="27" customHeight="1">
      <c r="B448" s="365" t="str">
        <f t="shared" si="363"/>
        <v/>
      </c>
      <c r="C448" s="649" t="str">
        <f>IF(AU448=1,SUM(AU$10:AU448),"")</f>
        <v/>
      </c>
      <c r="D448" s="526"/>
      <c r="E448" s="524"/>
      <c r="F448" s="648"/>
      <c r="G448" s="464"/>
      <c r="H448" s="110"/>
      <c r="I448" s="648"/>
      <c r="J448" s="464"/>
      <c r="K448" s="110"/>
      <c r="L448" s="109"/>
      <c r="M448" s="517"/>
      <c r="N448" s="520"/>
      <c r="O448" s="520"/>
      <c r="P448" s="514"/>
      <c r="Q448" s="463"/>
      <c r="R448" s="463"/>
      <c r="S448" s="463"/>
      <c r="T448" s="463"/>
      <c r="U448" s="515"/>
      <c r="V448" s="112"/>
      <c r="W448" s="463"/>
      <c r="X448" s="463"/>
      <c r="Y448" s="463"/>
      <c r="Z448" s="463"/>
      <c r="AA448" s="463"/>
      <c r="AB448" s="691"/>
      <c r="AC448" s="691"/>
      <c r="AD448" s="691"/>
      <c r="AE448" s="682"/>
      <c r="AF448" s="683"/>
      <c r="AG448" s="112"/>
      <c r="AH448" s="463"/>
      <c r="AI448" s="495"/>
      <c r="AJ448" s="469"/>
      <c r="AK448" s="464"/>
      <c r="AL448" s="465"/>
      <c r="AM448" s="376"/>
      <c r="AN448" s="376"/>
      <c r="AO448" s="465"/>
      <c r="AP448" s="466"/>
      <c r="AQ448" s="113" t="str">
        <f t="shared" si="370"/>
        <v/>
      </c>
      <c r="AR448" s="114">
        <v>51</v>
      </c>
      <c r="AU448" s="115">
        <f t="shared" si="371"/>
        <v>0</v>
      </c>
      <c r="AV448" s="116" t="b">
        <f t="shared" si="372"/>
        <v>1</v>
      </c>
      <c r="AW448" s="73">
        <f t="shared" si="373"/>
        <v>0</v>
      </c>
      <c r="AX448" s="117">
        <f t="shared" si="374"/>
        <v>1</v>
      </c>
      <c r="AY448" s="118">
        <f t="shared" si="375"/>
        <v>0</v>
      </c>
      <c r="BD448" s="120">
        <f>ROUND(Import!F441,2)</f>
        <v>0</v>
      </c>
      <c r="BE448" s="120">
        <f>ROUND(Import!P441,2)</f>
        <v>0</v>
      </c>
      <c r="BG448" s="121">
        <f t="shared" si="376"/>
        <v>0</v>
      </c>
      <c r="BH448" s="122">
        <f t="shared" si="377"/>
        <v>0</v>
      </c>
      <c r="BI448" s="114">
        <f t="shared" si="378"/>
        <v>0</v>
      </c>
      <c r="BJ448" s="121">
        <f t="shared" si="379"/>
        <v>0</v>
      </c>
      <c r="BK448" s="122">
        <f t="shared" si="380"/>
        <v>0</v>
      </c>
      <c r="BL448" s="114">
        <f t="shared" si="381"/>
        <v>0</v>
      </c>
      <c r="BN448" s="123">
        <f t="shared" si="382"/>
        <v>0</v>
      </c>
      <c r="BO448" s="123">
        <f t="shared" si="383"/>
        <v>0</v>
      </c>
      <c r="BP448" s="123">
        <f t="shared" si="384"/>
        <v>0</v>
      </c>
      <c r="BQ448" s="123">
        <f t="shared" si="385"/>
        <v>0</v>
      </c>
      <c r="BR448" s="123">
        <f t="shared" si="357"/>
        <v>0</v>
      </c>
      <c r="BS448" s="123">
        <f t="shared" si="386"/>
        <v>0</v>
      </c>
      <c r="BT448" s="124">
        <f t="shared" si="387"/>
        <v>0</v>
      </c>
      <c r="CA448" s="62"/>
      <c r="CB448" s="126" t="str">
        <f t="shared" si="358"/>
        <v/>
      </c>
      <c r="CC448" s="127" t="str">
        <f t="shared" si="388"/>
        <v/>
      </c>
      <c r="CD448" s="128" t="str">
        <f t="shared" si="389"/>
        <v/>
      </c>
      <c r="CE448" s="146"/>
      <c r="CF448" s="147"/>
      <c r="CG448" s="147"/>
      <c r="CH448" s="147"/>
      <c r="CI448" s="145"/>
      <c r="CJ448" s="62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132" t="b">
        <f t="shared" si="390"/>
        <v>0</v>
      </c>
      <c r="CV448" s="133" t="b">
        <f t="shared" si="391"/>
        <v>1</v>
      </c>
      <c r="CW448" s="116" t="b">
        <f t="shared" si="392"/>
        <v>1</v>
      </c>
      <c r="CX448" s="73">
        <f t="shared" si="393"/>
        <v>0</v>
      </c>
      <c r="CZ448" s="73">
        <f t="shared" si="394"/>
        <v>0</v>
      </c>
      <c r="DA448" s="134">
        <f t="shared" si="395"/>
        <v>1</v>
      </c>
      <c r="DB448" s="106">
        <f t="shared" si="396"/>
        <v>1</v>
      </c>
      <c r="DC448" s="148"/>
      <c r="DD448" s="134">
        <f t="shared" si="397"/>
        <v>1</v>
      </c>
      <c r="DE448" s="135">
        <f t="shared" si="359"/>
        <v>0</v>
      </c>
      <c r="DF448" s="135">
        <f t="shared" si="360"/>
        <v>0</v>
      </c>
      <c r="DG448" s="136"/>
      <c r="DH448" s="79"/>
      <c r="DI448" s="137"/>
      <c r="DJ448" s="81"/>
      <c r="DK448" s="107">
        <f t="shared" si="361"/>
        <v>0</v>
      </c>
      <c r="DL448" s="138">
        <f t="shared" si="398"/>
        <v>1</v>
      </c>
      <c r="DM448" s="73">
        <f t="shared" si="399"/>
        <v>1</v>
      </c>
      <c r="DN448" s="73">
        <f t="shared" si="400"/>
        <v>1</v>
      </c>
      <c r="DO448" s="73">
        <f t="shared" si="401"/>
        <v>1</v>
      </c>
      <c r="DP448" s="73">
        <f t="shared" si="368"/>
        <v>1</v>
      </c>
      <c r="DQ448" s="73">
        <f t="shared" si="367"/>
        <v>1</v>
      </c>
      <c r="DR448" s="73">
        <f t="shared" si="366"/>
        <v>1</v>
      </c>
      <c r="DS448" s="73">
        <f t="shared" si="362"/>
        <v>1</v>
      </c>
      <c r="DT448" s="73">
        <f t="shared" si="355"/>
        <v>1</v>
      </c>
      <c r="DU448" s="73">
        <f t="shared" si="354"/>
        <v>1</v>
      </c>
      <c r="DV448" s="73">
        <f t="shared" si="353"/>
        <v>1</v>
      </c>
      <c r="DW448" s="73">
        <f t="shared" si="352"/>
        <v>1</v>
      </c>
      <c r="DX448" s="73">
        <f t="shared" si="351"/>
        <v>1</v>
      </c>
      <c r="DY448" s="73">
        <f t="shared" si="350"/>
        <v>1</v>
      </c>
      <c r="DZ448" s="73">
        <f t="shared" si="349"/>
        <v>1</v>
      </c>
      <c r="EA448" s="92">
        <f t="shared" si="348"/>
        <v>1</v>
      </c>
      <c r="EB448" s="92">
        <f t="shared" si="347"/>
        <v>1</v>
      </c>
      <c r="EC448" s="139">
        <f t="shared" si="346"/>
        <v>1</v>
      </c>
      <c r="ED448" s="140">
        <f t="shared" si="402"/>
        <v>0</v>
      </c>
      <c r="EE448" s="141">
        <f>IF(EC448=8,(DK448+DK449+DK450+DK762+DK764+DK765+DK766),IF(EC448=9,(DK448+DK449+DK450+DK762+DK764+DK765+DK766+DK767),IF(EC448=10,(DK448+DK449+DK450+DK762+DK764+DK765+DK766+DK767+DK768),IF(EC448=11,(DK448+DK449+DK450+DK762+DK764+DK765+DK766+DK767+DK768+DK769),IF(EC448=12,(DK448+DK449+DK450+DK762+DK764+DK765+DK766+DK767+DK768+DK769+DK770),IF(EC448=13,(DK448+DK449+DK450+DK762+DK764+DK765+DK766+DK767+DK768+DK769+DK770+#REF!),0))))))</f>
        <v>0</v>
      </c>
      <c r="EF448" s="141">
        <f t="shared" si="369"/>
        <v>0</v>
      </c>
      <c r="EG448" s="142">
        <f t="shared" si="403"/>
        <v>0</v>
      </c>
      <c r="EH448" s="141"/>
      <c r="EI448" s="142"/>
      <c r="EJ448" s="82">
        <f t="shared" si="404"/>
        <v>0</v>
      </c>
      <c r="EK448" s="82"/>
      <c r="EL448" s="82"/>
      <c r="EM448" s="82"/>
      <c r="EN448" s="83"/>
      <c r="EO448" s="61"/>
      <c r="EP448" s="61"/>
      <c r="EQ448" s="61"/>
      <c r="ER448" s="61"/>
      <c r="ES448" s="61"/>
      <c r="ET448" s="61"/>
      <c r="EU448" s="61"/>
      <c r="EV448" s="61"/>
      <c r="EW448" s="61"/>
      <c r="EX448" s="61"/>
      <c r="EY448" s="61"/>
      <c r="EZ448" s="61"/>
    </row>
    <row r="449" spans="2:156" ht="27" customHeight="1">
      <c r="B449" s="365" t="str">
        <f t="shared" si="363"/>
        <v/>
      </c>
      <c r="C449" s="649" t="str">
        <f>IF(AU449=1,SUM(AU$10:AU449),"")</f>
        <v/>
      </c>
      <c r="D449" s="526"/>
      <c r="E449" s="524"/>
      <c r="F449" s="648"/>
      <c r="G449" s="464"/>
      <c r="H449" s="110"/>
      <c r="I449" s="648"/>
      <c r="J449" s="464"/>
      <c r="K449" s="110"/>
      <c r="L449" s="109"/>
      <c r="M449" s="517"/>
      <c r="N449" s="520"/>
      <c r="O449" s="520"/>
      <c r="P449" s="514"/>
      <c r="Q449" s="463"/>
      <c r="R449" s="463"/>
      <c r="S449" s="463"/>
      <c r="T449" s="463"/>
      <c r="U449" s="515"/>
      <c r="V449" s="112"/>
      <c r="W449" s="463"/>
      <c r="X449" s="463"/>
      <c r="Y449" s="463"/>
      <c r="Z449" s="463"/>
      <c r="AA449" s="463"/>
      <c r="AB449" s="691"/>
      <c r="AC449" s="691"/>
      <c r="AD449" s="691"/>
      <c r="AE449" s="682"/>
      <c r="AF449" s="683"/>
      <c r="AG449" s="112"/>
      <c r="AH449" s="463"/>
      <c r="AI449" s="495"/>
      <c r="AJ449" s="469"/>
      <c r="AK449" s="464"/>
      <c r="AL449" s="465"/>
      <c r="AM449" s="376"/>
      <c r="AN449" s="376"/>
      <c r="AO449" s="465"/>
      <c r="AP449" s="466"/>
      <c r="AQ449" s="113" t="str">
        <f t="shared" si="370"/>
        <v/>
      </c>
      <c r="AR449" s="114">
        <v>52</v>
      </c>
      <c r="AU449" s="115">
        <f t="shared" si="371"/>
        <v>0</v>
      </c>
      <c r="AV449" s="116" t="b">
        <f t="shared" si="372"/>
        <v>1</v>
      </c>
      <c r="AW449" s="73">
        <f t="shared" si="373"/>
        <v>0</v>
      </c>
      <c r="AX449" s="117">
        <f t="shared" si="374"/>
        <v>1</v>
      </c>
      <c r="AY449" s="118">
        <f t="shared" si="375"/>
        <v>0</v>
      </c>
      <c r="BD449" s="120">
        <f>ROUND(Import!F442,2)</f>
        <v>0</v>
      </c>
      <c r="BE449" s="120">
        <f>ROUND(Import!P442,2)</f>
        <v>0</v>
      </c>
      <c r="BG449" s="121">
        <f t="shared" si="376"/>
        <v>0</v>
      </c>
      <c r="BH449" s="122">
        <f t="shared" si="377"/>
        <v>0</v>
      </c>
      <c r="BI449" s="114">
        <f t="shared" si="378"/>
        <v>0</v>
      </c>
      <c r="BJ449" s="121">
        <f t="shared" si="379"/>
        <v>0</v>
      </c>
      <c r="BK449" s="122">
        <f t="shared" si="380"/>
        <v>0</v>
      </c>
      <c r="BL449" s="114">
        <f t="shared" si="381"/>
        <v>0</v>
      </c>
      <c r="BN449" s="123">
        <f t="shared" si="382"/>
        <v>0</v>
      </c>
      <c r="BO449" s="123">
        <f t="shared" si="383"/>
        <v>0</v>
      </c>
      <c r="BP449" s="123">
        <f t="shared" si="384"/>
        <v>0</v>
      </c>
      <c r="BQ449" s="123">
        <f t="shared" si="385"/>
        <v>0</v>
      </c>
      <c r="BR449" s="123">
        <f t="shared" si="357"/>
        <v>0</v>
      </c>
      <c r="BS449" s="123">
        <f t="shared" si="386"/>
        <v>0</v>
      </c>
      <c r="BT449" s="124">
        <f t="shared" si="387"/>
        <v>0</v>
      </c>
      <c r="CA449" s="62"/>
      <c r="CB449" s="126" t="str">
        <f t="shared" si="358"/>
        <v/>
      </c>
      <c r="CC449" s="127" t="str">
        <f t="shared" si="388"/>
        <v/>
      </c>
      <c r="CD449" s="128" t="str">
        <f t="shared" si="389"/>
        <v/>
      </c>
      <c r="CE449" s="146"/>
      <c r="CF449" s="147"/>
      <c r="CG449" s="147"/>
      <c r="CH449" s="147"/>
      <c r="CI449" s="145"/>
      <c r="CJ449" s="62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132" t="b">
        <f t="shared" si="390"/>
        <v>0</v>
      </c>
      <c r="CV449" s="133" t="b">
        <f t="shared" si="391"/>
        <v>1</v>
      </c>
      <c r="CW449" s="116" t="b">
        <f t="shared" si="392"/>
        <v>1</v>
      </c>
      <c r="CX449" s="73">
        <f t="shared" si="393"/>
        <v>0</v>
      </c>
      <c r="CZ449" s="73">
        <f t="shared" si="394"/>
        <v>0</v>
      </c>
      <c r="DA449" s="134">
        <f t="shared" si="395"/>
        <v>1</v>
      </c>
      <c r="DB449" s="106">
        <f t="shared" si="396"/>
        <v>1</v>
      </c>
      <c r="DC449" s="148"/>
      <c r="DD449" s="134">
        <f t="shared" si="397"/>
        <v>1</v>
      </c>
      <c r="DE449" s="135">
        <f t="shared" si="359"/>
        <v>0</v>
      </c>
      <c r="DF449" s="135">
        <f t="shared" si="360"/>
        <v>0</v>
      </c>
      <c r="DG449" s="136"/>
      <c r="DH449" s="79"/>
      <c r="DI449" s="137"/>
      <c r="DJ449" s="81"/>
      <c r="DK449" s="107">
        <f t="shared" si="361"/>
        <v>0</v>
      </c>
      <c r="DL449" s="138">
        <f t="shared" si="398"/>
        <v>1</v>
      </c>
      <c r="DM449" s="73">
        <f t="shared" si="399"/>
        <v>1</v>
      </c>
      <c r="DN449" s="73">
        <f t="shared" si="400"/>
        <v>1</v>
      </c>
      <c r="DO449" s="73">
        <f t="shared" si="401"/>
        <v>1</v>
      </c>
      <c r="DP449" s="73">
        <f t="shared" si="368"/>
        <v>1</v>
      </c>
      <c r="DQ449" s="73">
        <f t="shared" si="367"/>
        <v>1</v>
      </c>
      <c r="DR449" s="73">
        <f t="shared" si="366"/>
        <v>1</v>
      </c>
      <c r="DS449" s="73">
        <f t="shared" si="362"/>
        <v>1</v>
      </c>
      <c r="DT449" s="73">
        <f t="shared" si="355"/>
        <v>1</v>
      </c>
      <c r="DU449" s="73">
        <f t="shared" si="354"/>
        <v>1</v>
      </c>
      <c r="DV449" s="73">
        <f t="shared" si="353"/>
        <v>1</v>
      </c>
      <c r="DW449" s="73">
        <f t="shared" si="352"/>
        <v>1</v>
      </c>
      <c r="DX449" s="73">
        <f t="shared" si="351"/>
        <v>1</v>
      </c>
      <c r="DY449" s="73">
        <f t="shared" si="350"/>
        <v>1</v>
      </c>
      <c r="DZ449" s="73">
        <f t="shared" si="349"/>
        <v>1</v>
      </c>
      <c r="EA449" s="92">
        <f t="shared" si="348"/>
        <v>1</v>
      </c>
      <c r="EB449" s="92">
        <f t="shared" si="347"/>
        <v>1</v>
      </c>
      <c r="EC449" s="139">
        <f t="shared" ref="EC449:EC512" si="405">IF(EB449=2,2,IF(AND(EB449=18,EB778=1),19,EB449))</f>
        <v>1</v>
      </c>
      <c r="ED449" s="140">
        <f t="shared" si="402"/>
        <v>0</v>
      </c>
      <c r="EE449" s="141">
        <f>IF(EC449=8,(DK449+DK450+DK451+DK763+DK765+DK766+DK767),IF(EC449=9,(DK449+DK450+DK451+DK763+DK765+DK766+DK767+DK768),IF(EC449=10,(DK449+DK450+DK451+DK763+DK765+DK766+DK767+DK768+DK769),IF(EC449=11,(DK449+DK450+DK451+DK763+DK765+DK766+DK767+DK768+DK769+DK770),IF(EC449=12,(DK449+DK450+DK451+DK763+DK765+DK766+DK767+DK768+DK769+DK770+DK771),IF(EC449=13,(DK449+DK450+DK451+DK763+DK765+DK766+DK767+DK768+DK769+DK770+DK771+#REF!),0))))))</f>
        <v>0</v>
      </c>
      <c r="EF449" s="141">
        <f t="shared" si="369"/>
        <v>0</v>
      </c>
      <c r="EG449" s="142">
        <f t="shared" si="403"/>
        <v>0</v>
      </c>
      <c r="EH449" s="141"/>
      <c r="EI449" s="142"/>
      <c r="EJ449" s="82">
        <f t="shared" si="404"/>
        <v>0</v>
      </c>
      <c r="EK449" s="82"/>
      <c r="EL449" s="82"/>
      <c r="EM449" s="82"/>
      <c r="EN449" s="83"/>
      <c r="EO449" s="61"/>
      <c r="EP449" s="61"/>
      <c r="EQ449" s="61"/>
      <c r="ER449" s="61"/>
      <c r="ES449" s="61"/>
      <c r="ET449" s="61"/>
      <c r="EU449" s="61"/>
      <c r="EV449" s="61"/>
      <c r="EW449" s="61"/>
      <c r="EX449" s="61"/>
      <c r="EY449" s="61"/>
      <c r="EZ449" s="61"/>
    </row>
    <row r="450" spans="2:156" ht="27" customHeight="1">
      <c r="B450" s="365" t="str">
        <f t="shared" si="363"/>
        <v/>
      </c>
      <c r="C450" s="649" t="str">
        <f>IF(AU450=1,SUM(AU$10:AU450),"")</f>
        <v/>
      </c>
      <c r="D450" s="526"/>
      <c r="E450" s="524"/>
      <c r="F450" s="648"/>
      <c r="G450" s="464"/>
      <c r="H450" s="110"/>
      <c r="I450" s="648"/>
      <c r="J450" s="464"/>
      <c r="K450" s="110"/>
      <c r="L450" s="109"/>
      <c r="M450" s="517"/>
      <c r="N450" s="520"/>
      <c r="O450" s="520"/>
      <c r="P450" s="514"/>
      <c r="Q450" s="463"/>
      <c r="R450" s="463"/>
      <c r="S450" s="463"/>
      <c r="T450" s="463"/>
      <c r="U450" s="515"/>
      <c r="V450" s="112"/>
      <c r="W450" s="463"/>
      <c r="X450" s="463"/>
      <c r="Y450" s="463"/>
      <c r="Z450" s="463"/>
      <c r="AA450" s="463"/>
      <c r="AB450" s="691"/>
      <c r="AC450" s="691"/>
      <c r="AD450" s="691"/>
      <c r="AE450" s="682"/>
      <c r="AF450" s="683"/>
      <c r="AG450" s="112"/>
      <c r="AH450" s="463"/>
      <c r="AI450" s="495"/>
      <c r="AJ450" s="469"/>
      <c r="AK450" s="464"/>
      <c r="AL450" s="465"/>
      <c r="AM450" s="376"/>
      <c r="AN450" s="376"/>
      <c r="AO450" s="465"/>
      <c r="AP450" s="466"/>
      <c r="AQ450" s="113" t="str">
        <f t="shared" si="370"/>
        <v/>
      </c>
      <c r="AR450" s="114">
        <v>53</v>
      </c>
      <c r="AU450" s="115">
        <f t="shared" si="371"/>
        <v>0</v>
      </c>
      <c r="AV450" s="116" t="b">
        <f t="shared" si="372"/>
        <v>1</v>
      </c>
      <c r="AW450" s="73">
        <f t="shared" si="373"/>
        <v>0</v>
      </c>
      <c r="AX450" s="117">
        <f t="shared" si="374"/>
        <v>1</v>
      </c>
      <c r="AY450" s="118">
        <f t="shared" si="375"/>
        <v>0</v>
      </c>
      <c r="BD450" s="120">
        <f>ROUND(Import!F443,2)</f>
        <v>0</v>
      </c>
      <c r="BE450" s="120">
        <f>ROUND(Import!P443,2)</f>
        <v>0</v>
      </c>
      <c r="BG450" s="121">
        <f t="shared" si="376"/>
        <v>0</v>
      </c>
      <c r="BH450" s="122">
        <f t="shared" si="377"/>
        <v>0</v>
      </c>
      <c r="BI450" s="114">
        <f t="shared" si="378"/>
        <v>0</v>
      </c>
      <c r="BJ450" s="121">
        <f t="shared" si="379"/>
        <v>0</v>
      </c>
      <c r="BK450" s="122">
        <f t="shared" si="380"/>
        <v>0</v>
      </c>
      <c r="BL450" s="114">
        <f t="shared" si="381"/>
        <v>0</v>
      </c>
      <c r="BN450" s="123">
        <f t="shared" si="382"/>
        <v>0</v>
      </c>
      <c r="BO450" s="123">
        <f t="shared" si="383"/>
        <v>0</v>
      </c>
      <c r="BP450" s="123">
        <f t="shared" si="384"/>
        <v>0</v>
      </c>
      <c r="BQ450" s="123">
        <f t="shared" si="385"/>
        <v>0</v>
      </c>
      <c r="BR450" s="123">
        <f t="shared" si="357"/>
        <v>0</v>
      </c>
      <c r="BS450" s="123">
        <f t="shared" si="386"/>
        <v>0</v>
      </c>
      <c r="BT450" s="124">
        <f t="shared" si="387"/>
        <v>0</v>
      </c>
      <c r="CA450" s="62"/>
      <c r="CB450" s="126" t="str">
        <f t="shared" si="358"/>
        <v/>
      </c>
      <c r="CC450" s="127" t="str">
        <f t="shared" si="388"/>
        <v/>
      </c>
      <c r="CD450" s="128" t="str">
        <f t="shared" si="389"/>
        <v/>
      </c>
      <c r="CE450" s="146"/>
      <c r="CF450" s="147"/>
      <c r="CG450" s="147"/>
      <c r="CH450" s="147"/>
      <c r="CI450" s="145"/>
      <c r="CJ450" s="62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132" t="b">
        <f t="shared" si="390"/>
        <v>0</v>
      </c>
      <c r="CV450" s="133" t="b">
        <f t="shared" si="391"/>
        <v>1</v>
      </c>
      <c r="CW450" s="116" t="b">
        <f t="shared" si="392"/>
        <v>1</v>
      </c>
      <c r="CX450" s="73">
        <f t="shared" si="393"/>
        <v>0</v>
      </c>
      <c r="CZ450" s="73">
        <f t="shared" si="394"/>
        <v>0</v>
      </c>
      <c r="DA450" s="134">
        <f t="shared" si="395"/>
        <v>1</v>
      </c>
      <c r="DB450" s="106">
        <f t="shared" si="396"/>
        <v>1</v>
      </c>
      <c r="DC450" s="148"/>
      <c r="DD450" s="134">
        <f t="shared" si="397"/>
        <v>1</v>
      </c>
      <c r="DE450" s="135">
        <f t="shared" si="359"/>
        <v>0</v>
      </c>
      <c r="DF450" s="135">
        <f t="shared" si="360"/>
        <v>0</v>
      </c>
      <c r="DG450" s="136"/>
      <c r="DH450" s="79"/>
      <c r="DI450" s="137"/>
      <c r="DJ450" s="81"/>
      <c r="DK450" s="107">
        <f t="shared" si="361"/>
        <v>0</v>
      </c>
      <c r="DL450" s="138">
        <f t="shared" si="398"/>
        <v>1</v>
      </c>
      <c r="DM450" s="73">
        <f t="shared" si="399"/>
        <v>1</v>
      </c>
      <c r="DN450" s="73">
        <f t="shared" si="400"/>
        <v>1</v>
      </c>
      <c r="DO450" s="73">
        <f t="shared" si="401"/>
        <v>1</v>
      </c>
      <c r="DP450" s="73">
        <f t="shared" si="368"/>
        <v>1</v>
      </c>
      <c r="DQ450" s="73">
        <f t="shared" si="367"/>
        <v>1</v>
      </c>
      <c r="DR450" s="73">
        <f t="shared" si="366"/>
        <v>1</v>
      </c>
      <c r="DS450" s="73">
        <f t="shared" si="362"/>
        <v>1</v>
      </c>
      <c r="DT450" s="73">
        <f t="shared" si="355"/>
        <v>1</v>
      </c>
      <c r="DU450" s="73">
        <f t="shared" si="354"/>
        <v>1</v>
      </c>
      <c r="DV450" s="73">
        <f t="shared" si="353"/>
        <v>1</v>
      </c>
      <c r="DW450" s="73">
        <f t="shared" si="352"/>
        <v>1</v>
      </c>
      <c r="DX450" s="73">
        <f t="shared" si="351"/>
        <v>1</v>
      </c>
      <c r="DY450" s="73">
        <f t="shared" si="350"/>
        <v>1</v>
      </c>
      <c r="DZ450" s="73">
        <f t="shared" si="349"/>
        <v>1</v>
      </c>
      <c r="EA450" s="92">
        <f t="shared" si="348"/>
        <v>1</v>
      </c>
      <c r="EB450" s="92">
        <f t="shared" ref="EB450:EB513" si="406">IF(EA450=2,2,IF(AND(EA450=17,EA778=1),18,EA450))</f>
        <v>1</v>
      </c>
      <c r="EC450" s="139">
        <f t="shared" si="405"/>
        <v>1</v>
      </c>
      <c r="ED450" s="140">
        <f t="shared" si="402"/>
        <v>0</v>
      </c>
      <c r="EE450" s="141">
        <f>IF(EC450=8,(DK450+DK451+DK452+DK764+DK766+DK767+DK768),IF(EC450=9,(DK450+DK451+DK452+DK764+DK766+DK767+DK768+DK769),IF(EC450=10,(DK450+DK451+DK452+DK764+DK766+DK767+DK768+DK769+DK770),IF(EC450=11,(DK450+DK451+DK452+DK764+DK766+DK767+DK768+DK769+DK770+DK771),IF(EC450=12,(DK450+DK451+DK452+DK764+DK766+DK767+DK768+DK769+DK770+DK771+DK772),IF(EC450=13,(DK450+DK451+DK452+DK764+DK766+DK767+DK768+DK769+DK770+DK771+DK772+#REF!),0))))))</f>
        <v>0</v>
      </c>
      <c r="EF450" s="141">
        <f t="shared" si="369"/>
        <v>0</v>
      </c>
      <c r="EG450" s="142">
        <f t="shared" si="403"/>
        <v>0</v>
      </c>
      <c r="EH450" s="141"/>
      <c r="EI450" s="142"/>
      <c r="EJ450" s="82">
        <f t="shared" si="404"/>
        <v>0</v>
      </c>
      <c r="EK450" s="82"/>
      <c r="EL450" s="82"/>
      <c r="EM450" s="82"/>
      <c r="EN450" s="83"/>
      <c r="EO450" s="61"/>
      <c r="EP450" s="61"/>
      <c r="EQ450" s="61"/>
      <c r="ER450" s="61"/>
      <c r="ES450" s="61"/>
      <c r="ET450" s="61"/>
      <c r="EU450" s="61"/>
      <c r="EV450" s="61"/>
      <c r="EW450" s="61"/>
      <c r="EX450" s="61"/>
      <c r="EY450" s="61"/>
      <c r="EZ450" s="61"/>
    </row>
    <row r="451" spans="2:156" ht="27" customHeight="1">
      <c r="B451" s="365" t="str">
        <f t="shared" si="363"/>
        <v/>
      </c>
      <c r="C451" s="649" t="str">
        <f>IF(AU451=1,SUM(AU$10:AU451),"")</f>
        <v/>
      </c>
      <c r="D451" s="526"/>
      <c r="E451" s="524"/>
      <c r="F451" s="648"/>
      <c r="G451" s="464"/>
      <c r="H451" s="110"/>
      <c r="I451" s="648"/>
      <c r="J451" s="464"/>
      <c r="K451" s="110"/>
      <c r="L451" s="109"/>
      <c r="M451" s="517"/>
      <c r="N451" s="520"/>
      <c r="O451" s="520"/>
      <c r="P451" s="514"/>
      <c r="Q451" s="463"/>
      <c r="R451" s="463"/>
      <c r="S451" s="463"/>
      <c r="T451" s="463"/>
      <c r="U451" s="515"/>
      <c r="V451" s="112"/>
      <c r="W451" s="463"/>
      <c r="X451" s="463"/>
      <c r="Y451" s="463"/>
      <c r="Z451" s="463"/>
      <c r="AA451" s="463"/>
      <c r="AB451" s="691"/>
      <c r="AC451" s="691"/>
      <c r="AD451" s="691"/>
      <c r="AE451" s="682"/>
      <c r="AF451" s="683"/>
      <c r="AG451" s="112"/>
      <c r="AH451" s="463"/>
      <c r="AI451" s="495"/>
      <c r="AJ451" s="469"/>
      <c r="AK451" s="464"/>
      <c r="AL451" s="465"/>
      <c r="AM451" s="376"/>
      <c r="AN451" s="376"/>
      <c r="AO451" s="465"/>
      <c r="AP451" s="466"/>
      <c r="AQ451" s="113" t="str">
        <f t="shared" si="370"/>
        <v/>
      </c>
      <c r="AR451" s="114">
        <v>54</v>
      </c>
      <c r="AU451" s="115">
        <f t="shared" si="371"/>
        <v>0</v>
      </c>
      <c r="AV451" s="116" t="b">
        <f t="shared" si="372"/>
        <v>1</v>
      </c>
      <c r="AW451" s="73">
        <f t="shared" si="373"/>
        <v>0</v>
      </c>
      <c r="AX451" s="117">
        <f t="shared" si="374"/>
        <v>1</v>
      </c>
      <c r="AY451" s="118">
        <f t="shared" si="375"/>
        <v>0</v>
      </c>
      <c r="BD451" s="120">
        <f>ROUND(Import!F444,2)</f>
        <v>0</v>
      </c>
      <c r="BE451" s="120">
        <f>ROUND(Import!P444,2)</f>
        <v>0</v>
      </c>
      <c r="BG451" s="121">
        <f t="shared" si="376"/>
        <v>0</v>
      </c>
      <c r="BH451" s="122">
        <f t="shared" si="377"/>
        <v>0</v>
      </c>
      <c r="BI451" s="114">
        <f t="shared" si="378"/>
        <v>0</v>
      </c>
      <c r="BJ451" s="121">
        <f t="shared" si="379"/>
        <v>0</v>
      </c>
      <c r="BK451" s="122">
        <f t="shared" si="380"/>
        <v>0</v>
      </c>
      <c r="BL451" s="114">
        <f t="shared" si="381"/>
        <v>0</v>
      </c>
      <c r="BN451" s="123">
        <f t="shared" si="382"/>
        <v>0</v>
      </c>
      <c r="BO451" s="123">
        <f t="shared" si="383"/>
        <v>0</v>
      </c>
      <c r="BP451" s="123">
        <f t="shared" si="384"/>
        <v>0</v>
      </c>
      <c r="BQ451" s="123">
        <f t="shared" si="385"/>
        <v>0</v>
      </c>
      <c r="BR451" s="123">
        <f t="shared" si="357"/>
        <v>0</v>
      </c>
      <c r="BS451" s="123">
        <f t="shared" si="386"/>
        <v>0</v>
      </c>
      <c r="BT451" s="124">
        <f t="shared" si="387"/>
        <v>0</v>
      </c>
      <c r="CA451" s="62"/>
      <c r="CB451" s="126" t="str">
        <f t="shared" si="358"/>
        <v/>
      </c>
      <c r="CC451" s="127" t="str">
        <f t="shared" si="388"/>
        <v/>
      </c>
      <c r="CD451" s="128" t="str">
        <f t="shared" si="389"/>
        <v/>
      </c>
      <c r="CE451" s="146"/>
      <c r="CF451" s="147"/>
      <c r="CG451" s="147"/>
      <c r="CH451" s="147"/>
      <c r="CI451" s="145"/>
      <c r="CJ451" s="62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132" t="b">
        <f t="shared" si="390"/>
        <v>0</v>
      </c>
      <c r="CV451" s="133" t="b">
        <f t="shared" si="391"/>
        <v>1</v>
      </c>
      <c r="CW451" s="116" t="b">
        <f t="shared" si="392"/>
        <v>1</v>
      </c>
      <c r="CX451" s="73">
        <f t="shared" si="393"/>
        <v>0</v>
      </c>
      <c r="CZ451" s="73">
        <f t="shared" si="394"/>
        <v>0</v>
      </c>
      <c r="DA451" s="134">
        <f t="shared" si="395"/>
        <v>1</v>
      </c>
      <c r="DB451" s="106">
        <f t="shared" si="396"/>
        <v>1</v>
      </c>
      <c r="DC451" s="148"/>
      <c r="DD451" s="134">
        <f t="shared" si="397"/>
        <v>1</v>
      </c>
      <c r="DE451" s="135">
        <f t="shared" si="359"/>
        <v>0</v>
      </c>
      <c r="DF451" s="135">
        <f t="shared" si="360"/>
        <v>0</v>
      </c>
      <c r="DG451" s="136"/>
      <c r="DH451" s="79"/>
      <c r="DI451" s="137"/>
      <c r="DJ451" s="81"/>
      <c r="DK451" s="107">
        <f t="shared" si="361"/>
        <v>0</v>
      </c>
      <c r="DL451" s="138">
        <f t="shared" si="398"/>
        <v>1</v>
      </c>
      <c r="DM451" s="73">
        <f t="shared" si="399"/>
        <v>1</v>
      </c>
      <c r="DN451" s="73">
        <f t="shared" si="400"/>
        <v>1</v>
      </c>
      <c r="DO451" s="73">
        <f t="shared" si="401"/>
        <v>1</v>
      </c>
      <c r="DP451" s="73">
        <f t="shared" si="368"/>
        <v>1</v>
      </c>
      <c r="DQ451" s="73">
        <f t="shared" si="367"/>
        <v>1</v>
      </c>
      <c r="DR451" s="73">
        <f t="shared" si="366"/>
        <v>1</v>
      </c>
      <c r="DS451" s="73">
        <f t="shared" si="362"/>
        <v>1</v>
      </c>
      <c r="DT451" s="73">
        <f t="shared" si="355"/>
        <v>1</v>
      </c>
      <c r="DU451" s="73">
        <f t="shared" si="354"/>
        <v>1</v>
      </c>
      <c r="DV451" s="73">
        <f t="shared" si="353"/>
        <v>1</v>
      </c>
      <c r="DW451" s="73">
        <f t="shared" si="352"/>
        <v>1</v>
      </c>
      <c r="DX451" s="73">
        <f t="shared" si="351"/>
        <v>1</v>
      </c>
      <c r="DY451" s="73">
        <f t="shared" si="350"/>
        <v>1</v>
      </c>
      <c r="DZ451" s="73">
        <f t="shared" si="349"/>
        <v>1</v>
      </c>
      <c r="EA451" s="92">
        <f t="shared" ref="EA451:EA514" si="407">IF(DZ451=2,2,IF(AND(DZ451=16,DZ778=1),17,DZ451))</f>
        <v>1</v>
      </c>
      <c r="EB451" s="92">
        <f t="shared" si="406"/>
        <v>1</v>
      </c>
      <c r="EC451" s="139">
        <f t="shared" si="405"/>
        <v>1</v>
      </c>
      <c r="ED451" s="140">
        <f t="shared" si="402"/>
        <v>0</v>
      </c>
      <c r="EE451" s="141">
        <f>IF(EC451=8,(DK451+DK452+DK453+DK765+DK767+DK768+DK769),IF(EC451=9,(DK451+DK452+DK453+DK765+DK767+DK768+DK769+DK770),IF(EC451=10,(DK451+DK452+DK453+DK765+DK767+DK768+DK769+DK770+DK771),IF(EC451=11,(DK451+DK452+DK453+DK765+DK767+DK768+DK769+DK770+DK771+DK772),IF(EC451=12,(DK451+DK452+DK453+DK765+DK767+DK768+DK769+DK770+DK771+DK772+DK773),IF(EC451=13,(DK451+DK452+DK453+DK765+DK767+DK768+DK769+DK770+DK771+DK772+DK773+#REF!),0))))))</f>
        <v>0</v>
      </c>
      <c r="EF451" s="141">
        <f t="shared" si="369"/>
        <v>0</v>
      </c>
      <c r="EG451" s="142">
        <f t="shared" si="403"/>
        <v>0</v>
      </c>
      <c r="EH451" s="141"/>
      <c r="EI451" s="142"/>
      <c r="EJ451" s="82">
        <f t="shared" si="404"/>
        <v>0</v>
      </c>
      <c r="EK451" s="82"/>
      <c r="EL451" s="82"/>
      <c r="EM451" s="82"/>
      <c r="EN451" s="83"/>
      <c r="EO451" s="61"/>
      <c r="EP451" s="61"/>
      <c r="EQ451" s="61"/>
      <c r="ER451" s="61"/>
      <c r="ES451" s="61"/>
      <c r="ET451" s="61"/>
      <c r="EU451" s="61"/>
      <c r="EV451" s="61"/>
      <c r="EW451" s="61"/>
      <c r="EX451" s="61"/>
      <c r="EY451" s="61"/>
      <c r="EZ451" s="61"/>
    </row>
    <row r="452" spans="2:156" ht="27" customHeight="1">
      <c r="B452" s="365" t="str">
        <f t="shared" si="363"/>
        <v/>
      </c>
      <c r="C452" s="649" t="str">
        <f>IF(AU452=1,SUM(AU$10:AU452),"")</f>
        <v/>
      </c>
      <c r="D452" s="526"/>
      <c r="E452" s="524"/>
      <c r="F452" s="648"/>
      <c r="G452" s="464"/>
      <c r="H452" s="110"/>
      <c r="I452" s="648"/>
      <c r="J452" s="464"/>
      <c r="K452" s="110"/>
      <c r="L452" s="109"/>
      <c r="M452" s="517"/>
      <c r="N452" s="520"/>
      <c r="O452" s="520"/>
      <c r="P452" s="514"/>
      <c r="Q452" s="463"/>
      <c r="R452" s="463"/>
      <c r="S452" s="463"/>
      <c r="T452" s="463"/>
      <c r="U452" s="515"/>
      <c r="V452" s="112"/>
      <c r="W452" s="463"/>
      <c r="X452" s="463"/>
      <c r="Y452" s="463"/>
      <c r="Z452" s="463"/>
      <c r="AA452" s="463"/>
      <c r="AB452" s="691"/>
      <c r="AC452" s="691"/>
      <c r="AD452" s="691"/>
      <c r="AE452" s="682"/>
      <c r="AF452" s="683"/>
      <c r="AG452" s="112"/>
      <c r="AH452" s="463"/>
      <c r="AI452" s="495"/>
      <c r="AJ452" s="469"/>
      <c r="AK452" s="464"/>
      <c r="AL452" s="465"/>
      <c r="AM452" s="376"/>
      <c r="AN452" s="376"/>
      <c r="AO452" s="465"/>
      <c r="AP452" s="466"/>
      <c r="AQ452" s="113" t="str">
        <f t="shared" si="370"/>
        <v/>
      </c>
      <c r="AR452" s="114">
        <v>55</v>
      </c>
      <c r="AU452" s="115">
        <f t="shared" si="371"/>
        <v>0</v>
      </c>
      <c r="AV452" s="116" t="b">
        <f t="shared" si="372"/>
        <v>1</v>
      </c>
      <c r="AW452" s="73">
        <f t="shared" si="373"/>
        <v>0</v>
      </c>
      <c r="AX452" s="117">
        <f t="shared" si="374"/>
        <v>1</v>
      </c>
      <c r="AY452" s="118">
        <f t="shared" si="375"/>
        <v>0</v>
      </c>
      <c r="BD452" s="120">
        <f>ROUND(Import!F445,2)</f>
        <v>0</v>
      </c>
      <c r="BE452" s="120">
        <f>ROUND(Import!P445,2)</f>
        <v>0</v>
      </c>
      <c r="BG452" s="121">
        <f t="shared" si="376"/>
        <v>0</v>
      </c>
      <c r="BH452" s="122">
        <f t="shared" si="377"/>
        <v>0</v>
      </c>
      <c r="BI452" s="114">
        <f t="shared" si="378"/>
        <v>0</v>
      </c>
      <c r="BJ452" s="121">
        <f t="shared" si="379"/>
        <v>0</v>
      </c>
      <c r="BK452" s="122">
        <f t="shared" si="380"/>
        <v>0</v>
      </c>
      <c r="BL452" s="114">
        <f t="shared" si="381"/>
        <v>0</v>
      </c>
      <c r="BN452" s="123">
        <f t="shared" si="382"/>
        <v>0</v>
      </c>
      <c r="BO452" s="123">
        <f t="shared" si="383"/>
        <v>0</v>
      </c>
      <c r="BP452" s="123">
        <f t="shared" si="384"/>
        <v>0</v>
      </c>
      <c r="BQ452" s="123">
        <f t="shared" si="385"/>
        <v>0</v>
      </c>
      <c r="BR452" s="123">
        <f t="shared" si="357"/>
        <v>0</v>
      </c>
      <c r="BS452" s="123">
        <f t="shared" si="386"/>
        <v>0</v>
      </c>
      <c r="BT452" s="124">
        <f t="shared" si="387"/>
        <v>0</v>
      </c>
      <c r="CA452" s="62"/>
      <c r="CB452" s="126" t="str">
        <f t="shared" si="358"/>
        <v/>
      </c>
      <c r="CC452" s="127" t="str">
        <f t="shared" si="388"/>
        <v/>
      </c>
      <c r="CD452" s="128" t="str">
        <f t="shared" si="389"/>
        <v/>
      </c>
      <c r="CE452" s="146"/>
      <c r="CF452" s="147"/>
      <c r="CG452" s="147"/>
      <c r="CH452" s="147"/>
      <c r="CI452" s="145"/>
      <c r="CJ452" s="62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132" t="b">
        <f t="shared" si="390"/>
        <v>0</v>
      </c>
      <c r="CV452" s="133" t="b">
        <f t="shared" si="391"/>
        <v>1</v>
      </c>
      <c r="CW452" s="116" t="b">
        <f t="shared" si="392"/>
        <v>1</v>
      </c>
      <c r="CX452" s="73">
        <f t="shared" si="393"/>
        <v>0</v>
      </c>
      <c r="CZ452" s="73">
        <f t="shared" si="394"/>
        <v>0</v>
      </c>
      <c r="DA452" s="134">
        <f t="shared" si="395"/>
        <v>1</v>
      </c>
      <c r="DB452" s="106">
        <f t="shared" si="396"/>
        <v>1</v>
      </c>
      <c r="DC452" s="148"/>
      <c r="DD452" s="134">
        <f t="shared" si="397"/>
        <v>1</v>
      </c>
      <c r="DE452" s="135">
        <f t="shared" si="359"/>
        <v>0</v>
      </c>
      <c r="DF452" s="135">
        <f t="shared" si="360"/>
        <v>0</v>
      </c>
      <c r="DG452" s="136"/>
      <c r="DH452" s="79"/>
      <c r="DI452" s="137"/>
      <c r="DJ452" s="81"/>
      <c r="DK452" s="107">
        <f t="shared" si="361"/>
        <v>0</v>
      </c>
      <c r="DL452" s="138">
        <f t="shared" si="398"/>
        <v>1</v>
      </c>
      <c r="DM452" s="73">
        <f t="shared" si="399"/>
        <v>1</v>
      </c>
      <c r="DN452" s="73">
        <f t="shared" si="400"/>
        <v>1</v>
      </c>
      <c r="DO452" s="73">
        <f t="shared" si="401"/>
        <v>1</v>
      </c>
      <c r="DP452" s="73">
        <f t="shared" si="368"/>
        <v>1</v>
      </c>
      <c r="DQ452" s="73">
        <f t="shared" si="367"/>
        <v>1</v>
      </c>
      <c r="DR452" s="73">
        <f t="shared" si="366"/>
        <v>1</v>
      </c>
      <c r="DS452" s="73">
        <f t="shared" si="362"/>
        <v>1</v>
      </c>
      <c r="DT452" s="73">
        <f t="shared" si="355"/>
        <v>1</v>
      </c>
      <c r="DU452" s="73">
        <f t="shared" si="354"/>
        <v>1</v>
      </c>
      <c r="DV452" s="73">
        <f t="shared" si="353"/>
        <v>1</v>
      </c>
      <c r="DW452" s="73">
        <f t="shared" si="352"/>
        <v>1</v>
      </c>
      <c r="DX452" s="73">
        <f t="shared" si="351"/>
        <v>1</v>
      </c>
      <c r="DY452" s="73">
        <f t="shared" si="350"/>
        <v>1</v>
      </c>
      <c r="DZ452" s="73">
        <f t="shared" ref="DZ452:DZ515" si="408">IF(DY452=2,2,IF(AND(DY452=15,DY778=1),16,DY452))</f>
        <v>1</v>
      </c>
      <c r="EA452" s="92">
        <f t="shared" si="407"/>
        <v>1</v>
      </c>
      <c r="EB452" s="92">
        <f t="shared" si="406"/>
        <v>1</v>
      </c>
      <c r="EC452" s="139">
        <f t="shared" si="405"/>
        <v>1</v>
      </c>
      <c r="ED452" s="140">
        <f t="shared" si="402"/>
        <v>0</v>
      </c>
      <c r="EE452" s="141">
        <f>IF(EC452=8,(DK452+DK453+DK454+DK766+DK768+DK769+DK770),IF(EC452=9,(DK452+DK453+DK454+DK766+DK768+DK769+DK770+DK771),IF(EC452=10,(DK452+DK453+DK454+DK766+DK768+DK769+DK770+DK771+DK772),IF(EC452=11,(DK452+DK453+DK454+DK766+DK768+DK769+DK770+DK771+DK772+DK773),IF(EC452=12,(DK452+DK453+DK454+DK766+DK768+DK769+DK770+DK771+DK772+DK773+DK774),IF(EC452=13,(DK452+DK453+DK454+DK766+DK768+DK769+DK770+DK771+DK772+DK773+DK774+#REF!),0))))))</f>
        <v>0</v>
      </c>
      <c r="EF452" s="141">
        <f t="shared" si="369"/>
        <v>0</v>
      </c>
      <c r="EG452" s="142">
        <f t="shared" si="403"/>
        <v>0</v>
      </c>
      <c r="EH452" s="141"/>
      <c r="EI452" s="142"/>
      <c r="EJ452" s="82">
        <f t="shared" si="404"/>
        <v>0</v>
      </c>
      <c r="EK452" s="82"/>
      <c r="EL452" s="82"/>
      <c r="EM452" s="82"/>
      <c r="EN452" s="83"/>
      <c r="EO452" s="61"/>
      <c r="EP452" s="61"/>
      <c r="EQ452" s="61"/>
      <c r="ER452" s="61"/>
      <c r="ES452" s="61"/>
      <c r="ET452" s="61"/>
      <c r="EU452" s="61"/>
      <c r="EV452" s="61"/>
      <c r="EW452" s="61"/>
      <c r="EX452" s="61"/>
      <c r="EY452" s="61"/>
      <c r="EZ452" s="61"/>
    </row>
    <row r="453" spans="2:156" ht="27" customHeight="1">
      <c r="B453" s="365" t="str">
        <f t="shared" si="363"/>
        <v/>
      </c>
      <c r="C453" s="649" t="str">
        <f>IF(AU453=1,SUM(AU$10:AU453),"")</f>
        <v/>
      </c>
      <c r="D453" s="526"/>
      <c r="E453" s="524"/>
      <c r="F453" s="648"/>
      <c r="G453" s="464"/>
      <c r="H453" s="110"/>
      <c r="I453" s="648"/>
      <c r="J453" s="464"/>
      <c r="K453" s="110"/>
      <c r="L453" s="109"/>
      <c r="M453" s="517"/>
      <c r="N453" s="520"/>
      <c r="O453" s="520"/>
      <c r="P453" s="514"/>
      <c r="Q453" s="463"/>
      <c r="R453" s="463"/>
      <c r="S453" s="463"/>
      <c r="T453" s="463"/>
      <c r="U453" s="515"/>
      <c r="V453" s="112"/>
      <c r="W453" s="463"/>
      <c r="X453" s="463"/>
      <c r="Y453" s="463"/>
      <c r="Z453" s="463"/>
      <c r="AA453" s="463"/>
      <c r="AB453" s="691"/>
      <c r="AC453" s="691"/>
      <c r="AD453" s="691"/>
      <c r="AE453" s="682"/>
      <c r="AF453" s="683"/>
      <c r="AG453" s="112"/>
      <c r="AH453" s="463"/>
      <c r="AI453" s="495"/>
      <c r="AJ453" s="469"/>
      <c r="AK453" s="464"/>
      <c r="AL453" s="465"/>
      <c r="AM453" s="376"/>
      <c r="AN453" s="376"/>
      <c r="AO453" s="465"/>
      <c r="AP453" s="466"/>
      <c r="AQ453" s="113" t="str">
        <f t="shared" si="370"/>
        <v/>
      </c>
      <c r="AR453" s="114">
        <v>56</v>
      </c>
      <c r="AU453" s="115">
        <f t="shared" si="371"/>
        <v>0</v>
      </c>
      <c r="AV453" s="116" t="b">
        <f t="shared" si="372"/>
        <v>1</v>
      </c>
      <c r="AW453" s="73">
        <f t="shared" si="373"/>
        <v>0</v>
      </c>
      <c r="AX453" s="117">
        <f t="shared" si="374"/>
        <v>1</v>
      </c>
      <c r="AY453" s="118">
        <f t="shared" si="375"/>
        <v>0</v>
      </c>
      <c r="BD453" s="120">
        <f>ROUND(Import!F446,2)</f>
        <v>0</v>
      </c>
      <c r="BE453" s="120">
        <f>ROUND(Import!P446,2)</f>
        <v>0</v>
      </c>
      <c r="BG453" s="121">
        <f t="shared" si="376"/>
        <v>0</v>
      </c>
      <c r="BH453" s="122">
        <f t="shared" si="377"/>
        <v>0</v>
      </c>
      <c r="BI453" s="114">
        <f t="shared" si="378"/>
        <v>0</v>
      </c>
      <c r="BJ453" s="121">
        <f t="shared" si="379"/>
        <v>0</v>
      </c>
      <c r="BK453" s="122">
        <f t="shared" si="380"/>
        <v>0</v>
      </c>
      <c r="BL453" s="114">
        <f t="shared" si="381"/>
        <v>0</v>
      </c>
      <c r="BN453" s="123">
        <f t="shared" si="382"/>
        <v>0</v>
      </c>
      <c r="BO453" s="123">
        <f t="shared" si="383"/>
        <v>0</v>
      </c>
      <c r="BP453" s="123">
        <f t="shared" si="384"/>
        <v>0</v>
      </c>
      <c r="BQ453" s="123">
        <f t="shared" si="385"/>
        <v>0</v>
      </c>
      <c r="BR453" s="123">
        <f t="shared" si="357"/>
        <v>0</v>
      </c>
      <c r="BS453" s="123">
        <f t="shared" si="386"/>
        <v>0</v>
      </c>
      <c r="BT453" s="124">
        <f t="shared" si="387"/>
        <v>0</v>
      </c>
      <c r="CA453" s="62"/>
      <c r="CB453" s="126" t="str">
        <f t="shared" si="358"/>
        <v/>
      </c>
      <c r="CC453" s="127" t="str">
        <f t="shared" si="388"/>
        <v/>
      </c>
      <c r="CD453" s="128" t="str">
        <f t="shared" si="389"/>
        <v/>
      </c>
      <c r="CE453" s="146"/>
      <c r="CF453" s="147"/>
      <c r="CG453" s="147"/>
      <c r="CH453" s="147"/>
      <c r="CI453" s="145"/>
      <c r="CJ453" s="62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132" t="b">
        <f t="shared" si="390"/>
        <v>0</v>
      </c>
      <c r="CV453" s="133" t="b">
        <f t="shared" si="391"/>
        <v>1</v>
      </c>
      <c r="CW453" s="116" t="b">
        <f t="shared" si="392"/>
        <v>1</v>
      </c>
      <c r="CX453" s="73">
        <f t="shared" si="393"/>
        <v>0</v>
      </c>
      <c r="CZ453" s="73">
        <f t="shared" si="394"/>
        <v>0</v>
      </c>
      <c r="DA453" s="134">
        <f t="shared" si="395"/>
        <v>1</v>
      </c>
      <c r="DB453" s="106">
        <f t="shared" si="396"/>
        <v>1</v>
      </c>
      <c r="DC453" s="148"/>
      <c r="DD453" s="134">
        <f t="shared" si="397"/>
        <v>1</v>
      </c>
      <c r="DE453" s="135">
        <f t="shared" si="359"/>
        <v>0</v>
      </c>
      <c r="DF453" s="135">
        <f t="shared" si="360"/>
        <v>0</v>
      </c>
      <c r="DG453" s="136"/>
      <c r="DH453" s="79"/>
      <c r="DI453" s="137"/>
      <c r="DJ453" s="81"/>
      <c r="DK453" s="107">
        <f t="shared" si="361"/>
        <v>0</v>
      </c>
      <c r="DL453" s="138">
        <f t="shared" si="398"/>
        <v>1</v>
      </c>
      <c r="DM453" s="73">
        <f t="shared" si="399"/>
        <v>1</v>
      </c>
      <c r="DN453" s="73">
        <f t="shared" si="400"/>
        <v>1</v>
      </c>
      <c r="DO453" s="73">
        <f t="shared" si="401"/>
        <v>1</v>
      </c>
      <c r="DP453" s="73">
        <f t="shared" si="368"/>
        <v>1</v>
      </c>
      <c r="DQ453" s="73">
        <f t="shared" si="367"/>
        <v>1</v>
      </c>
      <c r="DR453" s="73">
        <f t="shared" si="366"/>
        <v>1</v>
      </c>
      <c r="DS453" s="73">
        <f t="shared" si="362"/>
        <v>1</v>
      </c>
      <c r="DT453" s="73">
        <f t="shared" si="355"/>
        <v>1</v>
      </c>
      <c r="DU453" s="73">
        <f t="shared" si="354"/>
        <v>1</v>
      </c>
      <c r="DV453" s="73">
        <f t="shared" si="353"/>
        <v>1</v>
      </c>
      <c r="DW453" s="73">
        <f t="shared" si="352"/>
        <v>1</v>
      </c>
      <c r="DX453" s="73">
        <f t="shared" si="351"/>
        <v>1</v>
      </c>
      <c r="DY453" s="73">
        <f t="shared" ref="DY453:DY516" si="409">IF(DX453=2,2,IF(AND(DX453=14,DX778=1),15,DX453))</f>
        <v>1</v>
      </c>
      <c r="DZ453" s="73">
        <f t="shared" si="408"/>
        <v>1</v>
      </c>
      <c r="EA453" s="92">
        <f t="shared" si="407"/>
        <v>1</v>
      </c>
      <c r="EB453" s="92">
        <f t="shared" si="406"/>
        <v>1</v>
      </c>
      <c r="EC453" s="139">
        <f t="shared" si="405"/>
        <v>1</v>
      </c>
      <c r="ED453" s="140">
        <f t="shared" si="402"/>
        <v>0</v>
      </c>
      <c r="EE453" s="141">
        <f>IF(EC453=8,(DK453+DK454+DK455+DK767+DK769+DK770+DK771),IF(EC453=9,(DK453+DK454+DK455+DK767+DK769+DK770+DK771+DK772),IF(EC453=10,(DK453+DK454+DK455+DK767+DK769+DK770+DK771+DK772+DK773),IF(EC453=11,(DK453+DK454+DK455+DK767+DK769+DK770+DK771+DK772+DK773+DK774),IF(EC453=12,(DK453+DK454+DK455+DK767+DK769+DK770+DK771+DK772+DK773+DK774+DK775),IF(EC453=13,(DK453+DK454+DK455+DK767+DK769+DK770+DK771+DK772+DK773+DK774+DK775+#REF!),0))))))</f>
        <v>0</v>
      </c>
      <c r="EF453" s="141">
        <f t="shared" si="369"/>
        <v>0</v>
      </c>
      <c r="EG453" s="142">
        <f t="shared" si="403"/>
        <v>0</v>
      </c>
      <c r="EH453" s="141"/>
      <c r="EI453" s="142"/>
      <c r="EJ453" s="82">
        <f t="shared" si="404"/>
        <v>0</v>
      </c>
      <c r="EK453" s="82"/>
      <c r="EL453" s="82"/>
      <c r="EM453" s="82"/>
      <c r="EN453" s="83"/>
      <c r="EO453" s="61"/>
      <c r="EP453" s="61"/>
      <c r="EQ453" s="61"/>
      <c r="ER453" s="61"/>
      <c r="ES453" s="61"/>
      <c r="ET453" s="61"/>
      <c r="EU453" s="61"/>
      <c r="EV453" s="61"/>
      <c r="EW453" s="61"/>
      <c r="EX453" s="61"/>
      <c r="EY453" s="61"/>
      <c r="EZ453" s="61"/>
    </row>
    <row r="454" spans="2:156" ht="27" customHeight="1">
      <c r="B454" s="365" t="str">
        <f t="shared" si="363"/>
        <v/>
      </c>
      <c r="C454" s="649" t="str">
        <f>IF(AU454=1,SUM(AU$10:AU454),"")</f>
        <v/>
      </c>
      <c r="D454" s="526"/>
      <c r="E454" s="524"/>
      <c r="F454" s="648"/>
      <c r="G454" s="464"/>
      <c r="H454" s="110"/>
      <c r="I454" s="648"/>
      <c r="J454" s="464"/>
      <c r="K454" s="110"/>
      <c r="L454" s="109"/>
      <c r="M454" s="517"/>
      <c r="N454" s="520"/>
      <c r="O454" s="520"/>
      <c r="P454" s="514"/>
      <c r="Q454" s="463"/>
      <c r="R454" s="463"/>
      <c r="S454" s="463"/>
      <c r="T454" s="463"/>
      <c r="U454" s="515"/>
      <c r="V454" s="112"/>
      <c r="W454" s="463"/>
      <c r="X454" s="463"/>
      <c r="Y454" s="463"/>
      <c r="Z454" s="463"/>
      <c r="AA454" s="463"/>
      <c r="AB454" s="691"/>
      <c r="AC454" s="691"/>
      <c r="AD454" s="691"/>
      <c r="AE454" s="682"/>
      <c r="AF454" s="683"/>
      <c r="AG454" s="112"/>
      <c r="AH454" s="463"/>
      <c r="AI454" s="495"/>
      <c r="AJ454" s="469"/>
      <c r="AK454" s="464"/>
      <c r="AL454" s="465"/>
      <c r="AM454" s="376"/>
      <c r="AN454" s="376"/>
      <c r="AO454" s="465"/>
      <c r="AP454" s="466"/>
      <c r="AQ454" s="113" t="str">
        <f t="shared" si="370"/>
        <v/>
      </c>
      <c r="AR454" s="114">
        <v>57</v>
      </c>
      <c r="AU454" s="115">
        <f t="shared" si="371"/>
        <v>0</v>
      </c>
      <c r="AV454" s="116" t="b">
        <f t="shared" si="372"/>
        <v>1</v>
      </c>
      <c r="AW454" s="73">
        <f t="shared" si="373"/>
        <v>0</v>
      </c>
      <c r="AX454" s="117">
        <f t="shared" si="374"/>
        <v>1</v>
      </c>
      <c r="AY454" s="118">
        <f t="shared" si="375"/>
        <v>0</v>
      </c>
      <c r="BD454" s="120">
        <f>ROUND(Import!F447,2)</f>
        <v>0</v>
      </c>
      <c r="BE454" s="120">
        <f>ROUND(Import!P447,2)</f>
        <v>0</v>
      </c>
      <c r="BG454" s="121">
        <f t="shared" si="376"/>
        <v>0</v>
      </c>
      <c r="BH454" s="122">
        <f t="shared" si="377"/>
        <v>0</v>
      </c>
      <c r="BI454" s="114">
        <f t="shared" si="378"/>
        <v>0</v>
      </c>
      <c r="BJ454" s="121">
        <f t="shared" si="379"/>
        <v>0</v>
      </c>
      <c r="BK454" s="122">
        <f t="shared" si="380"/>
        <v>0</v>
      </c>
      <c r="BL454" s="114">
        <f t="shared" si="381"/>
        <v>0</v>
      </c>
      <c r="BN454" s="123">
        <f t="shared" si="382"/>
        <v>0</v>
      </c>
      <c r="BO454" s="123">
        <f t="shared" si="383"/>
        <v>0</v>
      </c>
      <c r="BP454" s="123">
        <f t="shared" si="384"/>
        <v>0</v>
      </c>
      <c r="BQ454" s="123">
        <f t="shared" si="385"/>
        <v>0</v>
      </c>
      <c r="BR454" s="123">
        <f t="shared" si="357"/>
        <v>0</v>
      </c>
      <c r="BS454" s="123">
        <f t="shared" si="386"/>
        <v>0</v>
      </c>
      <c r="BT454" s="124">
        <f t="shared" si="387"/>
        <v>0</v>
      </c>
      <c r="CA454" s="62"/>
      <c r="CB454" s="126" t="str">
        <f t="shared" si="358"/>
        <v/>
      </c>
      <c r="CC454" s="127" t="str">
        <f t="shared" si="388"/>
        <v/>
      </c>
      <c r="CD454" s="128" t="str">
        <f t="shared" si="389"/>
        <v/>
      </c>
      <c r="CE454" s="146"/>
      <c r="CF454" s="147"/>
      <c r="CG454" s="147"/>
      <c r="CH454" s="147"/>
      <c r="CI454" s="145"/>
      <c r="CJ454" s="62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132" t="b">
        <f t="shared" si="390"/>
        <v>0</v>
      </c>
      <c r="CV454" s="133" t="b">
        <f t="shared" si="391"/>
        <v>1</v>
      </c>
      <c r="CW454" s="116" t="b">
        <f t="shared" si="392"/>
        <v>1</v>
      </c>
      <c r="CX454" s="73">
        <f t="shared" si="393"/>
        <v>0</v>
      </c>
      <c r="CZ454" s="73">
        <f t="shared" si="394"/>
        <v>0</v>
      </c>
      <c r="DA454" s="134">
        <f t="shared" si="395"/>
        <v>1</v>
      </c>
      <c r="DB454" s="106">
        <f t="shared" si="396"/>
        <v>1</v>
      </c>
      <c r="DC454" s="148"/>
      <c r="DD454" s="134">
        <f t="shared" si="397"/>
        <v>1</v>
      </c>
      <c r="DE454" s="135">
        <f t="shared" si="359"/>
        <v>0</v>
      </c>
      <c r="DF454" s="135">
        <f t="shared" si="360"/>
        <v>0</v>
      </c>
      <c r="DG454" s="136"/>
      <c r="DH454" s="79"/>
      <c r="DI454" s="137"/>
      <c r="DJ454" s="81"/>
      <c r="DK454" s="107">
        <f t="shared" si="361"/>
        <v>0</v>
      </c>
      <c r="DL454" s="138">
        <f t="shared" si="398"/>
        <v>1</v>
      </c>
      <c r="DM454" s="73">
        <f t="shared" si="399"/>
        <v>1</v>
      </c>
      <c r="DN454" s="73">
        <f t="shared" si="400"/>
        <v>1</v>
      </c>
      <c r="DO454" s="73">
        <f t="shared" si="401"/>
        <v>1</v>
      </c>
      <c r="DP454" s="73">
        <f t="shared" si="368"/>
        <v>1</v>
      </c>
      <c r="DQ454" s="73">
        <f t="shared" si="367"/>
        <v>1</v>
      </c>
      <c r="DR454" s="73">
        <f t="shared" si="366"/>
        <v>1</v>
      </c>
      <c r="DS454" s="73">
        <f t="shared" si="362"/>
        <v>1</v>
      </c>
      <c r="DT454" s="73">
        <f t="shared" si="355"/>
        <v>1</v>
      </c>
      <c r="DU454" s="73">
        <f t="shared" si="354"/>
        <v>1</v>
      </c>
      <c r="DV454" s="73">
        <f t="shared" si="353"/>
        <v>1</v>
      </c>
      <c r="DW454" s="73">
        <f t="shared" si="352"/>
        <v>1</v>
      </c>
      <c r="DX454" s="73">
        <f t="shared" ref="DX454:DX517" si="410">IF(DW454=2,2,IF(AND(DW454=13,DW778=1),14,DW454))</f>
        <v>1</v>
      </c>
      <c r="DY454" s="73">
        <f t="shared" si="409"/>
        <v>1</v>
      </c>
      <c r="DZ454" s="73">
        <f t="shared" si="408"/>
        <v>1</v>
      </c>
      <c r="EA454" s="92">
        <f t="shared" si="407"/>
        <v>1</v>
      </c>
      <c r="EB454" s="92">
        <f t="shared" si="406"/>
        <v>1</v>
      </c>
      <c r="EC454" s="139">
        <f t="shared" si="405"/>
        <v>1</v>
      </c>
      <c r="ED454" s="140">
        <f t="shared" si="402"/>
        <v>0</v>
      </c>
      <c r="EE454" s="141">
        <f>IF(EC454=8,(DK454+DK455+DK456+DK768+DK770+DK771+DK772),IF(EC454=9,(DK454+DK455+DK456+DK768+DK770+DK771+DK772+DK773),IF(EC454=10,(DK454+DK455+DK456+DK768+DK770+DK771+DK772+DK773+DK774),IF(EC454=11,(DK454+DK455+DK456+DK768+DK770+DK771+DK772+DK773+DK774+DK775),IF(EC454=12,(DK454+DK455+DK456+DK768+DK770+DK771+DK772+DK773+DK774+DK775+DK776),IF(EC454=13,(DK454+DK455+DK456+DK768+DK770+DK771+DK772+DK773+DK774+DK775+DK776+#REF!),0))))))</f>
        <v>0</v>
      </c>
      <c r="EF454" s="141">
        <f t="shared" si="369"/>
        <v>0</v>
      </c>
      <c r="EG454" s="142">
        <f t="shared" si="403"/>
        <v>0</v>
      </c>
      <c r="EH454" s="141"/>
      <c r="EI454" s="142"/>
      <c r="EJ454" s="82">
        <f t="shared" si="404"/>
        <v>0</v>
      </c>
      <c r="EK454" s="82"/>
      <c r="EL454" s="82"/>
      <c r="EM454" s="82"/>
      <c r="EN454" s="83"/>
      <c r="EO454" s="61"/>
      <c r="EP454" s="61"/>
      <c r="EQ454" s="61"/>
      <c r="ER454" s="61"/>
      <c r="ES454" s="61"/>
      <c r="ET454" s="61"/>
      <c r="EU454" s="61"/>
      <c r="EV454" s="61"/>
      <c r="EW454" s="61"/>
      <c r="EX454" s="61"/>
      <c r="EY454" s="61"/>
      <c r="EZ454" s="61"/>
    </row>
    <row r="455" spans="2:156" ht="27" customHeight="1">
      <c r="B455" s="365" t="str">
        <f t="shared" si="363"/>
        <v/>
      </c>
      <c r="C455" s="649" t="str">
        <f>IF(AU455=1,SUM(AU$10:AU455),"")</f>
        <v/>
      </c>
      <c r="D455" s="526"/>
      <c r="E455" s="524"/>
      <c r="F455" s="648"/>
      <c r="G455" s="464"/>
      <c r="H455" s="110"/>
      <c r="I455" s="648"/>
      <c r="J455" s="464"/>
      <c r="K455" s="110"/>
      <c r="L455" s="109"/>
      <c r="M455" s="517"/>
      <c r="N455" s="520"/>
      <c r="O455" s="520"/>
      <c r="P455" s="514"/>
      <c r="Q455" s="463"/>
      <c r="R455" s="463"/>
      <c r="S455" s="463"/>
      <c r="T455" s="463"/>
      <c r="U455" s="515"/>
      <c r="V455" s="112"/>
      <c r="W455" s="463"/>
      <c r="X455" s="463"/>
      <c r="Y455" s="463"/>
      <c r="Z455" s="463"/>
      <c r="AA455" s="463"/>
      <c r="AB455" s="691"/>
      <c r="AC455" s="691"/>
      <c r="AD455" s="691"/>
      <c r="AE455" s="682"/>
      <c r="AF455" s="683"/>
      <c r="AG455" s="112"/>
      <c r="AH455" s="463"/>
      <c r="AI455" s="495"/>
      <c r="AJ455" s="469"/>
      <c r="AK455" s="464"/>
      <c r="AL455" s="465"/>
      <c r="AM455" s="376"/>
      <c r="AN455" s="376"/>
      <c r="AO455" s="465"/>
      <c r="AP455" s="466"/>
      <c r="AQ455" s="113" t="str">
        <f t="shared" si="370"/>
        <v/>
      </c>
      <c r="AR455" s="114">
        <v>58</v>
      </c>
      <c r="AU455" s="115">
        <f t="shared" si="371"/>
        <v>0</v>
      </c>
      <c r="AV455" s="116" t="b">
        <f t="shared" si="372"/>
        <v>1</v>
      </c>
      <c r="AW455" s="73">
        <f t="shared" si="373"/>
        <v>0</v>
      </c>
      <c r="AX455" s="117">
        <f t="shared" si="374"/>
        <v>1</v>
      </c>
      <c r="AY455" s="118">
        <f t="shared" si="375"/>
        <v>0</v>
      </c>
      <c r="BD455" s="120">
        <f>ROUND(Import!F448,2)</f>
        <v>0</v>
      </c>
      <c r="BE455" s="120">
        <f>ROUND(Import!P448,2)</f>
        <v>0</v>
      </c>
      <c r="BG455" s="121">
        <f t="shared" si="376"/>
        <v>0</v>
      </c>
      <c r="BH455" s="122">
        <f t="shared" si="377"/>
        <v>0</v>
      </c>
      <c r="BI455" s="114">
        <f t="shared" si="378"/>
        <v>0</v>
      </c>
      <c r="BJ455" s="121">
        <f t="shared" si="379"/>
        <v>0</v>
      </c>
      <c r="BK455" s="122">
        <f t="shared" si="380"/>
        <v>0</v>
      </c>
      <c r="BL455" s="114">
        <f t="shared" si="381"/>
        <v>0</v>
      </c>
      <c r="BN455" s="123">
        <f t="shared" si="382"/>
        <v>0</v>
      </c>
      <c r="BO455" s="123">
        <f t="shared" si="383"/>
        <v>0</v>
      </c>
      <c r="BP455" s="123">
        <f t="shared" si="384"/>
        <v>0</v>
      </c>
      <c r="BQ455" s="123">
        <f t="shared" si="385"/>
        <v>0</v>
      </c>
      <c r="BR455" s="123">
        <f t="shared" si="357"/>
        <v>0</v>
      </c>
      <c r="BS455" s="123">
        <f t="shared" si="386"/>
        <v>0</v>
      </c>
      <c r="BT455" s="124">
        <f t="shared" si="387"/>
        <v>0</v>
      </c>
      <c r="CA455" s="62"/>
      <c r="CB455" s="126" t="str">
        <f t="shared" si="358"/>
        <v/>
      </c>
      <c r="CC455" s="127" t="str">
        <f t="shared" si="388"/>
        <v/>
      </c>
      <c r="CD455" s="128" t="str">
        <f t="shared" si="389"/>
        <v/>
      </c>
      <c r="CE455" s="146"/>
      <c r="CF455" s="147"/>
      <c r="CG455" s="147"/>
      <c r="CH455" s="147"/>
      <c r="CI455" s="145"/>
      <c r="CJ455" s="62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132" t="b">
        <f t="shared" si="390"/>
        <v>0</v>
      </c>
      <c r="CV455" s="133" t="b">
        <f t="shared" si="391"/>
        <v>1</v>
      </c>
      <c r="CW455" s="116" t="b">
        <f t="shared" si="392"/>
        <v>1</v>
      </c>
      <c r="CX455" s="73">
        <f t="shared" si="393"/>
        <v>0</v>
      </c>
      <c r="CZ455" s="73">
        <f t="shared" si="394"/>
        <v>0</v>
      </c>
      <c r="DA455" s="134">
        <f t="shared" si="395"/>
        <v>1</v>
      </c>
      <c r="DB455" s="106">
        <f t="shared" si="396"/>
        <v>1</v>
      </c>
      <c r="DC455" s="148"/>
      <c r="DD455" s="134">
        <f t="shared" si="397"/>
        <v>1</v>
      </c>
      <c r="DE455" s="135">
        <f t="shared" si="359"/>
        <v>0</v>
      </c>
      <c r="DF455" s="135">
        <f t="shared" si="360"/>
        <v>0</v>
      </c>
      <c r="DG455" s="136"/>
      <c r="DH455" s="79"/>
      <c r="DI455" s="137"/>
      <c r="DJ455" s="81"/>
      <c r="DK455" s="107">
        <f t="shared" si="361"/>
        <v>0</v>
      </c>
      <c r="DL455" s="138">
        <f t="shared" si="398"/>
        <v>1</v>
      </c>
      <c r="DM455" s="73">
        <f t="shared" si="399"/>
        <v>1</v>
      </c>
      <c r="DN455" s="73">
        <f t="shared" si="400"/>
        <v>1</v>
      </c>
      <c r="DO455" s="73">
        <f t="shared" si="401"/>
        <v>1</v>
      </c>
      <c r="DP455" s="73">
        <f t="shared" si="368"/>
        <v>1</v>
      </c>
      <c r="DQ455" s="73">
        <f t="shared" si="367"/>
        <v>1</v>
      </c>
      <c r="DR455" s="73">
        <f t="shared" si="366"/>
        <v>1</v>
      </c>
      <c r="DS455" s="73">
        <f t="shared" si="362"/>
        <v>1</v>
      </c>
      <c r="DT455" s="73">
        <f t="shared" si="355"/>
        <v>1</v>
      </c>
      <c r="DU455" s="73">
        <f t="shared" si="354"/>
        <v>1</v>
      </c>
      <c r="DV455" s="73">
        <f t="shared" si="353"/>
        <v>1</v>
      </c>
      <c r="DW455" s="73">
        <f t="shared" ref="DW455:DW518" si="411">IF(DV455=2,2,IF(AND(DV455=12,DV778=1),13,DV455))</f>
        <v>1</v>
      </c>
      <c r="DX455" s="73">
        <f t="shared" si="410"/>
        <v>1</v>
      </c>
      <c r="DY455" s="73">
        <f t="shared" si="409"/>
        <v>1</v>
      </c>
      <c r="DZ455" s="73">
        <f t="shared" si="408"/>
        <v>1</v>
      </c>
      <c r="EA455" s="92">
        <f t="shared" si="407"/>
        <v>1</v>
      </c>
      <c r="EB455" s="92">
        <f t="shared" si="406"/>
        <v>1</v>
      </c>
      <c r="EC455" s="139">
        <f t="shared" si="405"/>
        <v>1</v>
      </c>
      <c r="ED455" s="140">
        <f t="shared" si="402"/>
        <v>0</v>
      </c>
      <c r="EE455" s="141">
        <f>IF(EC455=8,(DK455+DK456+DK457+DK769+DK771+DK772+DK773),IF(EC455=9,(DK455+DK456+DK457+DK769+DK771+DK772+DK773+DK774),IF(EC455=10,(DK455+DK456+DK457+DK769+DK771+DK772+DK773+DK774+DK775),IF(EC455=11,(DK455+DK456+DK457+DK769+DK771+DK772+DK773+DK774+DK775+DK776),IF(EC455=12,(DK455+DK456+DK457+DK769+DK771+DK772+DK773+DK774+DK775+DK776+DK777),IF(EC455=13,(DK455+DK456+DK457+DK769+DK771+DK772+DK773+DK774+DK775+DK776+DK777+#REF!),0))))))</f>
        <v>0</v>
      </c>
      <c r="EF455" s="141">
        <f t="shared" si="369"/>
        <v>0</v>
      </c>
      <c r="EG455" s="142">
        <f t="shared" si="403"/>
        <v>0</v>
      </c>
      <c r="EH455" s="141"/>
      <c r="EI455" s="142"/>
      <c r="EJ455" s="82">
        <f t="shared" si="404"/>
        <v>0</v>
      </c>
      <c r="EK455" s="82"/>
      <c r="EL455" s="82"/>
      <c r="EM455" s="82"/>
      <c r="EN455" s="83"/>
      <c r="EO455" s="61"/>
      <c r="EP455" s="61"/>
      <c r="EQ455" s="61"/>
      <c r="ER455" s="61"/>
      <c r="ES455" s="61"/>
      <c r="ET455" s="61"/>
      <c r="EU455" s="61"/>
      <c r="EV455" s="61"/>
      <c r="EW455" s="61"/>
      <c r="EX455" s="61"/>
      <c r="EY455" s="61"/>
      <c r="EZ455" s="61"/>
    </row>
    <row r="456" spans="2:156" ht="27" customHeight="1">
      <c r="B456" s="365" t="str">
        <f t="shared" si="363"/>
        <v/>
      </c>
      <c r="C456" s="649" t="str">
        <f>IF(AU456=1,SUM(AU$10:AU456),"")</f>
        <v/>
      </c>
      <c r="D456" s="526"/>
      <c r="E456" s="524"/>
      <c r="F456" s="648"/>
      <c r="G456" s="464"/>
      <c r="H456" s="110"/>
      <c r="I456" s="648"/>
      <c r="J456" s="464"/>
      <c r="K456" s="110"/>
      <c r="L456" s="109"/>
      <c r="M456" s="517"/>
      <c r="N456" s="520"/>
      <c r="O456" s="520"/>
      <c r="P456" s="514"/>
      <c r="Q456" s="463"/>
      <c r="R456" s="463"/>
      <c r="S456" s="463"/>
      <c r="T456" s="463"/>
      <c r="U456" s="515"/>
      <c r="V456" s="112"/>
      <c r="W456" s="463"/>
      <c r="X456" s="463"/>
      <c r="Y456" s="463"/>
      <c r="Z456" s="463"/>
      <c r="AA456" s="463"/>
      <c r="AB456" s="691"/>
      <c r="AC456" s="691"/>
      <c r="AD456" s="691"/>
      <c r="AE456" s="682"/>
      <c r="AF456" s="683"/>
      <c r="AG456" s="112"/>
      <c r="AH456" s="463"/>
      <c r="AI456" s="495"/>
      <c r="AJ456" s="469"/>
      <c r="AK456" s="464"/>
      <c r="AL456" s="465"/>
      <c r="AM456" s="376"/>
      <c r="AN456" s="376"/>
      <c r="AO456" s="465"/>
      <c r="AP456" s="466"/>
      <c r="AQ456" s="113" t="str">
        <f t="shared" si="370"/>
        <v/>
      </c>
      <c r="AR456" s="114">
        <v>59</v>
      </c>
      <c r="AU456" s="115">
        <f t="shared" si="371"/>
        <v>0</v>
      </c>
      <c r="AV456" s="116" t="b">
        <f t="shared" si="372"/>
        <v>1</v>
      </c>
      <c r="AW456" s="73">
        <f t="shared" si="373"/>
        <v>0</v>
      </c>
      <c r="AX456" s="117">
        <f t="shared" si="374"/>
        <v>1</v>
      </c>
      <c r="AY456" s="118">
        <f t="shared" si="375"/>
        <v>0</v>
      </c>
      <c r="BD456" s="120">
        <f>ROUND(Import!F449,2)</f>
        <v>0</v>
      </c>
      <c r="BE456" s="120">
        <f>ROUND(Import!P449,2)</f>
        <v>0</v>
      </c>
      <c r="BG456" s="121">
        <f t="shared" si="376"/>
        <v>0</v>
      </c>
      <c r="BH456" s="122">
        <f t="shared" si="377"/>
        <v>0</v>
      </c>
      <c r="BI456" s="114">
        <f t="shared" si="378"/>
        <v>0</v>
      </c>
      <c r="BJ456" s="121">
        <f t="shared" si="379"/>
        <v>0</v>
      </c>
      <c r="BK456" s="122">
        <f t="shared" si="380"/>
        <v>0</v>
      </c>
      <c r="BL456" s="114">
        <f t="shared" si="381"/>
        <v>0</v>
      </c>
      <c r="BN456" s="123">
        <f t="shared" si="382"/>
        <v>0</v>
      </c>
      <c r="BO456" s="123">
        <f t="shared" si="383"/>
        <v>0</v>
      </c>
      <c r="BP456" s="123">
        <f t="shared" si="384"/>
        <v>0</v>
      </c>
      <c r="BQ456" s="123">
        <f t="shared" si="385"/>
        <v>0</v>
      </c>
      <c r="BR456" s="123">
        <f t="shared" si="357"/>
        <v>0</v>
      </c>
      <c r="BS456" s="123">
        <f t="shared" si="386"/>
        <v>0</v>
      </c>
      <c r="BT456" s="124">
        <f t="shared" si="387"/>
        <v>0</v>
      </c>
      <c r="CA456" s="62"/>
      <c r="CB456" s="126" t="str">
        <f t="shared" si="358"/>
        <v/>
      </c>
      <c r="CC456" s="127" t="str">
        <f t="shared" si="388"/>
        <v/>
      </c>
      <c r="CD456" s="128" t="str">
        <f t="shared" si="389"/>
        <v/>
      </c>
      <c r="CE456" s="146"/>
      <c r="CF456" s="147"/>
      <c r="CG456" s="147"/>
      <c r="CH456" s="147"/>
      <c r="CI456" s="145"/>
      <c r="CJ456" s="62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132" t="b">
        <f t="shared" si="390"/>
        <v>0</v>
      </c>
      <c r="CV456" s="133" t="b">
        <f t="shared" si="391"/>
        <v>1</v>
      </c>
      <c r="CW456" s="116" t="b">
        <f t="shared" si="392"/>
        <v>1</v>
      </c>
      <c r="CX456" s="73">
        <f t="shared" si="393"/>
        <v>0</v>
      </c>
      <c r="CZ456" s="73">
        <f t="shared" si="394"/>
        <v>0</v>
      </c>
      <c r="DA456" s="134">
        <f t="shared" si="395"/>
        <v>1</v>
      </c>
      <c r="DB456" s="106">
        <f t="shared" si="396"/>
        <v>1</v>
      </c>
      <c r="DC456" s="148"/>
      <c r="DD456" s="134">
        <f t="shared" si="397"/>
        <v>1</v>
      </c>
      <c r="DE456" s="135">
        <f t="shared" si="359"/>
        <v>0</v>
      </c>
      <c r="DF456" s="135">
        <f t="shared" si="360"/>
        <v>0</v>
      </c>
      <c r="DG456" s="136"/>
      <c r="DH456" s="79"/>
      <c r="DI456" s="137"/>
      <c r="DJ456" s="81"/>
      <c r="DK456" s="107">
        <f t="shared" si="361"/>
        <v>0</v>
      </c>
      <c r="DL456" s="138">
        <f t="shared" si="398"/>
        <v>1</v>
      </c>
      <c r="DM456" s="73">
        <f t="shared" si="399"/>
        <v>1</v>
      </c>
      <c r="DN456" s="73">
        <f t="shared" si="400"/>
        <v>1</v>
      </c>
      <c r="DO456" s="73">
        <f t="shared" si="401"/>
        <v>1</v>
      </c>
      <c r="DP456" s="73">
        <f t="shared" si="368"/>
        <v>1</v>
      </c>
      <c r="DQ456" s="73">
        <f t="shared" si="367"/>
        <v>1</v>
      </c>
      <c r="DR456" s="73">
        <f t="shared" si="366"/>
        <v>1</v>
      </c>
      <c r="DS456" s="73">
        <f t="shared" si="362"/>
        <v>1</v>
      </c>
      <c r="DT456" s="73">
        <f t="shared" si="355"/>
        <v>1</v>
      </c>
      <c r="DU456" s="73">
        <f t="shared" si="354"/>
        <v>1</v>
      </c>
      <c r="DV456" s="73">
        <f t="shared" ref="DV456:DV519" si="412">IF(DU456=2,2,IF(AND(DU456=11,DU778=1),12,DU456))</f>
        <v>1</v>
      </c>
      <c r="DW456" s="73">
        <f t="shared" si="411"/>
        <v>1</v>
      </c>
      <c r="DX456" s="73">
        <f t="shared" si="410"/>
        <v>1</v>
      </c>
      <c r="DY456" s="73">
        <f t="shared" si="409"/>
        <v>1</v>
      </c>
      <c r="DZ456" s="73">
        <f t="shared" si="408"/>
        <v>1</v>
      </c>
      <c r="EA456" s="92">
        <f t="shared" si="407"/>
        <v>1</v>
      </c>
      <c r="EB456" s="92">
        <f t="shared" si="406"/>
        <v>1</v>
      </c>
      <c r="EC456" s="139">
        <f t="shared" si="405"/>
        <v>1</v>
      </c>
      <c r="ED456" s="140">
        <f t="shared" si="402"/>
        <v>0</v>
      </c>
      <c r="EE456" s="141">
        <f>IF(EC456=8,(DK456+DK457+DK458+DK770+DK772+DK773+DK774),IF(EC456=9,(DK456+DK457+DK458+DK770+DK772+DK773+DK774+DK775),IF(EC456=10,(DK456+DK457+DK458+DK770+DK772+DK773+DK774+DK775+DK776),IF(EC456=11,(DK456+DK457+DK458+DK770+DK772+DK773+DK774+DK775+DK776+DK777),IF(EC456=12,(DK456+DK457+DK458+DK770+DK772+DK773+DK774+DK775+DK776+DK777+DK778),IF(EC456=13,(DK456+DK457+DK458+DK770+DK772+DK773+DK774+DK775+DK776+DK777+DK778+#REF!),0))))))</f>
        <v>0</v>
      </c>
      <c r="EF456" s="141">
        <f t="shared" si="369"/>
        <v>0</v>
      </c>
      <c r="EG456" s="142">
        <f t="shared" si="403"/>
        <v>0</v>
      </c>
      <c r="EH456" s="141"/>
      <c r="EI456" s="142"/>
      <c r="EJ456" s="82">
        <f t="shared" si="404"/>
        <v>0</v>
      </c>
      <c r="EK456" s="82"/>
      <c r="EL456" s="82"/>
      <c r="EM456" s="82"/>
      <c r="EN456" s="83"/>
      <c r="EO456" s="61"/>
      <c r="EP456" s="61"/>
      <c r="EQ456" s="61"/>
      <c r="ER456" s="61"/>
      <c r="ES456" s="61"/>
      <c r="ET456" s="61"/>
      <c r="EU456" s="61"/>
      <c r="EV456" s="61"/>
      <c r="EW456" s="61"/>
      <c r="EX456" s="61"/>
      <c r="EY456" s="61"/>
      <c r="EZ456" s="61"/>
    </row>
    <row r="457" spans="2:156" ht="27" customHeight="1">
      <c r="B457" s="365" t="str">
        <f t="shared" si="363"/>
        <v/>
      </c>
      <c r="C457" s="649" t="str">
        <f>IF(AU457=1,SUM(AU$10:AU457),"")</f>
        <v/>
      </c>
      <c r="D457" s="526"/>
      <c r="E457" s="524"/>
      <c r="F457" s="648"/>
      <c r="G457" s="464"/>
      <c r="H457" s="110"/>
      <c r="I457" s="648"/>
      <c r="J457" s="464"/>
      <c r="K457" s="110"/>
      <c r="L457" s="109"/>
      <c r="M457" s="517"/>
      <c r="N457" s="520"/>
      <c r="O457" s="520"/>
      <c r="P457" s="514"/>
      <c r="Q457" s="463"/>
      <c r="R457" s="463"/>
      <c r="S457" s="463"/>
      <c r="T457" s="463"/>
      <c r="U457" s="515"/>
      <c r="V457" s="112"/>
      <c r="W457" s="463"/>
      <c r="X457" s="463"/>
      <c r="Y457" s="463"/>
      <c r="Z457" s="463"/>
      <c r="AA457" s="463"/>
      <c r="AB457" s="691"/>
      <c r="AC457" s="691"/>
      <c r="AD457" s="691"/>
      <c r="AE457" s="682"/>
      <c r="AF457" s="683"/>
      <c r="AG457" s="112"/>
      <c r="AH457" s="463"/>
      <c r="AI457" s="495"/>
      <c r="AJ457" s="469"/>
      <c r="AK457" s="464"/>
      <c r="AL457" s="465"/>
      <c r="AM457" s="376"/>
      <c r="AN457" s="376"/>
      <c r="AO457" s="465"/>
      <c r="AP457" s="466"/>
      <c r="AQ457" s="113" t="str">
        <f t="shared" si="370"/>
        <v/>
      </c>
      <c r="AR457" s="114">
        <v>60</v>
      </c>
      <c r="AU457" s="115">
        <f t="shared" si="371"/>
        <v>0</v>
      </c>
      <c r="AV457" s="116" t="b">
        <f t="shared" si="372"/>
        <v>1</v>
      </c>
      <c r="AW457" s="73">
        <f t="shared" si="373"/>
        <v>0</v>
      </c>
      <c r="AX457" s="117">
        <f t="shared" si="374"/>
        <v>1</v>
      </c>
      <c r="AY457" s="118">
        <f t="shared" si="375"/>
        <v>0</v>
      </c>
      <c r="BD457" s="120">
        <f>ROUND(Import!F450,2)</f>
        <v>0</v>
      </c>
      <c r="BE457" s="120">
        <f>ROUND(Import!P450,2)</f>
        <v>0</v>
      </c>
      <c r="BG457" s="121">
        <f t="shared" si="376"/>
        <v>0</v>
      </c>
      <c r="BH457" s="122">
        <f t="shared" si="377"/>
        <v>0</v>
      </c>
      <c r="BI457" s="114">
        <f t="shared" si="378"/>
        <v>0</v>
      </c>
      <c r="BJ457" s="121">
        <f t="shared" si="379"/>
        <v>0</v>
      </c>
      <c r="BK457" s="122">
        <f t="shared" si="380"/>
        <v>0</v>
      </c>
      <c r="BL457" s="114">
        <f t="shared" si="381"/>
        <v>0</v>
      </c>
      <c r="BN457" s="123">
        <f t="shared" si="382"/>
        <v>0</v>
      </c>
      <c r="BO457" s="123">
        <f t="shared" si="383"/>
        <v>0</v>
      </c>
      <c r="BP457" s="123">
        <f t="shared" si="384"/>
        <v>0</v>
      </c>
      <c r="BQ457" s="123">
        <f t="shared" si="385"/>
        <v>0</v>
      </c>
      <c r="BR457" s="123">
        <f t="shared" si="357"/>
        <v>0</v>
      </c>
      <c r="BS457" s="123">
        <f t="shared" si="386"/>
        <v>0</v>
      </c>
      <c r="BT457" s="124">
        <f t="shared" si="387"/>
        <v>0</v>
      </c>
      <c r="CA457" s="62"/>
      <c r="CB457" s="126" t="str">
        <f t="shared" si="358"/>
        <v/>
      </c>
      <c r="CC457" s="127" t="str">
        <f t="shared" si="388"/>
        <v/>
      </c>
      <c r="CD457" s="128" t="str">
        <f t="shared" si="389"/>
        <v/>
      </c>
      <c r="CE457" s="146"/>
      <c r="CF457" s="147"/>
      <c r="CG457" s="147"/>
      <c r="CH457" s="147"/>
      <c r="CI457" s="145"/>
      <c r="CJ457" s="62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132" t="b">
        <f t="shared" si="390"/>
        <v>0</v>
      </c>
      <c r="CV457" s="133" t="b">
        <f t="shared" si="391"/>
        <v>1</v>
      </c>
      <c r="CW457" s="116" t="b">
        <f t="shared" si="392"/>
        <v>1</v>
      </c>
      <c r="CX457" s="73">
        <f t="shared" si="393"/>
        <v>0</v>
      </c>
      <c r="CZ457" s="73">
        <f t="shared" si="394"/>
        <v>0</v>
      </c>
      <c r="DA457" s="134">
        <f t="shared" si="395"/>
        <v>1</v>
      </c>
      <c r="DB457" s="106">
        <f t="shared" si="396"/>
        <v>1</v>
      </c>
      <c r="DC457" s="148"/>
      <c r="DD457" s="134">
        <f t="shared" si="397"/>
        <v>1</v>
      </c>
      <c r="DE457" s="135">
        <f t="shared" si="359"/>
        <v>0</v>
      </c>
      <c r="DF457" s="135">
        <f t="shared" si="360"/>
        <v>0</v>
      </c>
      <c r="DG457" s="136"/>
      <c r="DH457" s="79"/>
      <c r="DI457" s="137"/>
      <c r="DJ457" s="81"/>
      <c r="DK457" s="107">
        <f t="shared" si="361"/>
        <v>0</v>
      </c>
      <c r="DL457" s="138">
        <f t="shared" si="398"/>
        <v>1</v>
      </c>
      <c r="DM457" s="73">
        <f t="shared" si="399"/>
        <v>1</v>
      </c>
      <c r="DN457" s="73">
        <f t="shared" si="400"/>
        <v>1</v>
      </c>
      <c r="DO457" s="73">
        <f t="shared" si="401"/>
        <v>1</v>
      </c>
      <c r="DP457" s="73">
        <f t="shared" si="368"/>
        <v>1</v>
      </c>
      <c r="DQ457" s="73">
        <f t="shared" si="367"/>
        <v>1</v>
      </c>
      <c r="DR457" s="73">
        <f t="shared" si="366"/>
        <v>1</v>
      </c>
      <c r="DS457" s="73">
        <f t="shared" si="362"/>
        <v>1</v>
      </c>
      <c r="DT457" s="73">
        <f t="shared" si="355"/>
        <v>1</v>
      </c>
      <c r="DU457" s="73">
        <f t="shared" ref="DU457:DU520" si="413">IF(DT457=2,2,IF(AND(DT457=10,DT778=1),11,DT457))</f>
        <v>1</v>
      </c>
      <c r="DV457" s="73">
        <f t="shared" si="412"/>
        <v>1</v>
      </c>
      <c r="DW457" s="73">
        <f t="shared" si="411"/>
        <v>1</v>
      </c>
      <c r="DX457" s="73">
        <f t="shared" si="410"/>
        <v>1</v>
      </c>
      <c r="DY457" s="73">
        <f t="shared" si="409"/>
        <v>1</v>
      </c>
      <c r="DZ457" s="73">
        <f t="shared" si="408"/>
        <v>1</v>
      </c>
      <c r="EA457" s="92">
        <f t="shared" si="407"/>
        <v>1</v>
      </c>
      <c r="EB457" s="92">
        <f t="shared" si="406"/>
        <v>1</v>
      </c>
      <c r="EC457" s="139">
        <f t="shared" si="405"/>
        <v>1</v>
      </c>
      <c r="ED457" s="140">
        <f t="shared" si="402"/>
        <v>0</v>
      </c>
      <c r="EE457" s="141">
        <f>IF(EC457=8,(DK457+DK458+DK459+DK771+DK773+DK774+DK775),IF(EC457=9,(DK457+DK458+DK459+DK771+DK773+DK774+DK775+DK776),IF(EC457=10,(DK457+DK458+DK459+DK771+DK773+DK774+DK775+DK776+DK777),IF(EC457=11,(DK457+DK458+DK459+DK771+DK773+DK774+DK775+DK776+DK777+DK778),IF(EC457=12,(DK457+DK458+DK459+DK771+DK773+DK774+DK775+DK776+DK777+DK778+DK779),IF(EC457=13,(DK457+DK458+DK459+DK771+DK773+DK774+DK775+DK776+DK777+DK778+DK779+#REF!),0))))))</f>
        <v>0</v>
      </c>
      <c r="EF457" s="141">
        <f t="shared" si="369"/>
        <v>0</v>
      </c>
      <c r="EG457" s="142">
        <f t="shared" si="403"/>
        <v>0</v>
      </c>
      <c r="EH457" s="141"/>
      <c r="EI457" s="142"/>
      <c r="EJ457" s="82">
        <f t="shared" si="404"/>
        <v>0</v>
      </c>
      <c r="EK457" s="82"/>
      <c r="EL457" s="82"/>
      <c r="EM457" s="82"/>
      <c r="EN457" s="83"/>
      <c r="EO457" s="61"/>
      <c r="EP457" s="61"/>
      <c r="EQ457" s="61"/>
      <c r="ER457" s="61"/>
      <c r="ES457" s="61"/>
      <c r="ET457" s="61"/>
      <c r="EU457" s="61"/>
      <c r="EV457" s="61"/>
      <c r="EW457" s="61"/>
      <c r="EX457" s="61"/>
      <c r="EY457" s="61"/>
      <c r="EZ457" s="61"/>
    </row>
    <row r="458" spans="2:156" ht="27" customHeight="1">
      <c r="B458" s="365" t="str">
        <f t="shared" si="363"/>
        <v/>
      </c>
      <c r="C458" s="649" t="str">
        <f>IF(AU458=1,SUM(AU$10:AU458),"")</f>
        <v/>
      </c>
      <c r="D458" s="526"/>
      <c r="E458" s="524"/>
      <c r="F458" s="648"/>
      <c r="G458" s="464"/>
      <c r="H458" s="110"/>
      <c r="I458" s="648"/>
      <c r="J458" s="464"/>
      <c r="K458" s="110"/>
      <c r="L458" s="109"/>
      <c r="M458" s="517"/>
      <c r="N458" s="520"/>
      <c r="O458" s="520"/>
      <c r="P458" s="514"/>
      <c r="Q458" s="463"/>
      <c r="R458" s="463"/>
      <c r="S458" s="463"/>
      <c r="T458" s="463"/>
      <c r="U458" s="515"/>
      <c r="V458" s="112"/>
      <c r="W458" s="463"/>
      <c r="X458" s="463"/>
      <c r="Y458" s="463"/>
      <c r="Z458" s="463"/>
      <c r="AA458" s="463"/>
      <c r="AB458" s="691"/>
      <c r="AC458" s="691"/>
      <c r="AD458" s="691"/>
      <c r="AE458" s="682"/>
      <c r="AF458" s="683"/>
      <c r="AG458" s="112"/>
      <c r="AH458" s="463"/>
      <c r="AI458" s="495"/>
      <c r="AJ458" s="469"/>
      <c r="AK458" s="464"/>
      <c r="AL458" s="465"/>
      <c r="AM458" s="376"/>
      <c r="AN458" s="376"/>
      <c r="AO458" s="465"/>
      <c r="AP458" s="466"/>
      <c r="AQ458" s="113" t="str">
        <f t="shared" si="370"/>
        <v/>
      </c>
      <c r="AR458" s="114">
        <v>61</v>
      </c>
      <c r="AU458" s="115">
        <f t="shared" si="371"/>
        <v>0</v>
      </c>
      <c r="AV458" s="116" t="b">
        <f t="shared" si="372"/>
        <v>1</v>
      </c>
      <c r="AW458" s="73">
        <f t="shared" si="373"/>
        <v>0</v>
      </c>
      <c r="AX458" s="117">
        <f t="shared" si="374"/>
        <v>1</v>
      </c>
      <c r="AY458" s="118">
        <f t="shared" si="375"/>
        <v>0</v>
      </c>
      <c r="BD458" s="120">
        <f>ROUND(Import!F451,2)</f>
        <v>0</v>
      </c>
      <c r="BE458" s="120">
        <f>ROUND(Import!P451,2)</f>
        <v>0</v>
      </c>
      <c r="BG458" s="121">
        <f t="shared" si="376"/>
        <v>0</v>
      </c>
      <c r="BH458" s="122">
        <f t="shared" si="377"/>
        <v>0</v>
      </c>
      <c r="BI458" s="114">
        <f t="shared" si="378"/>
        <v>0</v>
      </c>
      <c r="BJ458" s="121">
        <f t="shared" si="379"/>
        <v>0</v>
      </c>
      <c r="BK458" s="122">
        <f t="shared" si="380"/>
        <v>0</v>
      </c>
      <c r="BL458" s="114">
        <f t="shared" si="381"/>
        <v>0</v>
      </c>
      <c r="BN458" s="123">
        <f t="shared" si="382"/>
        <v>0</v>
      </c>
      <c r="BO458" s="123">
        <f t="shared" si="383"/>
        <v>0</v>
      </c>
      <c r="BP458" s="123">
        <f t="shared" si="384"/>
        <v>0</v>
      </c>
      <c r="BQ458" s="123">
        <f t="shared" si="385"/>
        <v>0</v>
      </c>
      <c r="BR458" s="123">
        <f t="shared" si="357"/>
        <v>0</v>
      </c>
      <c r="BS458" s="123">
        <f t="shared" si="386"/>
        <v>0</v>
      </c>
      <c r="BT458" s="124">
        <f t="shared" si="387"/>
        <v>0</v>
      </c>
      <c r="CA458" s="62"/>
      <c r="CB458" s="126" t="str">
        <f t="shared" si="358"/>
        <v/>
      </c>
      <c r="CC458" s="127" t="str">
        <f t="shared" si="388"/>
        <v/>
      </c>
      <c r="CD458" s="128" t="str">
        <f t="shared" si="389"/>
        <v/>
      </c>
      <c r="CE458" s="146"/>
      <c r="CF458" s="147"/>
      <c r="CG458" s="147"/>
      <c r="CH458" s="147"/>
      <c r="CI458" s="145"/>
      <c r="CJ458" s="62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132" t="b">
        <f t="shared" si="390"/>
        <v>0</v>
      </c>
      <c r="CV458" s="133" t="b">
        <f t="shared" si="391"/>
        <v>1</v>
      </c>
      <c r="CW458" s="116" t="b">
        <f t="shared" si="392"/>
        <v>1</v>
      </c>
      <c r="CX458" s="73">
        <f t="shared" si="393"/>
        <v>0</v>
      </c>
      <c r="CZ458" s="73">
        <f t="shared" si="394"/>
        <v>0</v>
      </c>
      <c r="DA458" s="134">
        <f t="shared" si="395"/>
        <v>1</v>
      </c>
      <c r="DB458" s="106">
        <f t="shared" si="396"/>
        <v>1</v>
      </c>
      <c r="DC458" s="148"/>
      <c r="DD458" s="134">
        <f t="shared" si="397"/>
        <v>1</v>
      </c>
      <c r="DE458" s="135">
        <f t="shared" si="359"/>
        <v>0</v>
      </c>
      <c r="DF458" s="135">
        <f t="shared" si="360"/>
        <v>0</v>
      </c>
      <c r="DG458" s="136"/>
      <c r="DH458" s="79"/>
      <c r="DI458" s="137"/>
      <c r="DJ458" s="81"/>
      <c r="DK458" s="107">
        <f t="shared" si="361"/>
        <v>0</v>
      </c>
      <c r="DL458" s="138">
        <f t="shared" si="398"/>
        <v>1</v>
      </c>
      <c r="DM458" s="73">
        <f t="shared" si="399"/>
        <v>1</v>
      </c>
      <c r="DN458" s="73">
        <f t="shared" si="400"/>
        <v>1</v>
      </c>
      <c r="DO458" s="73">
        <f t="shared" si="401"/>
        <v>1</v>
      </c>
      <c r="DP458" s="73">
        <f t="shared" si="368"/>
        <v>1</v>
      </c>
      <c r="DQ458" s="73">
        <f t="shared" si="367"/>
        <v>1</v>
      </c>
      <c r="DR458" s="73">
        <f t="shared" si="366"/>
        <v>1</v>
      </c>
      <c r="DS458" s="73">
        <f t="shared" si="362"/>
        <v>1</v>
      </c>
      <c r="DT458" s="73">
        <f t="shared" ref="DT458:DT521" si="414">IF(DS458=2,2,IF(AND(DS458=9,DS778=1),10,DS458))</f>
        <v>1</v>
      </c>
      <c r="DU458" s="73">
        <f t="shared" si="413"/>
        <v>1</v>
      </c>
      <c r="DV458" s="73">
        <f t="shared" si="412"/>
        <v>1</v>
      </c>
      <c r="DW458" s="73">
        <f t="shared" si="411"/>
        <v>1</v>
      </c>
      <c r="DX458" s="73">
        <f t="shared" si="410"/>
        <v>1</v>
      </c>
      <c r="DY458" s="73">
        <f t="shared" si="409"/>
        <v>1</v>
      </c>
      <c r="DZ458" s="73">
        <f t="shared" si="408"/>
        <v>1</v>
      </c>
      <c r="EA458" s="92">
        <f t="shared" si="407"/>
        <v>1</v>
      </c>
      <c r="EB458" s="92">
        <f t="shared" si="406"/>
        <v>1</v>
      </c>
      <c r="EC458" s="139">
        <f t="shared" si="405"/>
        <v>1</v>
      </c>
      <c r="ED458" s="140">
        <f t="shared" si="402"/>
        <v>0</v>
      </c>
      <c r="EE458" s="141">
        <f>IF(EC458=8,(DK458+DK459+DK460+DK772+DK774+DK775+DK776),IF(EC458=9,(DK458+DK459+DK460+DK772+DK774+DK775+DK776+DK777),IF(EC458=10,(DK458+DK459+DK460+DK772+DK774+DK775+DK776+DK777+DK778),IF(EC458=11,(DK458+DK459+DK460+DK772+DK774+DK775+DK776+DK777+DK778+DK779),IF(EC458=12,(DK458+DK459+DK460+DK772+DK774+DK775+DK776+DK777+DK778+DK779+DK780),IF(EC458=13,(DK458+DK459+DK460+DK772+DK774+DK775+DK776+DK777+DK778+DK779+DK780+#REF!),0))))))</f>
        <v>0</v>
      </c>
      <c r="EF458" s="141">
        <f t="shared" si="369"/>
        <v>0</v>
      </c>
      <c r="EG458" s="142">
        <f t="shared" si="403"/>
        <v>0</v>
      </c>
      <c r="EH458" s="141"/>
      <c r="EI458" s="142"/>
      <c r="EJ458" s="82">
        <f t="shared" si="404"/>
        <v>0</v>
      </c>
      <c r="EK458" s="82"/>
      <c r="EL458" s="82"/>
      <c r="EM458" s="82"/>
      <c r="EN458" s="83"/>
      <c r="EO458" s="61"/>
      <c r="EP458" s="61"/>
      <c r="EQ458" s="61"/>
      <c r="ER458" s="61"/>
      <c r="ES458" s="61"/>
      <c r="ET458" s="61"/>
      <c r="EU458" s="61"/>
      <c r="EV458" s="61"/>
      <c r="EW458" s="61"/>
      <c r="EX458" s="61"/>
      <c r="EY458" s="61"/>
      <c r="EZ458" s="61"/>
    </row>
    <row r="459" spans="2:156" ht="27" customHeight="1">
      <c r="B459" s="365" t="str">
        <f t="shared" si="363"/>
        <v/>
      </c>
      <c r="C459" s="649" t="str">
        <f>IF(AU459=1,SUM(AU$10:AU459),"")</f>
        <v/>
      </c>
      <c r="D459" s="526"/>
      <c r="E459" s="524"/>
      <c r="F459" s="648"/>
      <c r="G459" s="464"/>
      <c r="H459" s="110"/>
      <c r="I459" s="648"/>
      <c r="J459" s="464"/>
      <c r="K459" s="110"/>
      <c r="L459" s="109"/>
      <c r="M459" s="517"/>
      <c r="N459" s="520"/>
      <c r="O459" s="520"/>
      <c r="P459" s="514"/>
      <c r="Q459" s="463"/>
      <c r="R459" s="463"/>
      <c r="S459" s="463"/>
      <c r="T459" s="463"/>
      <c r="U459" s="515"/>
      <c r="V459" s="112"/>
      <c r="W459" s="463"/>
      <c r="X459" s="463"/>
      <c r="Y459" s="463"/>
      <c r="Z459" s="463"/>
      <c r="AA459" s="463"/>
      <c r="AB459" s="691"/>
      <c r="AC459" s="691"/>
      <c r="AD459" s="691"/>
      <c r="AE459" s="682"/>
      <c r="AF459" s="683"/>
      <c r="AG459" s="112"/>
      <c r="AH459" s="463"/>
      <c r="AI459" s="495"/>
      <c r="AJ459" s="469"/>
      <c r="AK459" s="464"/>
      <c r="AL459" s="465"/>
      <c r="AM459" s="376"/>
      <c r="AN459" s="376"/>
      <c r="AO459" s="465"/>
      <c r="AP459" s="466"/>
      <c r="AQ459" s="113" t="str">
        <f t="shared" si="370"/>
        <v/>
      </c>
      <c r="AR459" s="114">
        <v>62</v>
      </c>
      <c r="AU459" s="115">
        <f t="shared" si="371"/>
        <v>0</v>
      </c>
      <c r="AV459" s="116" t="b">
        <f t="shared" si="372"/>
        <v>1</v>
      </c>
      <c r="AW459" s="73">
        <f t="shared" si="373"/>
        <v>0</v>
      </c>
      <c r="AX459" s="117">
        <f t="shared" si="374"/>
        <v>1</v>
      </c>
      <c r="AY459" s="118">
        <f t="shared" si="375"/>
        <v>0</v>
      </c>
      <c r="BD459" s="120">
        <f>ROUND(Import!F452,2)</f>
        <v>0</v>
      </c>
      <c r="BE459" s="120">
        <f>ROUND(Import!P452,2)</f>
        <v>0</v>
      </c>
      <c r="BG459" s="121">
        <f t="shared" si="376"/>
        <v>0</v>
      </c>
      <c r="BH459" s="122">
        <f t="shared" si="377"/>
        <v>0</v>
      </c>
      <c r="BI459" s="114">
        <f t="shared" si="378"/>
        <v>0</v>
      </c>
      <c r="BJ459" s="121">
        <f t="shared" si="379"/>
        <v>0</v>
      </c>
      <c r="BK459" s="122">
        <f t="shared" si="380"/>
        <v>0</v>
      </c>
      <c r="BL459" s="114">
        <f t="shared" si="381"/>
        <v>0</v>
      </c>
      <c r="BN459" s="123">
        <f t="shared" si="382"/>
        <v>0</v>
      </c>
      <c r="BO459" s="123">
        <f t="shared" si="383"/>
        <v>0</v>
      </c>
      <c r="BP459" s="123">
        <f t="shared" si="384"/>
        <v>0</v>
      </c>
      <c r="BQ459" s="123">
        <f t="shared" si="385"/>
        <v>0</v>
      </c>
      <c r="BR459" s="123">
        <f t="shared" ref="BR459:BR522" si="415">IF(T459&gt;0,1,0)</f>
        <v>0</v>
      </c>
      <c r="BS459" s="123">
        <f t="shared" si="386"/>
        <v>0</v>
      </c>
      <c r="BT459" s="124">
        <f t="shared" si="387"/>
        <v>0</v>
      </c>
      <c r="CA459" s="62"/>
      <c r="CB459" s="126" t="str">
        <f t="shared" ref="CB459:CB522" si="416">IF(ROUND(EJ459,2)=0,"",ROUND((K459-EJ459),2))</f>
        <v/>
      </c>
      <c r="CC459" s="127" t="str">
        <f t="shared" si="388"/>
        <v/>
      </c>
      <c r="CD459" s="128" t="str">
        <f t="shared" si="389"/>
        <v/>
      </c>
      <c r="CE459" s="146"/>
      <c r="CF459" s="147"/>
      <c r="CG459" s="147"/>
      <c r="CH459" s="147"/>
      <c r="CI459" s="145"/>
      <c r="CJ459" s="62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132" t="b">
        <f t="shared" si="390"/>
        <v>0</v>
      </c>
      <c r="CV459" s="133" t="b">
        <f t="shared" si="391"/>
        <v>1</v>
      </c>
      <c r="CW459" s="116" t="b">
        <f t="shared" si="392"/>
        <v>1</v>
      </c>
      <c r="CX459" s="73">
        <f t="shared" si="393"/>
        <v>0</v>
      </c>
      <c r="CZ459" s="73">
        <f t="shared" si="394"/>
        <v>0</v>
      </c>
      <c r="DA459" s="134">
        <f t="shared" si="395"/>
        <v>1</v>
      </c>
      <c r="DB459" s="106">
        <f t="shared" si="396"/>
        <v>1</v>
      </c>
      <c r="DC459" s="148"/>
      <c r="DD459" s="134">
        <f t="shared" si="397"/>
        <v>1</v>
      </c>
      <c r="DE459" s="135">
        <f t="shared" ref="DE459:DE522" si="417">DD459*K459</f>
        <v>0</v>
      </c>
      <c r="DF459" s="135">
        <f t="shared" ref="DF459:DF522" si="418">DD459*M459</f>
        <v>0</v>
      </c>
      <c r="DG459" s="136"/>
      <c r="DH459" s="79"/>
      <c r="DI459" s="137"/>
      <c r="DJ459" s="81"/>
      <c r="DK459" s="107">
        <f t="shared" ref="DK459:DK522" si="419">IF(DB459=1,M459,0)</f>
        <v>0</v>
      </c>
      <c r="DL459" s="138">
        <f t="shared" si="398"/>
        <v>1</v>
      </c>
      <c r="DM459" s="73">
        <f t="shared" si="399"/>
        <v>1</v>
      </c>
      <c r="DN459" s="73">
        <f t="shared" si="400"/>
        <v>1</v>
      </c>
      <c r="DO459" s="73">
        <f t="shared" si="401"/>
        <v>1</v>
      </c>
      <c r="DP459" s="73">
        <f t="shared" si="368"/>
        <v>1</v>
      </c>
      <c r="DQ459" s="73">
        <f t="shared" si="367"/>
        <v>1</v>
      </c>
      <c r="DR459" s="73">
        <f t="shared" si="366"/>
        <v>1</v>
      </c>
      <c r="DS459" s="73">
        <f t="shared" ref="DS459:DS522" si="420">IF(DR459=2,2,IF(AND(DR459=8,DR778=1),9,DR459))</f>
        <v>1</v>
      </c>
      <c r="DT459" s="73">
        <f t="shared" si="414"/>
        <v>1</v>
      </c>
      <c r="DU459" s="73">
        <f t="shared" si="413"/>
        <v>1</v>
      </c>
      <c r="DV459" s="73">
        <f t="shared" si="412"/>
        <v>1</v>
      </c>
      <c r="DW459" s="73">
        <f t="shared" si="411"/>
        <v>1</v>
      </c>
      <c r="DX459" s="73">
        <f t="shared" si="410"/>
        <v>1</v>
      </c>
      <c r="DY459" s="73">
        <f t="shared" si="409"/>
        <v>1</v>
      </c>
      <c r="DZ459" s="73">
        <f t="shared" si="408"/>
        <v>1</v>
      </c>
      <c r="EA459" s="92">
        <f t="shared" si="407"/>
        <v>1</v>
      </c>
      <c r="EB459" s="92">
        <f t="shared" si="406"/>
        <v>1</v>
      </c>
      <c r="EC459" s="139">
        <f t="shared" si="405"/>
        <v>1</v>
      </c>
      <c r="ED459" s="140">
        <f t="shared" si="402"/>
        <v>0</v>
      </c>
      <c r="EE459" s="141">
        <f>IF(EC459=8,(DK459+DK460+DK461+DK773+DK775+DK776+DK777),IF(EC459=9,(DK459+DK460+DK461+DK773+DK775+DK776+DK777+DK778),IF(EC459=10,(DK459+DK460+DK461+DK773+DK775+DK776+DK777+DK778+DK779),IF(EC459=11,(DK459+DK460+DK461+DK773+DK775+DK776+DK777+DK778+DK779+DK780),IF(EC459=12,(DK459+DK460+DK461+DK773+DK775+DK776+DK777+DK778+DK779+DK780+DK781),IF(EC459=13,(DK459+DK460+DK461+DK773+DK775+DK776+DK777+DK778+DK779+DK780+DK781+#REF!),0))))))</f>
        <v>0</v>
      </c>
      <c r="EF459" s="141">
        <f t="shared" si="369"/>
        <v>0</v>
      </c>
      <c r="EG459" s="142">
        <f t="shared" si="403"/>
        <v>0</v>
      </c>
      <c r="EH459" s="141"/>
      <c r="EI459" s="142"/>
      <c r="EJ459" s="82">
        <f t="shared" si="404"/>
        <v>0</v>
      </c>
      <c r="EK459" s="82"/>
      <c r="EL459" s="82"/>
      <c r="EM459" s="82"/>
      <c r="EN459" s="83"/>
      <c r="EO459" s="61"/>
      <c r="EP459" s="61"/>
      <c r="EQ459" s="61"/>
      <c r="ER459" s="61"/>
      <c r="ES459" s="61"/>
      <c r="ET459" s="61"/>
      <c r="EU459" s="61"/>
      <c r="EV459" s="61"/>
      <c r="EW459" s="61"/>
      <c r="EX459" s="61"/>
      <c r="EY459" s="61"/>
      <c r="EZ459" s="61"/>
    </row>
    <row r="460" spans="2:156" ht="27" customHeight="1">
      <c r="B460" s="365" t="str">
        <f t="shared" ref="B460:B523" si="421">IF(OR(M460&gt;0,AB460&gt;0,AE460&gt;0),"Wypełnione","")</f>
        <v/>
      </c>
      <c r="C460" s="649" t="str">
        <f>IF(AU460=1,SUM(AU$10:AU460),"")</f>
        <v/>
      </c>
      <c r="D460" s="526"/>
      <c r="E460" s="524"/>
      <c r="F460" s="648"/>
      <c r="G460" s="464"/>
      <c r="H460" s="110"/>
      <c r="I460" s="648"/>
      <c r="J460" s="464"/>
      <c r="K460" s="110"/>
      <c r="L460" s="109"/>
      <c r="M460" s="517"/>
      <c r="N460" s="520"/>
      <c r="O460" s="520"/>
      <c r="P460" s="514"/>
      <c r="Q460" s="463"/>
      <c r="R460" s="463"/>
      <c r="S460" s="463"/>
      <c r="T460" s="463"/>
      <c r="U460" s="515"/>
      <c r="V460" s="112"/>
      <c r="W460" s="463"/>
      <c r="X460" s="463"/>
      <c r="Y460" s="463"/>
      <c r="Z460" s="463"/>
      <c r="AA460" s="463"/>
      <c r="AB460" s="691"/>
      <c r="AC460" s="691"/>
      <c r="AD460" s="691"/>
      <c r="AE460" s="682"/>
      <c r="AF460" s="683"/>
      <c r="AG460" s="112"/>
      <c r="AH460" s="463"/>
      <c r="AI460" s="495"/>
      <c r="AJ460" s="469"/>
      <c r="AK460" s="464"/>
      <c r="AL460" s="465"/>
      <c r="AM460" s="376"/>
      <c r="AN460" s="376"/>
      <c r="AO460" s="465"/>
      <c r="AP460" s="466"/>
      <c r="AQ460" s="113" t="str">
        <f t="shared" si="370"/>
        <v/>
      </c>
      <c r="AR460" s="114">
        <v>63</v>
      </c>
      <c r="AU460" s="115">
        <f t="shared" si="371"/>
        <v>0</v>
      </c>
      <c r="AV460" s="116" t="b">
        <f t="shared" si="372"/>
        <v>1</v>
      </c>
      <c r="AW460" s="73">
        <f t="shared" si="373"/>
        <v>0</v>
      </c>
      <c r="AX460" s="117">
        <f t="shared" si="374"/>
        <v>1</v>
      </c>
      <c r="AY460" s="118">
        <f t="shared" si="375"/>
        <v>0</v>
      </c>
      <c r="BD460" s="120">
        <f>ROUND(Import!F453,2)</f>
        <v>0</v>
      </c>
      <c r="BE460" s="120">
        <f>ROUND(Import!P453,2)</f>
        <v>0</v>
      </c>
      <c r="BG460" s="121">
        <f t="shared" si="376"/>
        <v>0</v>
      </c>
      <c r="BH460" s="122">
        <f t="shared" si="377"/>
        <v>0</v>
      </c>
      <c r="BI460" s="114">
        <f t="shared" si="378"/>
        <v>0</v>
      </c>
      <c r="BJ460" s="121">
        <f t="shared" si="379"/>
        <v>0</v>
      </c>
      <c r="BK460" s="122">
        <f t="shared" si="380"/>
        <v>0</v>
      </c>
      <c r="BL460" s="114">
        <f t="shared" si="381"/>
        <v>0</v>
      </c>
      <c r="BN460" s="123">
        <f t="shared" si="382"/>
        <v>0</v>
      </c>
      <c r="BO460" s="123">
        <f t="shared" si="383"/>
        <v>0</v>
      </c>
      <c r="BP460" s="123">
        <f t="shared" si="384"/>
        <v>0</v>
      </c>
      <c r="BQ460" s="123">
        <f t="shared" si="385"/>
        <v>0</v>
      </c>
      <c r="BR460" s="123">
        <f t="shared" si="415"/>
        <v>0</v>
      </c>
      <c r="BS460" s="123">
        <f t="shared" si="386"/>
        <v>0</v>
      </c>
      <c r="BT460" s="124">
        <f t="shared" si="387"/>
        <v>0</v>
      </c>
      <c r="CA460" s="62"/>
      <c r="CB460" s="126" t="str">
        <f t="shared" si="416"/>
        <v/>
      </c>
      <c r="CC460" s="127" t="str">
        <f t="shared" si="388"/>
        <v/>
      </c>
      <c r="CD460" s="128" t="str">
        <f t="shared" si="389"/>
        <v/>
      </c>
      <c r="CE460" s="146"/>
      <c r="CF460" s="147"/>
      <c r="CG460" s="147"/>
      <c r="CH460" s="147"/>
      <c r="CI460" s="145"/>
      <c r="CJ460" s="62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132" t="b">
        <f t="shared" si="390"/>
        <v>0</v>
      </c>
      <c r="CV460" s="133" t="b">
        <f t="shared" si="391"/>
        <v>1</v>
      </c>
      <c r="CW460" s="116" t="b">
        <f t="shared" si="392"/>
        <v>1</v>
      </c>
      <c r="CX460" s="73">
        <f t="shared" si="393"/>
        <v>0</v>
      </c>
      <c r="CZ460" s="73">
        <f t="shared" si="394"/>
        <v>0</v>
      </c>
      <c r="DA460" s="134">
        <f t="shared" si="395"/>
        <v>1</v>
      </c>
      <c r="DB460" s="106">
        <f t="shared" si="396"/>
        <v>1</v>
      </c>
      <c r="DC460" s="148"/>
      <c r="DD460" s="134">
        <f t="shared" si="397"/>
        <v>1</v>
      </c>
      <c r="DE460" s="135">
        <f t="shared" si="417"/>
        <v>0</v>
      </c>
      <c r="DF460" s="135">
        <f t="shared" si="418"/>
        <v>0</v>
      </c>
      <c r="DG460" s="136"/>
      <c r="DH460" s="79"/>
      <c r="DI460" s="137"/>
      <c r="DJ460" s="81"/>
      <c r="DK460" s="107">
        <f t="shared" si="419"/>
        <v>0</v>
      </c>
      <c r="DL460" s="138">
        <f t="shared" si="398"/>
        <v>1</v>
      </c>
      <c r="DM460" s="73">
        <f t="shared" si="399"/>
        <v>1</v>
      </c>
      <c r="DN460" s="73">
        <f t="shared" si="400"/>
        <v>1</v>
      </c>
      <c r="DO460" s="73">
        <f t="shared" si="401"/>
        <v>1</v>
      </c>
      <c r="DP460" s="73">
        <f t="shared" si="368"/>
        <v>1</v>
      </c>
      <c r="DQ460" s="73">
        <f t="shared" si="367"/>
        <v>1</v>
      </c>
      <c r="DR460" s="73">
        <f t="shared" ref="DR460:DR523" si="422">IF(DQ460=2,2,IF(AND(DQ460=7,DQ778=1),8,DQ460))</f>
        <v>1</v>
      </c>
      <c r="DS460" s="73">
        <f t="shared" si="420"/>
        <v>1</v>
      </c>
      <c r="DT460" s="73">
        <f t="shared" si="414"/>
        <v>1</v>
      </c>
      <c r="DU460" s="73">
        <f t="shared" si="413"/>
        <v>1</v>
      </c>
      <c r="DV460" s="73">
        <f t="shared" si="412"/>
        <v>1</v>
      </c>
      <c r="DW460" s="73">
        <f t="shared" si="411"/>
        <v>1</v>
      </c>
      <c r="DX460" s="73">
        <f t="shared" si="410"/>
        <v>1</v>
      </c>
      <c r="DY460" s="73">
        <f t="shared" si="409"/>
        <v>1</v>
      </c>
      <c r="DZ460" s="73">
        <f t="shared" si="408"/>
        <v>1</v>
      </c>
      <c r="EA460" s="92">
        <f t="shared" si="407"/>
        <v>1</v>
      </c>
      <c r="EB460" s="92">
        <f t="shared" si="406"/>
        <v>1</v>
      </c>
      <c r="EC460" s="139">
        <f t="shared" si="405"/>
        <v>1</v>
      </c>
      <c r="ED460" s="140">
        <f t="shared" si="402"/>
        <v>0</v>
      </c>
      <c r="EE460" s="141">
        <f>IF(EC460=8,(DK460+DK461+DK462+DK774+DK776+DK777+DK778),IF(EC460=9,(DK460+DK461+DK462+DK774+DK776+DK777+DK778+DK779),IF(EC460=10,(DK460+DK461+DK462+DK774+DK776+DK777+DK778+DK779+DK780),IF(EC460=11,(DK460+DK461+DK462+DK774+DK776+DK777+DK778+DK779+DK780+DK781),IF(EC460=12,(DK460+DK461+DK462+DK774+DK776+DK777+DK778+DK779+DK780+DK781+DK782),IF(EC460=13,(DK460+DK461+DK462+DK774+DK776+DK777+DK778+DK779+DK780+DK781+DK782+#REF!),0))))))</f>
        <v>0</v>
      </c>
      <c r="EF460" s="141">
        <f t="shared" si="369"/>
        <v>0</v>
      </c>
      <c r="EG460" s="142">
        <f t="shared" si="403"/>
        <v>0</v>
      </c>
      <c r="EH460" s="141"/>
      <c r="EI460" s="142"/>
      <c r="EJ460" s="82">
        <f t="shared" si="404"/>
        <v>0</v>
      </c>
      <c r="EK460" s="82"/>
      <c r="EL460" s="82"/>
      <c r="EM460" s="82"/>
      <c r="EN460" s="83"/>
      <c r="EO460" s="61"/>
      <c r="EP460" s="61"/>
      <c r="EQ460" s="61"/>
      <c r="ER460" s="61"/>
      <c r="ES460" s="61"/>
      <c r="ET460" s="61"/>
      <c r="EU460" s="61"/>
      <c r="EV460" s="61"/>
      <c r="EW460" s="61"/>
      <c r="EX460" s="61"/>
      <c r="EY460" s="61"/>
      <c r="EZ460" s="61"/>
    </row>
    <row r="461" spans="2:156" ht="27" customHeight="1">
      <c r="B461" s="365" t="str">
        <f t="shared" si="421"/>
        <v/>
      </c>
      <c r="C461" s="649" t="str">
        <f>IF(AU461=1,SUM(AU$10:AU461),"")</f>
        <v/>
      </c>
      <c r="D461" s="526"/>
      <c r="E461" s="524"/>
      <c r="F461" s="648"/>
      <c r="G461" s="464"/>
      <c r="H461" s="110"/>
      <c r="I461" s="648"/>
      <c r="J461" s="464"/>
      <c r="K461" s="110"/>
      <c r="L461" s="109"/>
      <c r="M461" s="517"/>
      <c r="N461" s="520"/>
      <c r="O461" s="520"/>
      <c r="P461" s="514"/>
      <c r="Q461" s="463"/>
      <c r="R461" s="463"/>
      <c r="S461" s="463"/>
      <c r="T461" s="463"/>
      <c r="U461" s="515"/>
      <c r="V461" s="112"/>
      <c r="W461" s="463"/>
      <c r="X461" s="463"/>
      <c r="Y461" s="463"/>
      <c r="Z461" s="463"/>
      <c r="AA461" s="463"/>
      <c r="AB461" s="691"/>
      <c r="AC461" s="691"/>
      <c r="AD461" s="691"/>
      <c r="AE461" s="682"/>
      <c r="AF461" s="683"/>
      <c r="AG461" s="112"/>
      <c r="AH461" s="463"/>
      <c r="AI461" s="495"/>
      <c r="AJ461" s="469"/>
      <c r="AK461" s="464"/>
      <c r="AL461" s="465"/>
      <c r="AM461" s="376"/>
      <c r="AN461" s="376"/>
      <c r="AO461" s="465"/>
      <c r="AP461" s="466"/>
      <c r="AQ461" s="113" t="str">
        <f t="shared" si="370"/>
        <v/>
      </c>
      <c r="AR461" s="114">
        <v>64</v>
      </c>
      <c r="AU461" s="115">
        <f t="shared" si="371"/>
        <v>0</v>
      </c>
      <c r="AV461" s="116" t="b">
        <f t="shared" si="372"/>
        <v>1</v>
      </c>
      <c r="AW461" s="73">
        <f t="shared" si="373"/>
        <v>0</v>
      </c>
      <c r="AX461" s="117">
        <f t="shared" si="374"/>
        <v>1</v>
      </c>
      <c r="AY461" s="118">
        <f t="shared" si="375"/>
        <v>0</v>
      </c>
      <c r="BD461" s="120">
        <f>ROUND(Import!F454,2)</f>
        <v>0</v>
      </c>
      <c r="BE461" s="120">
        <f>ROUND(Import!P454,2)</f>
        <v>0</v>
      </c>
      <c r="BG461" s="121">
        <f t="shared" si="376"/>
        <v>0</v>
      </c>
      <c r="BH461" s="122">
        <f t="shared" si="377"/>
        <v>0</v>
      </c>
      <c r="BI461" s="114">
        <f t="shared" si="378"/>
        <v>0</v>
      </c>
      <c r="BJ461" s="121">
        <f t="shared" si="379"/>
        <v>0</v>
      </c>
      <c r="BK461" s="122">
        <f t="shared" si="380"/>
        <v>0</v>
      </c>
      <c r="BL461" s="114">
        <f t="shared" si="381"/>
        <v>0</v>
      </c>
      <c r="BN461" s="123">
        <f t="shared" si="382"/>
        <v>0</v>
      </c>
      <c r="BO461" s="123">
        <f t="shared" si="383"/>
        <v>0</v>
      </c>
      <c r="BP461" s="123">
        <f t="shared" si="384"/>
        <v>0</v>
      </c>
      <c r="BQ461" s="123">
        <f t="shared" si="385"/>
        <v>0</v>
      </c>
      <c r="BR461" s="123">
        <f t="shared" si="415"/>
        <v>0</v>
      </c>
      <c r="BS461" s="123">
        <f t="shared" si="386"/>
        <v>0</v>
      </c>
      <c r="BT461" s="124">
        <f t="shared" si="387"/>
        <v>0</v>
      </c>
      <c r="CA461" s="62"/>
      <c r="CB461" s="126" t="str">
        <f t="shared" si="416"/>
        <v/>
      </c>
      <c r="CC461" s="127" t="str">
        <f t="shared" si="388"/>
        <v/>
      </c>
      <c r="CD461" s="128" t="str">
        <f t="shared" si="389"/>
        <v/>
      </c>
      <c r="CE461" s="146"/>
      <c r="CF461" s="147"/>
      <c r="CG461" s="147"/>
      <c r="CH461" s="147"/>
      <c r="CI461" s="145"/>
      <c r="CJ461" s="62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132" t="b">
        <f t="shared" si="390"/>
        <v>0</v>
      </c>
      <c r="CV461" s="133" t="b">
        <f t="shared" si="391"/>
        <v>1</v>
      </c>
      <c r="CW461" s="116" t="b">
        <f t="shared" si="392"/>
        <v>1</v>
      </c>
      <c r="CX461" s="73">
        <f t="shared" si="393"/>
        <v>0</v>
      </c>
      <c r="CZ461" s="73">
        <f t="shared" si="394"/>
        <v>0</v>
      </c>
      <c r="DA461" s="134">
        <f t="shared" si="395"/>
        <v>1</v>
      </c>
      <c r="DB461" s="106">
        <f t="shared" si="396"/>
        <v>1</v>
      </c>
      <c r="DC461" s="148"/>
      <c r="DD461" s="134">
        <f t="shared" si="397"/>
        <v>1</v>
      </c>
      <c r="DE461" s="135">
        <f t="shared" si="417"/>
        <v>0</v>
      </c>
      <c r="DF461" s="135">
        <f t="shared" si="418"/>
        <v>0</v>
      </c>
      <c r="DG461" s="136"/>
      <c r="DH461" s="79"/>
      <c r="DI461" s="137"/>
      <c r="DJ461" s="81"/>
      <c r="DK461" s="107">
        <f t="shared" si="419"/>
        <v>0</v>
      </c>
      <c r="DL461" s="138">
        <f t="shared" si="398"/>
        <v>1</v>
      </c>
      <c r="DM461" s="73">
        <f t="shared" si="399"/>
        <v>1</v>
      </c>
      <c r="DN461" s="73">
        <f t="shared" si="400"/>
        <v>1</v>
      </c>
      <c r="DO461" s="73">
        <f t="shared" si="401"/>
        <v>1</v>
      </c>
      <c r="DP461" s="73">
        <f t="shared" si="368"/>
        <v>1</v>
      </c>
      <c r="DQ461" s="73">
        <f t="shared" ref="DQ461:DQ524" si="423">IF(DP461=2,2,IF(AND(DP461=6,DP778=1),7,DP461))</f>
        <v>1</v>
      </c>
      <c r="DR461" s="73">
        <f t="shared" si="422"/>
        <v>1</v>
      </c>
      <c r="DS461" s="73">
        <f t="shared" si="420"/>
        <v>1</v>
      </c>
      <c r="DT461" s="73">
        <f t="shared" si="414"/>
        <v>1</v>
      </c>
      <c r="DU461" s="73">
        <f t="shared" si="413"/>
        <v>1</v>
      </c>
      <c r="DV461" s="73">
        <f t="shared" si="412"/>
        <v>1</v>
      </c>
      <c r="DW461" s="73">
        <f t="shared" si="411"/>
        <v>1</v>
      </c>
      <c r="DX461" s="73">
        <f t="shared" si="410"/>
        <v>1</v>
      </c>
      <c r="DY461" s="73">
        <f t="shared" si="409"/>
        <v>1</v>
      </c>
      <c r="DZ461" s="73">
        <f t="shared" si="408"/>
        <v>1</v>
      </c>
      <c r="EA461" s="92">
        <f t="shared" si="407"/>
        <v>1</v>
      </c>
      <c r="EB461" s="92">
        <f t="shared" si="406"/>
        <v>1</v>
      </c>
      <c r="EC461" s="139">
        <f t="shared" si="405"/>
        <v>1</v>
      </c>
      <c r="ED461" s="140">
        <f t="shared" si="402"/>
        <v>0</v>
      </c>
      <c r="EE461" s="141">
        <f>IF(EC461=8,(DK461+DK462+DK463+DK775+DK777+DK778+DK779),IF(EC461=9,(DK461+DK462+DK463+DK775+DK777+DK778+DK779+DK780),IF(EC461=10,(DK461+DK462+DK463+DK775+DK777+DK778+DK779+DK780+DK781),IF(EC461=11,(DK461+DK462+DK463+DK775+DK777+DK778+DK779+DK780+DK781+DK782),IF(EC461=12,(DK461+DK462+DK463+DK775+DK777+DK778+DK779+DK780+DK781+DK782+DK783),IF(EC461=13,(DK461+DK462+DK463+DK775+DK777+DK778+DK779+DK780+DK781+DK782+DK783+#REF!),0))))))</f>
        <v>0</v>
      </c>
      <c r="EF461" s="141">
        <f t="shared" si="369"/>
        <v>0</v>
      </c>
      <c r="EG461" s="142">
        <f t="shared" si="403"/>
        <v>0</v>
      </c>
      <c r="EH461" s="141"/>
      <c r="EI461" s="142"/>
      <c r="EJ461" s="82">
        <f t="shared" si="404"/>
        <v>0</v>
      </c>
      <c r="EK461" s="82"/>
      <c r="EL461" s="82"/>
      <c r="EM461" s="82"/>
      <c r="EN461" s="83"/>
      <c r="EO461" s="61"/>
      <c r="EP461" s="61"/>
      <c r="EQ461" s="61"/>
      <c r="ER461" s="61"/>
      <c r="ES461" s="61"/>
      <c r="ET461" s="61"/>
      <c r="EU461" s="61"/>
      <c r="EV461" s="61"/>
      <c r="EW461" s="61"/>
      <c r="EX461" s="61"/>
      <c r="EY461" s="61"/>
      <c r="EZ461" s="61"/>
    </row>
    <row r="462" spans="2:156" ht="27" customHeight="1">
      <c r="B462" s="365" t="str">
        <f t="shared" si="421"/>
        <v/>
      </c>
      <c r="C462" s="649" t="str">
        <f>IF(AU462=1,SUM(AU$10:AU462),"")</f>
        <v/>
      </c>
      <c r="D462" s="526"/>
      <c r="E462" s="524"/>
      <c r="F462" s="648"/>
      <c r="G462" s="464"/>
      <c r="H462" s="110"/>
      <c r="I462" s="648"/>
      <c r="J462" s="464"/>
      <c r="K462" s="110"/>
      <c r="L462" s="109"/>
      <c r="M462" s="517"/>
      <c r="N462" s="520"/>
      <c r="O462" s="520"/>
      <c r="P462" s="514"/>
      <c r="Q462" s="463"/>
      <c r="R462" s="463"/>
      <c r="S462" s="463"/>
      <c r="T462" s="463"/>
      <c r="U462" s="515"/>
      <c r="V462" s="112"/>
      <c r="W462" s="463"/>
      <c r="X462" s="463"/>
      <c r="Y462" s="463"/>
      <c r="Z462" s="463"/>
      <c r="AA462" s="463"/>
      <c r="AB462" s="691"/>
      <c r="AC462" s="691"/>
      <c r="AD462" s="691"/>
      <c r="AE462" s="682"/>
      <c r="AF462" s="683"/>
      <c r="AG462" s="112"/>
      <c r="AH462" s="463"/>
      <c r="AI462" s="495"/>
      <c r="AJ462" s="469"/>
      <c r="AK462" s="464"/>
      <c r="AL462" s="465"/>
      <c r="AM462" s="376"/>
      <c r="AN462" s="376"/>
      <c r="AO462" s="465"/>
      <c r="AP462" s="466"/>
      <c r="AQ462" s="113" t="str">
        <f t="shared" si="370"/>
        <v/>
      </c>
      <c r="AR462" s="114">
        <v>65</v>
      </c>
      <c r="AU462" s="115">
        <f t="shared" si="371"/>
        <v>0</v>
      </c>
      <c r="AV462" s="116" t="b">
        <f t="shared" si="372"/>
        <v>1</v>
      </c>
      <c r="AW462" s="73">
        <f t="shared" si="373"/>
        <v>0</v>
      </c>
      <c r="AX462" s="117">
        <f t="shared" si="374"/>
        <v>1</v>
      </c>
      <c r="AY462" s="118">
        <f t="shared" si="375"/>
        <v>0</v>
      </c>
      <c r="BD462" s="120">
        <f>ROUND(Import!F455,2)</f>
        <v>0</v>
      </c>
      <c r="BE462" s="120">
        <f>ROUND(Import!P455,2)</f>
        <v>0</v>
      </c>
      <c r="BG462" s="121">
        <f t="shared" si="376"/>
        <v>0</v>
      </c>
      <c r="BH462" s="122">
        <f t="shared" si="377"/>
        <v>0</v>
      </c>
      <c r="BI462" s="114">
        <f t="shared" si="378"/>
        <v>0</v>
      </c>
      <c r="BJ462" s="121">
        <f t="shared" si="379"/>
        <v>0</v>
      </c>
      <c r="BK462" s="122">
        <f t="shared" si="380"/>
        <v>0</v>
      </c>
      <c r="BL462" s="114">
        <f t="shared" si="381"/>
        <v>0</v>
      </c>
      <c r="BN462" s="123">
        <f t="shared" si="382"/>
        <v>0</v>
      </c>
      <c r="BO462" s="123">
        <f t="shared" si="383"/>
        <v>0</v>
      </c>
      <c r="BP462" s="123">
        <f t="shared" si="384"/>
        <v>0</v>
      </c>
      <c r="BQ462" s="123">
        <f t="shared" si="385"/>
        <v>0</v>
      </c>
      <c r="BR462" s="123">
        <f t="shared" si="415"/>
        <v>0</v>
      </c>
      <c r="BS462" s="123">
        <f t="shared" si="386"/>
        <v>0</v>
      </c>
      <c r="BT462" s="124">
        <f t="shared" si="387"/>
        <v>0</v>
      </c>
      <c r="CA462" s="62"/>
      <c r="CB462" s="126" t="str">
        <f t="shared" si="416"/>
        <v/>
      </c>
      <c r="CC462" s="127" t="str">
        <f t="shared" si="388"/>
        <v/>
      </c>
      <c r="CD462" s="128" t="str">
        <f t="shared" si="389"/>
        <v/>
      </c>
      <c r="CE462" s="146"/>
      <c r="CF462" s="147"/>
      <c r="CG462" s="147"/>
      <c r="CH462" s="147"/>
      <c r="CI462" s="145"/>
      <c r="CJ462" s="62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132" t="b">
        <f t="shared" si="390"/>
        <v>0</v>
      </c>
      <c r="CV462" s="133" t="b">
        <f t="shared" si="391"/>
        <v>1</v>
      </c>
      <c r="CW462" s="116" t="b">
        <f t="shared" si="392"/>
        <v>1</v>
      </c>
      <c r="CX462" s="73">
        <f t="shared" si="393"/>
        <v>0</v>
      </c>
      <c r="CZ462" s="73">
        <f t="shared" si="394"/>
        <v>0</v>
      </c>
      <c r="DA462" s="134">
        <f t="shared" si="395"/>
        <v>1</v>
      </c>
      <c r="DB462" s="106">
        <f t="shared" si="396"/>
        <v>1</v>
      </c>
      <c r="DC462" s="148"/>
      <c r="DD462" s="134">
        <f t="shared" si="397"/>
        <v>1</v>
      </c>
      <c r="DE462" s="135">
        <f t="shared" si="417"/>
        <v>0</v>
      </c>
      <c r="DF462" s="135">
        <f t="shared" si="418"/>
        <v>0</v>
      </c>
      <c r="DG462" s="136"/>
      <c r="DH462" s="79"/>
      <c r="DI462" s="137"/>
      <c r="DJ462" s="81"/>
      <c r="DK462" s="107">
        <f t="shared" si="419"/>
        <v>0</v>
      </c>
      <c r="DL462" s="138">
        <f t="shared" si="398"/>
        <v>1</v>
      </c>
      <c r="DM462" s="73">
        <f t="shared" si="399"/>
        <v>1</v>
      </c>
      <c r="DN462" s="73">
        <f t="shared" si="400"/>
        <v>1</v>
      </c>
      <c r="DO462" s="73">
        <f t="shared" si="401"/>
        <v>1</v>
      </c>
      <c r="DP462" s="73">
        <f t="shared" ref="DP462:DP525" si="424">IF(DO462=2,2,IF(AND(DO462=5,DO778=1),6,DO462))</f>
        <v>1</v>
      </c>
      <c r="DQ462" s="73">
        <f t="shared" si="423"/>
        <v>1</v>
      </c>
      <c r="DR462" s="73">
        <f t="shared" si="422"/>
        <v>1</v>
      </c>
      <c r="DS462" s="73">
        <f t="shared" si="420"/>
        <v>1</v>
      </c>
      <c r="DT462" s="73">
        <f t="shared" si="414"/>
        <v>1</v>
      </c>
      <c r="DU462" s="73">
        <f t="shared" si="413"/>
        <v>1</v>
      </c>
      <c r="DV462" s="73">
        <f t="shared" si="412"/>
        <v>1</v>
      </c>
      <c r="DW462" s="73">
        <f t="shared" si="411"/>
        <v>1</v>
      </c>
      <c r="DX462" s="73">
        <f t="shared" si="410"/>
        <v>1</v>
      </c>
      <c r="DY462" s="73">
        <f t="shared" si="409"/>
        <v>1</v>
      </c>
      <c r="DZ462" s="73">
        <f t="shared" si="408"/>
        <v>1</v>
      </c>
      <c r="EA462" s="92">
        <f t="shared" si="407"/>
        <v>1</v>
      </c>
      <c r="EB462" s="92">
        <f t="shared" si="406"/>
        <v>1</v>
      </c>
      <c r="EC462" s="139">
        <f t="shared" si="405"/>
        <v>1</v>
      </c>
      <c r="ED462" s="140">
        <f t="shared" si="402"/>
        <v>0</v>
      </c>
      <c r="EE462" s="141">
        <f>IF(EC462=8,(DK462+DK463+DK464+DK776+DK778+DK779+DK780),IF(EC462=9,(DK462+DK463+DK464+DK776+DK778+DK779+DK780+DK781),IF(EC462=10,(DK462+DK463+DK464+DK776+DK778+DK779+DK780+DK781+DK782),IF(EC462=11,(DK462+DK463+DK464+DK776+DK778+DK779+DK780+DK781+DK782+DK783),IF(EC462=12,(DK462+DK463+DK464+DK776+DK778+DK779+DK780+DK781+DK782+DK783+DK784),IF(EC462=13,(DK462+DK463+DK464+DK776+DK778+DK779+DK780+DK781+DK782+DK783+DK784+#REF!),0))))))</f>
        <v>0</v>
      </c>
      <c r="EF462" s="141">
        <f t="shared" ref="EF462:EF525" si="425">IF(EC462=14,SUM(DK462:DK784),IF(EC462=15,SUM(DK462:DK784),IF(EC462=16,SUM(DK462:DK784),IF(EC462=17,SUM(DK462:DK784),IF(EC462=18,SUM(DK462:DK784),IF(EC462=19,SUM(DK462:DK784),0))))))</f>
        <v>0</v>
      </c>
      <c r="EG462" s="142">
        <f t="shared" si="403"/>
        <v>0</v>
      </c>
      <c r="EH462" s="141"/>
      <c r="EI462" s="142"/>
      <c r="EJ462" s="82">
        <f t="shared" si="404"/>
        <v>0</v>
      </c>
      <c r="EK462" s="82"/>
      <c r="EL462" s="82"/>
      <c r="EM462" s="82"/>
      <c r="EN462" s="83"/>
      <c r="EO462" s="61"/>
      <c r="EP462" s="61"/>
      <c r="EQ462" s="61"/>
      <c r="ER462" s="61"/>
      <c r="ES462" s="61"/>
      <c r="ET462" s="61"/>
      <c r="EU462" s="61"/>
      <c r="EV462" s="61"/>
      <c r="EW462" s="61"/>
      <c r="EX462" s="61"/>
      <c r="EY462" s="61"/>
      <c r="EZ462" s="61"/>
    </row>
    <row r="463" spans="2:156" ht="27" customHeight="1">
      <c r="B463" s="365" t="str">
        <f t="shared" si="421"/>
        <v/>
      </c>
      <c r="C463" s="649" t="str">
        <f>IF(AU463=1,SUM(AU$10:AU463),"")</f>
        <v/>
      </c>
      <c r="D463" s="526"/>
      <c r="E463" s="524"/>
      <c r="F463" s="648"/>
      <c r="G463" s="464"/>
      <c r="H463" s="110"/>
      <c r="I463" s="648"/>
      <c r="J463" s="464"/>
      <c r="K463" s="110"/>
      <c r="L463" s="109"/>
      <c r="M463" s="517"/>
      <c r="N463" s="520"/>
      <c r="O463" s="520"/>
      <c r="P463" s="514"/>
      <c r="Q463" s="463"/>
      <c r="R463" s="463"/>
      <c r="S463" s="463"/>
      <c r="T463" s="463"/>
      <c r="U463" s="515"/>
      <c r="V463" s="112"/>
      <c r="W463" s="463"/>
      <c r="X463" s="463"/>
      <c r="Y463" s="463"/>
      <c r="Z463" s="463"/>
      <c r="AA463" s="463"/>
      <c r="AB463" s="691"/>
      <c r="AC463" s="691"/>
      <c r="AD463" s="691"/>
      <c r="AE463" s="682"/>
      <c r="AF463" s="683"/>
      <c r="AG463" s="112"/>
      <c r="AH463" s="463"/>
      <c r="AI463" s="495"/>
      <c r="AJ463" s="469"/>
      <c r="AK463" s="464"/>
      <c r="AL463" s="465"/>
      <c r="AM463" s="376"/>
      <c r="AN463" s="376"/>
      <c r="AO463" s="465"/>
      <c r="AP463" s="466"/>
      <c r="AQ463" s="113" t="str">
        <f t="shared" ref="AQ463:AQ526" si="426">IF(BG463+BJ463&gt;0,"Wpisz miarę.","")</f>
        <v/>
      </c>
      <c r="AR463" s="114">
        <v>66</v>
      </c>
      <c r="AU463" s="115">
        <f t="shared" ref="AU463:AU526" si="427">AW463</f>
        <v>0</v>
      </c>
      <c r="AV463" s="116" t="b">
        <f t="shared" ref="AV463:AV526" si="428">ISNONTEXT(D463)</f>
        <v>1</v>
      </c>
      <c r="AW463" s="73">
        <f t="shared" ref="AW463:AW526" si="429">IF(AV463=TRUE,0,1)</f>
        <v>0</v>
      </c>
      <c r="AX463" s="117">
        <f t="shared" ref="AX463:AX526" si="430">IF(D463=0,1,COUNTIF(D$11:D$400,D463))</f>
        <v>1</v>
      </c>
      <c r="AY463" s="118">
        <f t="shared" ref="AY463:AY526" si="431">IF(AX463&gt;1,1,0)</f>
        <v>0</v>
      </c>
      <c r="BD463" s="120">
        <f>ROUND(Import!F456,2)</f>
        <v>0</v>
      </c>
      <c r="BE463" s="120">
        <f>ROUND(Import!P456,2)</f>
        <v>0</v>
      </c>
      <c r="BG463" s="121">
        <f t="shared" ref="BG463:BG526" si="432">IF(AND(BH463&gt;0,BI463=0),1,0)</f>
        <v>0</v>
      </c>
      <c r="BH463" s="122">
        <f t="shared" ref="BH463:BH526" si="433">AE463</f>
        <v>0</v>
      </c>
      <c r="BI463" s="114">
        <f t="shared" ref="BI463:BI526" si="434">AF463</f>
        <v>0</v>
      </c>
      <c r="BJ463" s="121">
        <f t="shared" ref="BJ463:BJ526" si="435">IF(AND(BK463&gt;0,BL463=0),1,0)</f>
        <v>0</v>
      </c>
      <c r="BK463" s="122">
        <f t="shared" ref="BK463:BK526" si="436">AJ463</f>
        <v>0</v>
      </c>
      <c r="BL463" s="114">
        <f t="shared" ref="BL463:BL526" si="437">AK463</f>
        <v>0</v>
      </c>
      <c r="BN463" s="123">
        <f t="shared" ref="BN463:BN526" si="438">IF(P463&gt;0,1,0)</f>
        <v>0</v>
      </c>
      <c r="BO463" s="123">
        <f t="shared" ref="BO463:BO526" si="439">IF(Q463&gt;0,1,0)</f>
        <v>0</v>
      </c>
      <c r="BP463" s="123">
        <f t="shared" ref="BP463:BP526" si="440">IF(R463&gt;0,1,0)</f>
        <v>0</v>
      </c>
      <c r="BQ463" s="123">
        <f t="shared" ref="BQ463:BQ526" si="441">IF(S463&gt;0,1,0)</f>
        <v>0</v>
      </c>
      <c r="BR463" s="123">
        <f t="shared" si="415"/>
        <v>0</v>
      </c>
      <c r="BS463" s="123">
        <f t="shared" ref="BS463:BS526" si="442">IF(U463&gt;0,1,0)</f>
        <v>0</v>
      </c>
      <c r="BT463" s="124">
        <f t="shared" ref="BT463:BT526" si="443">IF(SUM(BN463:BS463)&lt;=1,0,164)</f>
        <v>0</v>
      </c>
      <c r="CA463" s="62"/>
      <c r="CB463" s="126" t="str">
        <f t="shared" si="416"/>
        <v/>
      </c>
      <c r="CC463" s="127" t="str">
        <f t="shared" ref="CC463:CC526" si="444">IF(CB463=0,"OK.",IF(CB463="","","Popraw  ;)"))</f>
        <v/>
      </c>
      <c r="CD463" s="128" t="str">
        <f t="shared" ref="CD463:CD526" si="445">IF(ROWS(AP463:AP464)&gt;2,"Pamiętaj o wpisaniu WYPEŁNIONE do kol. z Filtrem","")</f>
        <v/>
      </c>
      <c r="CE463" s="146"/>
      <c r="CF463" s="147"/>
      <c r="CG463" s="147"/>
      <c r="CH463" s="147"/>
      <c r="CI463" s="145"/>
      <c r="CJ463" s="62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132" t="b">
        <f t="shared" ref="CU463:CU526" si="446">ISNUMBER(D463)</f>
        <v>0</v>
      </c>
      <c r="CV463" s="133" t="b">
        <f t="shared" ref="CV463:CV526" si="447">ISBLANK(D463)</f>
        <v>1</v>
      </c>
      <c r="CW463" s="116" t="b">
        <f t="shared" ref="CW463:CW526" si="448">IF(CU463=CV463,FALSE,TRUE)</f>
        <v>1</v>
      </c>
      <c r="CX463" s="73">
        <f t="shared" ref="CX463:CX526" si="449">IF(CW463=TRUE,0,1)</f>
        <v>0</v>
      </c>
      <c r="CZ463" s="73">
        <f t="shared" ref="CZ463:CZ526" si="450">CX463</f>
        <v>0</v>
      </c>
      <c r="DA463" s="134">
        <f t="shared" ref="DA463:DA526" si="451">IF(CZ463=0,DA462,CZ463)</f>
        <v>1</v>
      </c>
      <c r="DB463" s="106">
        <f t="shared" ref="DB463:DB526" si="452">IF(DA463=1,1,IF(DA463=10,10,IF(DA463=20,20,10)))</f>
        <v>1</v>
      </c>
      <c r="DC463" s="148"/>
      <c r="DD463" s="134">
        <f t="shared" ref="DD463:DD526" si="453" xml:space="preserve"> IF(DB463=1,1,0)</f>
        <v>1</v>
      </c>
      <c r="DE463" s="135">
        <f t="shared" si="417"/>
        <v>0</v>
      </c>
      <c r="DF463" s="135">
        <f t="shared" si="418"/>
        <v>0</v>
      </c>
      <c r="DG463" s="136"/>
      <c r="DH463" s="79"/>
      <c r="DI463" s="137"/>
      <c r="DJ463" s="81"/>
      <c r="DK463" s="107">
        <f t="shared" si="419"/>
        <v>0</v>
      </c>
      <c r="DL463" s="138">
        <f t="shared" ref="DL463:DL526" si="454">IF(AND(CZ463=1,DD463=1),2,DD463)</f>
        <v>1</v>
      </c>
      <c r="DM463" s="73">
        <f t="shared" ref="DM463:DM526" si="455">IF(AND(DL463=2,DL464=2),2,IF(AND(DL463=2,DL464=1),3,DL463))</f>
        <v>1</v>
      </c>
      <c r="DN463" s="73">
        <f t="shared" ref="DN463:DN526" si="456">IF(DM463=2,2,IF(AND(DM463=3,DM465=1),4,DM463))</f>
        <v>1</v>
      </c>
      <c r="DO463" s="73">
        <f t="shared" ref="DO463:DO526" si="457">IF(DN463=2,2,IF(AND(DN463=4,DN777=1),5,DN463))</f>
        <v>1</v>
      </c>
      <c r="DP463" s="73">
        <f t="shared" si="424"/>
        <v>1</v>
      </c>
      <c r="DQ463" s="73">
        <f t="shared" si="423"/>
        <v>1</v>
      </c>
      <c r="DR463" s="73">
        <f t="shared" si="422"/>
        <v>1</v>
      </c>
      <c r="DS463" s="73">
        <f t="shared" si="420"/>
        <v>1</v>
      </c>
      <c r="DT463" s="73">
        <f t="shared" si="414"/>
        <v>1</v>
      </c>
      <c r="DU463" s="73">
        <f t="shared" si="413"/>
        <v>1</v>
      </c>
      <c r="DV463" s="73">
        <f t="shared" si="412"/>
        <v>1</v>
      </c>
      <c r="DW463" s="73">
        <f t="shared" si="411"/>
        <v>1</v>
      </c>
      <c r="DX463" s="73">
        <f t="shared" si="410"/>
        <v>1</v>
      </c>
      <c r="DY463" s="73">
        <f t="shared" si="409"/>
        <v>1</v>
      </c>
      <c r="DZ463" s="73">
        <f t="shared" si="408"/>
        <v>1</v>
      </c>
      <c r="EA463" s="92">
        <f t="shared" si="407"/>
        <v>1</v>
      </c>
      <c r="EB463" s="92">
        <f t="shared" si="406"/>
        <v>1</v>
      </c>
      <c r="EC463" s="139">
        <f t="shared" si="405"/>
        <v>1</v>
      </c>
      <c r="ED463" s="140">
        <f t="shared" ref="ED463:ED526" si="458">IF(EC463=2,DK463,IF(EC463=3,(DK463+DK464),IF(EC463=4,(DK463+DK464+DK465),IF(EC463=5,(DK463+DK464+DK465+DK777),IF(EC463=6,(DK463+DK464+DK465+DK777+DK779),IF(EC463=7,(DK463+DK464+DK465+DK777+DK779+DK780),0))))))</f>
        <v>0</v>
      </c>
      <c r="EE463" s="141">
        <f>IF(EC463=8,(DK463+DK464+DK465+DK777+DK779+DK780+DK781),IF(EC463=9,(DK463+DK464+DK465+DK777+DK779+DK780+DK781+DK782),IF(EC463=10,(DK463+DK464+DK465+DK777+DK779+DK780+DK781+DK782+DK783),IF(EC463=11,(DK463+DK464+DK465+DK777+DK779+DK780+DK781+DK782+DK783+DK784),IF(EC463=12,(DK463+DK464+DK465+DK777+DK779+DK780+DK781+DK782+DK783+DK784+DK785),IF(EC463=13,(DK463+DK464+DK465+DK777+DK779+DK780+DK781+DK782+DK783+DK784+DK785+#REF!),0))))))</f>
        <v>0</v>
      </c>
      <c r="EF463" s="141">
        <f t="shared" si="425"/>
        <v>0</v>
      </c>
      <c r="EG463" s="142">
        <f t="shared" ref="EG463:EG526" si="459">ED463+EE463+EF463</f>
        <v>0</v>
      </c>
      <c r="EH463" s="141"/>
      <c r="EI463" s="142"/>
      <c r="EJ463" s="82">
        <f t="shared" ref="EJ463:EJ526" si="460">EG463+EI463</f>
        <v>0</v>
      </c>
      <c r="EK463" s="82"/>
      <c r="EL463" s="82"/>
      <c r="EM463" s="82"/>
      <c r="EN463" s="83"/>
      <c r="EO463" s="61"/>
      <c r="EP463" s="61"/>
      <c r="EQ463" s="61"/>
      <c r="ER463" s="61"/>
      <c r="ES463" s="61"/>
      <c r="ET463" s="61"/>
      <c r="EU463" s="61"/>
      <c r="EV463" s="61"/>
      <c r="EW463" s="61"/>
      <c r="EX463" s="61"/>
      <c r="EY463" s="61"/>
      <c r="EZ463" s="61"/>
    </row>
    <row r="464" spans="2:156" ht="27" customHeight="1">
      <c r="B464" s="365" t="str">
        <f t="shared" si="421"/>
        <v/>
      </c>
      <c r="C464" s="649" t="str">
        <f>IF(AU464=1,SUM(AU$10:AU464),"")</f>
        <v/>
      </c>
      <c r="D464" s="526"/>
      <c r="E464" s="524"/>
      <c r="F464" s="648"/>
      <c r="G464" s="464"/>
      <c r="H464" s="110"/>
      <c r="I464" s="648"/>
      <c r="J464" s="464"/>
      <c r="K464" s="110"/>
      <c r="L464" s="109"/>
      <c r="M464" s="517"/>
      <c r="N464" s="520"/>
      <c r="O464" s="520"/>
      <c r="P464" s="514"/>
      <c r="Q464" s="463"/>
      <c r="R464" s="463"/>
      <c r="S464" s="463"/>
      <c r="T464" s="463"/>
      <c r="U464" s="515"/>
      <c r="V464" s="112"/>
      <c r="W464" s="463"/>
      <c r="X464" s="463"/>
      <c r="Y464" s="463"/>
      <c r="Z464" s="463"/>
      <c r="AA464" s="463"/>
      <c r="AB464" s="691"/>
      <c r="AC464" s="691"/>
      <c r="AD464" s="691"/>
      <c r="AE464" s="682"/>
      <c r="AF464" s="683"/>
      <c r="AG464" s="112"/>
      <c r="AH464" s="463"/>
      <c r="AI464" s="495"/>
      <c r="AJ464" s="469"/>
      <c r="AK464" s="464"/>
      <c r="AL464" s="465"/>
      <c r="AM464" s="376"/>
      <c r="AN464" s="376"/>
      <c r="AO464" s="465"/>
      <c r="AP464" s="466"/>
      <c r="AQ464" s="113" t="str">
        <f t="shared" si="426"/>
        <v/>
      </c>
      <c r="AR464" s="114">
        <v>67</v>
      </c>
      <c r="AU464" s="115">
        <f t="shared" si="427"/>
        <v>0</v>
      </c>
      <c r="AV464" s="116" t="b">
        <f t="shared" si="428"/>
        <v>1</v>
      </c>
      <c r="AW464" s="73">
        <f t="shared" si="429"/>
        <v>0</v>
      </c>
      <c r="AX464" s="117">
        <f t="shared" si="430"/>
        <v>1</v>
      </c>
      <c r="AY464" s="118">
        <f t="shared" si="431"/>
        <v>0</v>
      </c>
      <c r="BD464" s="120">
        <f>ROUND(Import!F457,2)</f>
        <v>0</v>
      </c>
      <c r="BE464" s="120">
        <f>ROUND(Import!P457,2)</f>
        <v>0</v>
      </c>
      <c r="BG464" s="121">
        <f t="shared" si="432"/>
        <v>0</v>
      </c>
      <c r="BH464" s="122">
        <f t="shared" si="433"/>
        <v>0</v>
      </c>
      <c r="BI464" s="114">
        <f t="shared" si="434"/>
        <v>0</v>
      </c>
      <c r="BJ464" s="121">
        <f t="shared" si="435"/>
        <v>0</v>
      </c>
      <c r="BK464" s="122">
        <f t="shared" si="436"/>
        <v>0</v>
      </c>
      <c r="BL464" s="114">
        <f t="shared" si="437"/>
        <v>0</v>
      </c>
      <c r="BN464" s="123">
        <f t="shared" si="438"/>
        <v>0</v>
      </c>
      <c r="BO464" s="123">
        <f t="shared" si="439"/>
        <v>0</v>
      </c>
      <c r="BP464" s="123">
        <f t="shared" si="440"/>
        <v>0</v>
      </c>
      <c r="BQ464" s="123">
        <f t="shared" si="441"/>
        <v>0</v>
      </c>
      <c r="BR464" s="123">
        <f t="shared" si="415"/>
        <v>0</v>
      </c>
      <c r="BS464" s="123">
        <f t="shared" si="442"/>
        <v>0</v>
      </c>
      <c r="BT464" s="124">
        <f t="shared" si="443"/>
        <v>0</v>
      </c>
      <c r="CA464" s="62"/>
      <c r="CB464" s="126" t="str">
        <f t="shared" si="416"/>
        <v/>
      </c>
      <c r="CC464" s="127" t="str">
        <f t="shared" si="444"/>
        <v/>
      </c>
      <c r="CD464" s="128" t="str">
        <f t="shared" si="445"/>
        <v/>
      </c>
      <c r="CE464" s="146"/>
      <c r="CF464" s="147"/>
      <c r="CG464" s="147"/>
      <c r="CH464" s="147"/>
      <c r="CI464" s="145"/>
      <c r="CJ464" s="62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132" t="b">
        <f t="shared" si="446"/>
        <v>0</v>
      </c>
      <c r="CV464" s="133" t="b">
        <f t="shared" si="447"/>
        <v>1</v>
      </c>
      <c r="CW464" s="116" t="b">
        <f t="shared" si="448"/>
        <v>1</v>
      </c>
      <c r="CX464" s="73">
        <f t="shared" si="449"/>
        <v>0</v>
      </c>
      <c r="CZ464" s="73">
        <f t="shared" si="450"/>
        <v>0</v>
      </c>
      <c r="DA464" s="134">
        <f t="shared" si="451"/>
        <v>1</v>
      </c>
      <c r="DB464" s="106">
        <f t="shared" si="452"/>
        <v>1</v>
      </c>
      <c r="DC464" s="148"/>
      <c r="DD464" s="134">
        <f t="shared" si="453"/>
        <v>1</v>
      </c>
      <c r="DE464" s="135">
        <f t="shared" si="417"/>
        <v>0</v>
      </c>
      <c r="DF464" s="135">
        <f t="shared" si="418"/>
        <v>0</v>
      </c>
      <c r="DG464" s="136"/>
      <c r="DH464" s="79"/>
      <c r="DI464" s="137"/>
      <c r="DJ464" s="81"/>
      <c r="DK464" s="107">
        <f t="shared" si="419"/>
        <v>0</v>
      </c>
      <c r="DL464" s="138">
        <f t="shared" si="454"/>
        <v>1</v>
      </c>
      <c r="DM464" s="73">
        <f t="shared" si="455"/>
        <v>1</v>
      </c>
      <c r="DN464" s="73">
        <f t="shared" si="456"/>
        <v>1</v>
      </c>
      <c r="DO464" s="73">
        <f t="shared" si="457"/>
        <v>1</v>
      </c>
      <c r="DP464" s="73">
        <f t="shared" si="424"/>
        <v>1</v>
      </c>
      <c r="DQ464" s="73">
        <f t="shared" si="423"/>
        <v>1</v>
      </c>
      <c r="DR464" s="73">
        <f t="shared" si="422"/>
        <v>1</v>
      </c>
      <c r="DS464" s="73">
        <f t="shared" si="420"/>
        <v>1</v>
      </c>
      <c r="DT464" s="73">
        <f t="shared" si="414"/>
        <v>1</v>
      </c>
      <c r="DU464" s="73">
        <f t="shared" si="413"/>
        <v>1</v>
      </c>
      <c r="DV464" s="73">
        <f t="shared" si="412"/>
        <v>1</v>
      </c>
      <c r="DW464" s="73">
        <f t="shared" si="411"/>
        <v>1</v>
      </c>
      <c r="DX464" s="73">
        <f t="shared" si="410"/>
        <v>1</v>
      </c>
      <c r="DY464" s="73">
        <f t="shared" si="409"/>
        <v>1</v>
      </c>
      <c r="DZ464" s="73">
        <f t="shared" si="408"/>
        <v>1</v>
      </c>
      <c r="EA464" s="92">
        <f t="shared" si="407"/>
        <v>1</v>
      </c>
      <c r="EB464" s="92">
        <f t="shared" si="406"/>
        <v>1</v>
      </c>
      <c r="EC464" s="139">
        <f t="shared" si="405"/>
        <v>1</v>
      </c>
      <c r="ED464" s="140">
        <f t="shared" si="458"/>
        <v>0</v>
      </c>
      <c r="EE464" s="141">
        <f>IF(EC464=8,(DK464+DK465+DK466+DK778+DK780+DK781+DK782),IF(EC464=9,(DK464+DK465+DK466+DK778+DK780+DK781+DK782+DK783),IF(EC464=10,(DK464+DK465+DK466+DK778+DK780+DK781+DK782+DK783+DK784),IF(EC464=11,(DK464+DK465+DK466+DK778+DK780+DK781+DK782+DK783+DK784+DK785),IF(EC464=12,(DK464+DK465+DK466+DK778+DK780+DK781+DK782+DK783+DK784+DK785+DK786),IF(EC464=13,(DK464+DK465+DK466+DK778+DK780+DK781+DK782+DK783+DK784+DK785+DK786+#REF!),0))))))</f>
        <v>0</v>
      </c>
      <c r="EF464" s="141">
        <f t="shared" si="425"/>
        <v>0</v>
      </c>
      <c r="EG464" s="142">
        <f t="shared" si="459"/>
        <v>0</v>
      </c>
      <c r="EH464" s="141"/>
      <c r="EI464" s="142"/>
      <c r="EJ464" s="82">
        <f t="shared" si="460"/>
        <v>0</v>
      </c>
      <c r="EK464" s="82"/>
      <c r="EL464" s="82"/>
      <c r="EM464" s="82"/>
      <c r="EN464" s="83"/>
      <c r="EO464" s="61"/>
      <c r="EP464" s="61"/>
      <c r="EQ464" s="61"/>
      <c r="ER464" s="61"/>
      <c r="ES464" s="61"/>
      <c r="ET464" s="61"/>
      <c r="EU464" s="61"/>
      <c r="EV464" s="61"/>
      <c r="EW464" s="61"/>
      <c r="EX464" s="61"/>
      <c r="EY464" s="61"/>
      <c r="EZ464" s="61"/>
    </row>
    <row r="465" spans="2:156" ht="27" customHeight="1">
      <c r="B465" s="365" t="str">
        <f t="shared" si="421"/>
        <v/>
      </c>
      <c r="C465" s="649" t="str">
        <f>IF(AU465=1,SUM(AU$10:AU465),"")</f>
        <v/>
      </c>
      <c r="D465" s="526"/>
      <c r="E465" s="524"/>
      <c r="F465" s="648"/>
      <c r="G465" s="464"/>
      <c r="H465" s="110"/>
      <c r="I465" s="648"/>
      <c r="J465" s="464"/>
      <c r="K465" s="110"/>
      <c r="L465" s="109"/>
      <c r="M465" s="517"/>
      <c r="N465" s="520"/>
      <c r="O465" s="520"/>
      <c r="P465" s="514"/>
      <c r="Q465" s="463"/>
      <c r="R465" s="463"/>
      <c r="S465" s="463"/>
      <c r="T465" s="463"/>
      <c r="U465" s="515"/>
      <c r="V465" s="112"/>
      <c r="W465" s="463"/>
      <c r="X465" s="463"/>
      <c r="Y465" s="463"/>
      <c r="Z465" s="463"/>
      <c r="AA465" s="463"/>
      <c r="AB465" s="691"/>
      <c r="AC465" s="691"/>
      <c r="AD465" s="691"/>
      <c r="AE465" s="682"/>
      <c r="AF465" s="683"/>
      <c r="AG465" s="112"/>
      <c r="AH465" s="463"/>
      <c r="AI465" s="495"/>
      <c r="AJ465" s="469"/>
      <c r="AK465" s="464"/>
      <c r="AL465" s="465"/>
      <c r="AM465" s="376"/>
      <c r="AN465" s="376"/>
      <c r="AO465" s="465"/>
      <c r="AP465" s="466"/>
      <c r="AQ465" s="113" t="str">
        <f t="shared" si="426"/>
        <v/>
      </c>
      <c r="AR465" s="114">
        <v>68</v>
      </c>
      <c r="AU465" s="115">
        <f t="shared" si="427"/>
        <v>0</v>
      </c>
      <c r="AV465" s="116" t="b">
        <f t="shared" si="428"/>
        <v>1</v>
      </c>
      <c r="AW465" s="73">
        <f t="shared" si="429"/>
        <v>0</v>
      </c>
      <c r="AX465" s="117">
        <f t="shared" si="430"/>
        <v>1</v>
      </c>
      <c r="AY465" s="118">
        <f t="shared" si="431"/>
        <v>0</v>
      </c>
      <c r="BD465" s="120">
        <f>ROUND(Import!F458,2)</f>
        <v>0</v>
      </c>
      <c r="BE465" s="120">
        <f>ROUND(Import!P458,2)</f>
        <v>0</v>
      </c>
      <c r="BG465" s="121">
        <f t="shared" si="432"/>
        <v>0</v>
      </c>
      <c r="BH465" s="122">
        <f t="shared" si="433"/>
        <v>0</v>
      </c>
      <c r="BI465" s="114">
        <f t="shared" si="434"/>
        <v>0</v>
      </c>
      <c r="BJ465" s="121">
        <f t="shared" si="435"/>
        <v>0</v>
      </c>
      <c r="BK465" s="122">
        <f t="shared" si="436"/>
        <v>0</v>
      </c>
      <c r="BL465" s="114">
        <f t="shared" si="437"/>
        <v>0</v>
      </c>
      <c r="BN465" s="123">
        <f t="shared" si="438"/>
        <v>0</v>
      </c>
      <c r="BO465" s="123">
        <f t="shared" si="439"/>
        <v>0</v>
      </c>
      <c r="BP465" s="123">
        <f t="shared" si="440"/>
        <v>0</v>
      </c>
      <c r="BQ465" s="123">
        <f t="shared" si="441"/>
        <v>0</v>
      </c>
      <c r="BR465" s="123">
        <f t="shared" si="415"/>
        <v>0</v>
      </c>
      <c r="BS465" s="123">
        <f t="shared" si="442"/>
        <v>0</v>
      </c>
      <c r="BT465" s="124">
        <f t="shared" si="443"/>
        <v>0</v>
      </c>
      <c r="CA465" s="62"/>
      <c r="CB465" s="126" t="str">
        <f t="shared" si="416"/>
        <v/>
      </c>
      <c r="CC465" s="127" t="str">
        <f t="shared" si="444"/>
        <v/>
      </c>
      <c r="CD465" s="128" t="str">
        <f t="shared" si="445"/>
        <v/>
      </c>
      <c r="CE465" s="146"/>
      <c r="CF465" s="147"/>
      <c r="CG465" s="147"/>
      <c r="CH465" s="147"/>
      <c r="CI465" s="145"/>
      <c r="CJ465" s="62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132" t="b">
        <f t="shared" si="446"/>
        <v>0</v>
      </c>
      <c r="CV465" s="133" t="b">
        <f t="shared" si="447"/>
        <v>1</v>
      </c>
      <c r="CW465" s="116" t="b">
        <f t="shared" si="448"/>
        <v>1</v>
      </c>
      <c r="CX465" s="73">
        <f t="shared" si="449"/>
        <v>0</v>
      </c>
      <c r="CZ465" s="73">
        <f t="shared" si="450"/>
        <v>0</v>
      </c>
      <c r="DA465" s="134">
        <f t="shared" si="451"/>
        <v>1</v>
      </c>
      <c r="DB465" s="106">
        <f t="shared" si="452"/>
        <v>1</v>
      </c>
      <c r="DC465" s="148"/>
      <c r="DD465" s="134">
        <f t="shared" si="453"/>
        <v>1</v>
      </c>
      <c r="DE465" s="135">
        <f t="shared" si="417"/>
        <v>0</v>
      </c>
      <c r="DF465" s="135">
        <f t="shared" si="418"/>
        <v>0</v>
      </c>
      <c r="DG465" s="136"/>
      <c r="DH465" s="79"/>
      <c r="DI465" s="137"/>
      <c r="DJ465" s="81"/>
      <c r="DK465" s="107">
        <f t="shared" si="419"/>
        <v>0</v>
      </c>
      <c r="DL465" s="138">
        <f t="shared" si="454"/>
        <v>1</v>
      </c>
      <c r="DM465" s="73">
        <f t="shared" si="455"/>
        <v>1</v>
      </c>
      <c r="DN465" s="73">
        <f t="shared" si="456"/>
        <v>1</v>
      </c>
      <c r="DO465" s="73">
        <f t="shared" si="457"/>
        <v>1</v>
      </c>
      <c r="DP465" s="73">
        <f t="shared" si="424"/>
        <v>1</v>
      </c>
      <c r="DQ465" s="73">
        <f t="shared" si="423"/>
        <v>1</v>
      </c>
      <c r="DR465" s="73">
        <f t="shared" si="422"/>
        <v>1</v>
      </c>
      <c r="DS465" s="73">
        <f t="shared" si="420"/>
        <v>1</v>
      </c>
      <c r="DT465" s="73">
        <f t="shared" si="414"/>
        <v>1</v>
      </c>
      <c r="DU465" s="73">
        <f t="shared" si="413"/>
        <v>1</v>
      </c>
      <c r="DV465" s="73">
        <f t="shared" si="412"/>
        <v>1</v>
      </c>
      <c r="DW465" s="73">
        <f t="shared" si="411"/>
        <v>1</v>
      </c>
      <c r="DX465" s="73">
        <f t="shared" si="410"/>
        <v>1</v>
      </c>
      <c r="DY465" s="73">
        <f t="shared" si="409"/>
        <v>1</v>
      </c>
      <c r="DZ465" s="73">
        <f t="shared" si="408"/>
        <v>1</v>
      </c>
      <c r="EA465" s="92">
        <f t="shared" si="407"/>
        <v>1</v>
      </c>
      <c r="EB465" s="92">
        <f t="shared" si="406"/>
        <v>1</v>
      </c>
      <c r="EC465" s="139">
        <f t="shared" si="405"/>
        <v>1</v>
      </c>
      <c r="ED465" s="140">
        <f t="shared" si="458"/>
        <v>0</v>
      </c>
      <c r="EE465" s="141">
        <f>IF(EC465=8,(DK465+DK466+DK467+DK779+DK781+DK782+DK783),IF(EC465=9,(DK465+DK466+DK467+DK779+DK781+DK782+DK783+DK784),IF(EC465=10,(DK465+DK466+DK467+DK779+DK781+DK782+DK783+DK784+DK785),IF(EC465=11,(DK465+DK466+DK467+DK779+DK781+DK782+DK783+DK784+DK785+DK786),IF(EC465=12,(DK465+DK466+DK467+DK779+DK781+DK782+DK783+DK784+DK785+DK786+DK787),IF(EC465=13,(DK465+DK466+DK467+DK779+DK781+DK782+DK783+DK784+DK785+DK786+DK787+#REF!),0))))))</f>
        <v>0</v>
      </c>
      <c r="EF465" s="141">
        <f t="shared" si="425"/>
        <v>0</v>
      </c>
      <c r="EG465" s="142">
        <f t="shared" si="459"/>
        <v>0</v>
      </c>
      <c r="EH465" s="141"/>
      <c r="EI465" s="142"/>
      <c r="EJ465" s="82">
        <f t="shared" si="460"/>
        <v>0</v>
      </c>
      <c r="EK465" s="82"/>
      <c r="EL465" s="82"/>
      <c r="EM465" s="82"/>
      <c r="EN465" s="83"/>
      <c r="EO465" s="61"/>
      <c r="EP465" s="61"/>
      <c r="EQ465" s="61"/>
      <c r="ER465" s="61"/>
      <c r="ES465" s="61"/>
      <c r="ET465" s="61"/>
      <c r="EU465" s="61"/>
      <c r="EV465" s="61"/>
      <c r="EW465" s="61"/>
      <c r="EX465" s="61"/>
      <c r="EY465" s="61"/>
      <c r="EZ465" s="61"/>
    </row>
    <row r="466" spans="2:156" ht="27" customHeight="1">
      <c r="B466" s="365" t="str">
        <f t="shared" si="421"/>
        <v/>
      </c>
      <c r="C466" s="649" t="str">
        <f>IF(AU466=1,SUM(AU$10:AU466),"")</f>
        <v/>
      </c>
      <c r="D466" s="526"/>
      <c r="E466" s="524"/>
      <c r="F466" s="648"/>
      <c r="G466" s="464"/>
      <c r="H466" s="110"/>
      <c r="I466" s="648"/>
      <c r="J466" s="464"/>
      <c r="K466" s="110"/>
      <c r="L466" s="109"/>
      <c r="M466" s="517"/>
      <c r="N466" s="520"/>
      <c r="O466" s="520"/>
      <c r="P466" s="514"/>
      <c r="Q466" s="463"/>
      <c r="R466" s="463"/>
      <c r="S466" s="463"/>
      <c r="T466" s="463"/>
      <c r="U466" s="515"/>
      <c r="V466" s="112"/>
      <c r="W466" s="463"/>
      <c r="X466" s="463"/>
      <c r="Y466" s="463"/>
      <c r="Z466" s="463"/>
      <c r="AA466" s="463"/>
      <c r="AB466" s="691"/>
      <c r="AC466" s="691"/>
      <c r="AD466" s="691"/>
      <c r="AE466" s="682"/>
      <c r="AF466" s="683"/>
      <c r="AG466" s="112"/>
      <c r="AH466" s="463"/>
      <c r="AI466" s="495"/>
      <c r="AJ466" s="469"/>
      <c r="AK466" s="464"/>
      <c r="AL466" s="465"/>
      <c r="AM466" s="376"/>
      <c r="AN466" s="376"/>
      <c r="AO466" s="465"/>
      <c r="AP466" s="466"/>
      <c r="AQ466" s="113" t="str">
        <f t="shared" si="426"/>
        <v/>
      </c>
      <c r="AR466" s="114">
        <v>69</v>
      </c>
      <c r="AU466" s="115">
        <f t="shared" si="427"/>
        <v>0</v>
      </c>
      <c r="AV466" s="116" t="b">
        <f t="shared" si="428"/>
        <v>1</v>
      </c>
      <c r="AW466" s="73">
        <f t="shared" si="429"/>
        <v>0</v>
      </c>
      <c r="AX466" s="117">
        <f t="shared" si="430"/>
        <v>1</v>
      </c>
      <c r="AY466" s="118">
        <f t="shared" si="431"/>
        <v>0</v>
      </c>
      <c r="BD466" s="120">
        <f>ROUND(Import!F459,2)</f>
        <v>0</v>
      </c>
      <c r="BE466" s="120">
        <f>ROUND(Import!P459,2)</f>
        <v>0</v>
      </c>
      <c r="BG466" s="121">
        <f t="shared" si="432"/>
        <v>0</v>
      </c>
      <c r="BH466" s="122">
        <f t="shared" si="433"/>
        <v>0</v>
      </c>
      <c r="BI466" s="114">
        <f t="shared" si="434"/>
        <v>0</v>
      </c>
      <c r="BJ466" s="121">
        <f t="shared" si="435"/>
        <v>0</v>
      </c>
      <c r="BK466" s="122">
        <f t="shared" si="436"/>
        <v>0</v>
      </c>
      <c r="BL466" s="114">
        <f t="shared" si="437"/>
        <v>0</v>
      </c>
      <c r="BN466" s="123">
        <f t="shared" si="438"/>
        <v>0</v>
      </c>
      <c r="BO466" s="123">
        <f t="shared" si="439"/>
        <v>0</v>
      </c>
      <c r="BP466" s="123">
        <f t="shared" si="440"/>
        <v>0</v>
      </c>
      <c r="BQ466" s="123">
        <f t="shared" si="441"/>
        <v>0</v>
      </c>
      <c r="BR466" s="123">
        <f t="shared" si="415"/>
        <v>0</v>
      </c>
      <c r="BS466" s="123">
        <f t="shared" si="442"/>
        <v>0</v>
      </c>
      <c r="BT466" s="124">
        <f t="shared" si="443"/>
        <v>0</v>
      </c>
      <c r="CA466" s="62"/>
      <c r="CB466" s="126" t="str">
        <f t="shared" si="416"/>
        <v/>
      </c>
      <c r="CC466" s="127" t="str">
        <f t="shared" si="444"/>
        <v/>
      </c>
      <c r="CD466" s="128" t="str">
        <f t="shared" si="445"/>
        <v/>
      </c>
      <c r="CE466" s="146"/>
      <c r="CF466" s="147"/>
      <c r="CG466" s="147"/>
      <c r="CH466" s="147"/>
      <c r="CI466" s="145"/>
      <c r="CJ466" s="62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132" t="b">
        <f t="shared" si="446"/>
        <v>0</v>
      </c>
      <c r="CV466" s="133" t="b">
        <f t="shared" si="447"/>
        <v>1</v>
      </c>
      <c r="CW466" s="116" t="b">
        <f t="shared" si="448"/>
        <v>1</v>
      </c>
      <c r="CX466" s="73">
        <f t="shared" si="449"/>
        <v>0</v>
      </c>
      <c r="CZ466" s="73">
        <f t="shared" si="450"/>
        <v>0</v>
      </c>
      <c r="DA466" s="134">
        <f t="shared" si="451"/>
        <v>1</v>
      </c>
      <c r="DB466" s="106">
        <f t="shared" si="452"/>
        <v>1</v>
      </c>
      <c r="DC466" s="148"/>
      <c r="DD466" s="134">
        <f t="shared" si="453"/>
        <v>1</v>
      </c>
      <c r="DE466" s="135">
        <f t="shared" si="417"/>
        <v>0</v>
      </c>
      <c r="DF466" s="135">
        <f t="shared" si="418"/>
        <v>0</v>
      </c>
      <c r="DG466" s="136"/>
      <c r="DH466" s="79"/>
      <c r="DI466" s="137"/>
      <c r="DJ466" s="81"/>
      <c r="DK466" s="107">
        <f t="shared" si="419"/>
        <v>0</v>
      </c>
      <c r="DL466" s="138">
        <f t="shared" si="454"/>
        <v>1</v>
      </c>
      <c r="DM466" s="73">
        <f t="shared" si="455"/>
        <v>1</v>
      </c>
      <c r="DN466" s="73">
        <f t="shared" si="456"/>
        <v>1</v>
      </c>
      <c r="DO466" s="73">
        <f t="shared" si="457"/>
        <v>1</v>
      </c>
      <c r="DP466" s="73">
        <f t="shared" si="424"/>
        <v>1</v>
      </c>
      <c r="DQ466" s="73">
        <f t="shared" si="423"/>
        <v>1</v>
      </c>
      <c r="DR466" s="73">
        <f t="shared" si="422"/>
        <v>1</v>
      </c>
      <c r="DS466" s="73">
        <f t="shared" si="420"/>
        <v>1</v>
      </c>
      <c r="DT466" s="73">
        <f t="shared" si="414"/>
        <v>1</v>
      </c>
      <c r="DU466" s="73">
        <f t="shared" si="413"/>
        <v>1</v>
      </c>
      <c r="DV466" s="73">
        <f t="shared" si="412"/>
        <v>1</v>
      </c>
      <c r="DW466" s="73">
        <f t="shared" si="411"/>
        <v>1</v>
      </c>
      <c r="DX466" s="73">
        <f t="shared" si="410"/>
        <v>1</v>
      </c>
      <c r="DY466" s="73">
        <f t="shared" si="409"/>
        <v>1</v>
      </c>
      <c r="DZ466" s="73">
        <f t="shared" si="408"/>
        <v>1</v>
      </c>
      <c r="EA466" s="92">
        <f t="shared" si="407"/>
        <v>1</v>
      </c>
      <c r="EB466" s="92">
        <f t="shared" si="406"/>
        <v>1</v>
      </c>
      <c r="EC466" s="139">
        <f t="shared" si="405"/>
        <v>1</v>
      </c>
      <c r="ED466" s="140">
        <f t="shared" si="458"/>
        <v>0</v>
      </c>
      <c r="EE466" s="141">
        <f>IF(EC466=8,(DK466+DK467+DK468+DK780+DK782+DK783+DK784),IF(EC466=9,(DK466+DK467+DK468+DK780+DK782+DK783+DK784+DK785),IF(EC466=10,(DK466+DK467+DK468+DK780+DK782+DK783+DK784+DK785+DK786),IF(EC466=11,(DK466+DK467+DK468+DK780+DK782+DK783+DK784+DK785+DK786+DK787),IF(EC466=12,(DK466+DK467+DK468+DK780+DK782+DK783+DK784+DK785+DK786+DK787+DK788),IF(EC466=13,(DK466+DK467+DK468+DK780+DK782+DK783+DK784+DK785+DK786+DK787+DK788+#REF!),0))))))</f>
        <v>0</v>
      </c>
      <c r="EF466" s="141">
        <f t="shared" si="425"/>
        <v>0</v>
      </c>
      <c r="EG466" s="142">
        <f t="shared" si="459"/>
        <v>0</v>
      </c>
      <c r="EH466" s="141"/>
      <c r="EI466" s="142"/>
      <c r="EJ466" s="82">
        <f t="shared" si="460"/>
        <v>0</v>
      </c>
      <c r="EK466" s="82"/>
      <c r="EL466" s="82"/>
      <c r="EM466" s="82"/>
      <c r="EN466" s="83"/>
      <c r="EO466" s="61"/>
      <c r="EP466" s="61"/>
      <c r="EQ466" s="61"/>
      <c r="ER466" s="61"/>
      <c r="ES466" s="61"/>
      <c r="ET466" s="61"/>
      <c r="EU466" s="61"/>
      <c r="EV466" s="61"/>
      <c r="EW466" s="61"/>
      <c r="EX466" s="61"/>
      <c r="EY466" s="61"/>
      <c r="EZ466" s="61"/>
    </row>
    <row r="467" spans="2:156" ht="27" customHeight="1">
      <c r="B467" s="365" t="str">
        <f t="shared" si="421"/>
        <v/>
      </c>
      <c r="C467" s="649" t="str">
        <f>IF(AU467=1,SUM(AU$10:AU467),"")</f>
        <v/>
      </c>
      <c r="D467" s="526"/>
      <c r="E467" s="524"/>
      <c r="F467" s="648"/>
      <c r="G467" s="464"/>
      <c r="H467" s="110"/>
      <c r="I467" s="648"/>
      <c r="J467" s="464"/>
      <c r="K467" s="110"/>
      <c r="L467" s="109"/>
      <c r="M467" s="517"/>
      <c r="N467" s="520"/>
      <c r="O467" s="520"/>
      <c r="P467" s="514"/>
      <c r="Q467" s="463"/>
      <c r="R467" s="463"/>
      <c r="S467" s="463"/>
      <c r="T467" s="463"/>
      <c r="U467" s="515"/>
      <c r="V467" s="112"/>
      <c r="W467" s="463"/>
      <c r="X467" s="463"/>
      <c r="Y467" s="463"/>
      <c r="Z467" s="463"/>
      <c r="AA467" s="463"/>
      <c r="AB467" s="691"/>
      <c r="AC467" s="691"/>
      <c r="AD467" s="691"/>
      <c r="AE467" s="682"/>
      <c r="AF467" s="683"/>
      <c r="AG467" s="112"/>
      <c r="AH467" s="463"/>
      <c r="AI467" s="495"/>
      <c r="AJ467" s="469"/>
      <c r="AK467" s="464"/>
      <c r="AL467" s="465"/>
      <c r="AM467" s="376"/>
      <c r="AN467" s="376"/>
      <c r="AO467" s="465"/>
      <c r="AP467" s="466"/>
      <c r="AQ467" s="113" t="str">
        <f t="shared" si="426"/>
        <v/>
      </c>
      <c r="AR467" s="114">
        <v>70</v>
      </c>
      <c r="AU467" s="115">
        <f t="shared" si="427"/>
        <v>0</v>
      </c>
      <c r="AV467" s="116" t="b">
        <f t="shared" si="428"/>
        <v>1</v>
      </c>
      <c r="AW467" s="73">
        <f t="shared" si="429"/>
        <v>0</v>
      </c>
      <c r="AX467" s="117">
        <f t="shared" si="430"/>
        <v>1</v>
      </c>
      <c r="AY467" s="118">
        <f t="shared" si="431"/>
        <v>0</v>
      </c>
      <c r="BD467" s="120">
        <f>ROUND(Import!F460,2)</f>
        <v>0</v>
      </c>
      <c r="BE467" s="120">
        <f>ROUND(Import!P460,2)</f>
        <v>0</v>
      </c>
      <c r="BG467" s="121">
        <f t="shared" si="432"/>
        <v>0</v>
      </c>
      <c r="BH467" s="122">
        <f t="shared" si="433"/>
        <v>0</v>
      </c>
      <c r="BI467" s="114">
        <f t="shared" si="434"/>
        <v>0</v>
      </c>
      <c r="BJ467" s="121">
        <f t="shared" si="435"/>
        <v>0</v>
      </c>
      <c r="BK467" s="122">
        <f t="shared" si="436"/>
        <v>0</v>
      </c>
      <c r="BL467" s="114">
        <f t="shared" si="437"/>
        <v>0</v>
      </c>
      <c r="BN467" s="123">
        <f t="shared" si="438"/>
        <v>0</v>
      </c>
      <c r="BO467" s="123">
        <f t="shared" si="439"/>
        <v>0</v>
      </c>
      <c r="BP467" s="123">
        <f t="shared" si="440"/>
        <v>0</v>
      </c>
      <c r="BQ467" s="123">
        <f t="shared" si="441"/>
        <v>0</v>
      </c>
      <c r="BR467" s="123">
        <f t="shared" si="415"/>
        <v>0</v>
      </c>
      <c r="BS467" s="123">
        <f t="shared" si="442"/>
        <v>0</v>
      </c>
      <c r="BT467" s="124">
        <f t="shared" si="443"/>
        <v>0</v>
      </c>
      <c r="CA467" s="62"/>
      <c r="CB467" s="126" t="str">
        <f t="shared" si="416"/>
        <v/>
      </c>
      <c r="CC467" s="127" t="str">
        <f t="shared" si="444"/>
        <v/>
      </c>
      <c r="CD467" s="128" t="str">
        <f t="shared" si="445"/>
        <v/>
      </c>
      <c r="CE467" s="146"/>
      <c r="CF467" s="147"/>
      <c r="CG467" s="147"/>
      <c r="CH467" s="147"/>
      <c r="CI467" s="145"/>
      <c r="CJ467" s="62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132" t="b">
        <f t="shared" si="446"/>
        <v>0</v>
      </c>
      <c r="CV467" s="133" t="b">
        <f t="shared" si="447"/>
        <v>1</v>
      </c>
      <c r="CW467" s="116" t="b">
        <f t="shared" si="448"/>
        <v>1</v>
      </c>
      <c r="CX467" s="73">
        <f t="shared" si="449"/>
        <v>0</v>
      </c>
      <c r="CZ467" s="73">
        <f t="shared" si="450"/>
        <v>0</v>
      </c>
      <c r="DA467" s="134">
        <f t="shared" si="451"/>
        <v>1</v>
      </c>
      <c r="DB467" s="106">
        <f t="shared" si="452"/>
        <v>1</v>
      </c>
      <c r="DC467" s="148"/>
      <c r="DD467" s="134">
        <f t="shared" si="453"/>
        <v>1</v>
      </c>
      <c r="DE467" s="135">
        <f t="shared" si="417"/>
        <v>0</v>
      </c>
      <c r="DF467" s="135">
        <f t="shared" si="418"/>
        <v>0</v>
      </c>
      <c r="DG467" s="136"/>
      <c r="DH467" s="79"/>
      <c r="DI467" s="137"/>
      <c r="DJ467" s="81"/>
      <c r="DK467" s="107">
        <f t="shared" si="419"/>
        <v>0</v>
      </c>
      <c r="DL467" s="138">
        <f t="shared" si="454"/>
        <v>1</v>
      </c>
      <c r="DM467" s="73">
        <f t="shared" si="455"/>
        <v>1</v>
      </c>
      <c r="DN467" s="73">
        <f t="shared" si="456"/>
        <v>1</v>
      </c>
      <c r="DO467" s="73">
        <f t="shared" si="457"/>
        <v>1</v>
      </c>
      <c r="DP467" s="73">
        <f t="shared" si="424"/>
        <v>1</v>
      </c>
      <c r="DQ467" s="73">
        <f t="shared" si="423"/>
        <v>1</v>
      </c>
      <c r="DR467" s="73">
        <f t="shared" si="422"/>
        <v>1</v>
      </c>
      <c r="DS467" s="73">
        <f t="shared" si="420"/>
        <v>1</v>
      </c>
      <c r="DT467" s="73">
        <f t="shared" si="414"/>
        <v>1</v>
      </c>
      <c r="DU467" s="73">
        <f t="shared" si="413"/>
        <v>1</v>
      </c>
      <c r="DV467" s="73">
        <f t="shared" si="412"/>
        <v>1</v>
      </c>
      <c r="DW467" s="73">
        <f t="shared" si="411"/>
        <v>1</v>
      </c>
      <c r="DX467" s="73">
        <f t="shared" si="410"/>
        <v>1</v>
      </c>
      <c r="DY467" s="73">
        <f t="shared" si="409"/>
        <v>1</v>
      </c>
      <c r="DZ467" s="73">
        <f t="shared" si="408"/>
        <v>1</v>
      </c>
      <c r="EA467" s="92">
        <f t="shared" si="407"/>
        <v>1</v>
      </c>
      <c r="EB467" s="92">
        <f t="shared" si="406"/>
        <v>1</v>
      </c>
      <c r="EC467" s="139">
        <f t="shared" si="405"/>
        <v>1</v>
      </c>
      <c r="ED467" s="140">
        <f t="shared" si="458"/>
        <v>0</v>
      </c>
      <c r="EE467" s="141">
        <f>IF(EC467=8,(DK467+DK468+DK469+DK781+DK783+DK784+DK785),IF(EC467=9,(DK467+DK468+DK469+DK781+DK783+DK784+DK785+DK786),IF(EC467=10,(DK467+DK468+DK469+DK781+DK783+DK784+DK785+DK786+DK787),IF(EC467=11,(DK467+DK468+DK469+DK781+DK783+DK784+DK785+DK786+DK787+DK788),IF(EC467=12,(DK467+DK468+DK469+DK781+DK783+DK784+DK785+DK786+DK787+DK788+DK789),IF(EC467=13,(DK467+DK468+DK469+DK781+DK783+DK784+DK785+DK786+DK787+DK788+DK789+#REF!),0))))))</f>
        <v>0</v>
      </c>
      <c r="EF467" s="141">
        <f t="shared" si="425"/>
        <v>0</v>
      </c>
      <c r="EG467" s="142">
        <f t="shared" si="459"/>
        <v>0</v>
      </c>
      <c r="EH467" s="141"/>
      <c r="EI467" s="142"/>
      <c r="EJ467" s="82">
        <f t="shared" si="460"/>
        <v>0</v>
      </c>
      <c r="EK467" s="82"/>
      <c r="EL467" s="82"/>
      <c r="EM467" s="82"/>
      <c r="EN467" s="83"/>
      <c r="EO467" s="61"/>
      <c r="EP467" s="61"/>
      <c r="EQ467" s="61"/>
      <c r="ER467" s="61"/>
      <c r="ES467" s="61"/>
      <c r="ET467" s="61"/>
      <c r="EU467" s="61"/>
      <c r="EV467" s="61"/>
      <c r="EW467" s="61"/>
      <c r="EX467" s="61"/>
      <c r="EY467" s="61"/>
      <c r="EZ467" s="61"/>
    </row>
    <row r="468" spans="2:156" ht="27" customHeight="1">
      <c r="B468" s="365" t="str">
        <f t="shared" si="421"/>
        <v/>
      </c>
      <c r="C468" s="649" t="str">
        <f>IF(AU468=1,SUM(AU$10:AU468),"")</f>
        <v/>
      </c>
      <c r="D468" s="526"/>
      <c r="E468" s="524"/>
      <c r="F468" s="648"/>
      <c r="G468" s="464"/>
      <c r="H468" s="110"/>
      <c r="I468" s="648"/>
      <c r="J468" s="464"/>
      <c r="K468" s="110"/>
      <c r="L468" s="109"/>
      <c r="M468" s="517"/>
      <c r="N468" s="520"/>
      <c r="O468" s="520"/>
      <c r="P468" s="514"/>
      <c r="Q468" s="463"/>
      <c r="R468" s="463"/>
      <c r="S468" s="463"/>
      <c r="T468" s="463"/>
      <c r="U468" s="515"/>
      <c r="V468" s="112"/>
      <c r="W468" s="463"/>
      <c r="X468" s="463"/>
      <c r="Y468" s="463"/>
      <c r="Z468" s="463"/>
      <c r="AA468" s="463"/>
      <c r="AB468" s="691"/>
      <c r="AC468" s="691"/>
      <c r="AD468" s="691"/>
      <c r="AE468" s="682"/>
      <c r="AF468" s="683"/>
      <c r="AG468" s="112"/>
      <c r="AH468" s="463"/>
      <c r="AI468" s="495"/>
      <c r="AJ468" s="469"/>
      <c r="AK468" s="464"/>
      <c r="AL468" s="465"/>
      <c r="AM468" s="376"/>
      <c r="AN468" s="376"/>
      <c r="AO468" s="465"/>
      <c r="AP468" s="466"/>
      <c r="AQ468" s="113" t="str">
        <f t="shared" si="426"/>
        <v/>
      </c>
      <c r="AR468" s="114">
        <v>71</v>
      </c>
      <c r="AU468" s="115">
        <f t="shared" si="427"/>
        <v>0</v>
      </c>
      <c r="AV468" s="116" t="b">
        <f t="shared" si="428"/>
        <v>1</v>
      </c>
      <c r="AW468" s="73">
        <f t="shared" si="429"/>
        <v>0</v>
      </c>
      <c r="AX468" s="117">
        <f t="shared" si="430"/>
        <v>1</v>
      </c>
      <c r="AY468" s="118">
        <f t="shared" si="431"/>
        <v>0</v>
      </c>
      <c r="BD468" s="120">
        <f>ROUND(Import!F461,2)</f>
        <v>0</v>
      </c>
      <c r="BE468" s="120">
        <f>ROUND(Import!P461,2)</f>
        <v>0</v>
      </c>
      <c r="BG468" s="121">
        <f t="shared" si="432"/>
        <v>0</v>
      </c>
      <c r="BH468" s="122">
        <f t="shared" si="433"/>
        <v>0</v>
      </c>
      <c r="BI468" s="114">
        <f t="shared" si="434"/>
        <v>0</v>
      </c>
      <c r="BJ468" s="121">
        <f t="shared" si="435"/>
        <v>0</v>
      </c>
      <c r="BK468" s="122">
        <f t="shared" si="436"/>
        <v>0</v>
      </c>
      <c r="BL468" s="114">
        <f t="shared" si="437"/>
        <v>0</v>
      </c>
      <c r="BN468" s="123">
        <f t="shared" si="438"/>
        <v>0</v>
      </c>
      <c r="BO468" s="123">
        <f t="shared" si="439"/>
        <v>0</v>
      </c>
      <c r="BP468" s="123">
        <f t="shared" si="440"/>
        <v>0</v>
      </c>
      <c r="BQ468" s="123">
        <f t="shared" si="441"/>
        <v>0</v>
      </c>
      <c r="BR468" s="123">
        <f t="shared" si="415"/>
        <v>0</v>
      </c>
      <c r="BS468" s="123">
        <f t="shared" si="442"/>
        <v>0</v>
      </c>
      <c r="BT468" s="124">
        <f t="shared" si="443"/>
        <v>0</v>
      </c>
      <c r="CA468" s="62"/>
      <c r="CB468" s="126" t="str">
        <f t="shared" si="416"/>
        <v/>
      </c>
      <c r="CC468" s="127" t="str">
        <f t="shared" si="444"/>
        <v/>
      </c>
      <c r="CD468" s="128" t="str">
        <f t="shared" si="445"/>
        <v/>
      </c>
      <c r="CE468" s="146"/>
      <c r="CF468" s="147"/>
      <c r="CG468" s="147"/>
      <c r="CH468" s="147"/>
      <c r="CI468" s="145"/>
      <c r="CJ468" s="62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132" t="b">
        <f t="shared" si="446"/>
        <v>0</v>
      </c>
      <c r="CV468" s="133" t="b">
        <f t="shared" si="447"/>
        <v>1</v>
      </c>
      <c r="CW468" s="116" t="b">
        <f t="shared" si="448"/>
        <v>1</v>
      </c>
      <c r="CX468" s="73">
        <f t="shared" si="449"/>
        <v>0</v>
      </c>
      <c r="CZ468" s="73">
        <f t="shared" si="450"/>
        <v>0</v>
      </c>
      <c r="DA468" s="134">
        <f t="shared" si="451"/>
        <v>1</v>
      </c>
      <c r="DB468" s="106">
        <f t="shared" si="452"/>
        <v>1</v>
      </c>
      <c r="DC468" s="148"/>
      <c r="DD468" s="134">
        <f t="shared" si="453"/>
        <v>1</v>
      </c>
      <c r="DE468" s="135">
        <f t="shared" si="417"/>
        <v>0</v>
      </c>
      <c r="DF468" s="135">
        <f t="shared" si="418"/>
        <v>0</v>
      </c>
      <c r="DG468" s="136"/>
      <c r="DH468" s="79"/>
      <c r="DI468" s="137"/>
      <c r="DJ468" s="81"/>
      <c r="DK468" s="107">
        <f t="shared" si="419"/>
        <v>0</v>
      </c>
      <c r="DL468" s="138">
        <f t="shared" si="454"/>
        <v>1</v>
      </c>
      <c r="DM468" s="73">
        <f t="shared" si="455"/>
        <v>1</v>
      </c>
      <c r="DN468" s="73">
        <f t="shared" si="456"/>
        <v>1</v>
      </c>
      <c r="DO468" s="73">
        <f t="shared" si="457"/>
        <v>1</v>
      </c>
      <c r="DP468" s="73">
        <f t="shared" si="424"/>
        <v>1</v>
      </c>
      <c r="DQ468" s="73">
        <f t="shared" si="423"/>
        <v>1</v>
      </c>
      <c r="DR468" s="73">
        <f t="shared" si="422"/>
        <v>1</v>
      </c>
      <c r="DS468" s="73">
        <f t="shared" si="420"/>
        <v>1</v>
      </c>
      <c r="DT468" s="73">
        <f t="shared" si="414"/>
        <v>1</v>
      </c>
      <c r="DU468" s="73">
        <f t="shared" si="413"/>
        <v>1</v>
      </c>
      <c r="DV468" s="73">
        <f t="shared" si="412"/>
        <v>1</v>
      </c>
      <c r="DW468" s="73">
        <f t="shared" si="411"/>
        <v>1</v>
      </c>
      <c r="DX468" s="73">
        <f t="shared" si="410"/>
        <v>1</v>
      </c>
      <c r="DY468" s="73">
        <f t="shared" si="409"/>
        <v>1</v>
      </c>
      <c r="DZ468" s="73">
        <f t="shared" si="408"/>
        <v>1</v>
      </c>
      <c r="EA468" s="92">
        <f t="shared" si="407"/>
        <v>1</v>
      </c>
      <c r="EB468" s="92">
        <f t="shared" si="406"/>
        <v>1</v>
      </c>
      <c r="EC468" s="139">
        <f t="shared" si="405"/>
        <v>1</v>
      </c>
      <c r="ED468" s="140">
        <f t="shared" si="458"/>
        <v>0</v>
      </c>
      <c r="EE468" s="141">
        <f>IF(EC468=8,(DK468+DK469+DK470+DK782+DK784+DK785+DK786),IF(EC468=9,(DK468+DK469+DK470+DK782+DK784+DK785+DK786+DK787),IF(EC468=10,(DK468+DK469+DK470+DK782+DK784+DK785+DK786+DK787+DK788),IF(EC468=11,(DK468+DK469+DK470+DK782+DK784+DK785+DK786+DK787+DK788+DK789),IF(EC468=12,(DK468+DK469+DK470+DK782+DK784+DK785+DK786+DK787+DK788+DK789+DK790),IF(EC468=13,(DK468+DK469+DK470+DK782+DK784+DK785+DK786+DK787+DK788+DK789+DK790+#REF!),0))))))</f>
        <v>0</v>
      </c>
      <c r="EF468" s="141">
        <f t="shared" si="425"/>
        <v>0</v>
      </c>
      <c r="EG468" s="142">
        <f t="shared" si="459"/>
        <v>0</v>
      </c>
      <c r="EH468" s="141"/>
      <c r="EI468" s="142"/>
      <c r="EJ468" s="82">
        <f t="shared" si="460"/>
        <v>0</v>
      </c>
      <c r="EK468" s="82"/>
      <c r="EL468" s="82"/>
      <c r="EM468" s="82"/>
      <c r="EN468" s="83"/>
      <c r="EO468" s="61"/>
      <c r="EP468" s="61"/>
      <c r="EQ468" s="61"/>
      <c r="ER468" s="61"/>
      <c r="ES468" s="61"/>
      <c r="ET468" s="61"/>
      <c r="EU468" s="61"/>
      <c r="EV468" s="61"/>
      <c r="EW468" s="61"/>
      <c r="EX468" s="61"/>
      <c r="EY468" s="61"/>
      <c r="EZ468" s="61"/>
    </row>
    <row r="469" spans="2:156" ht="27" customHeight="1">
      <c r="B469" s="365" t="str">
        <f t="shared" si="421"/>
        <v/>
      </c>
      <c r="C469" s="649" t="str">
        <f>IF(AU469=1,SUM(AU$10:AU469),"")</f>
        <v/>
      </c>
      <c r="D469" s="526"/>
      <c r="E469" s="524"/>
      <c r="F469" s="648"/>
      <c r="G469" s="464"/>
      <c r="H469" s="110"/>
      <c r="I469" s="648"/>
      <c r="J469" s="464"/>
      <c r="K469" s="110"/>
      <c r="L469" s="109"/>
      <c r="M469" s="517"/>
      <c r="N469" s="520"/>
      <c r="O469" s="520"/>
      <c r="P469" s="514"/>
      <c r="Q469" s="463"/>
      <c r="R469" s="463"/>
      <c r="S469" s="463"/>
      <c r="T469" s="463"/>
      <c r="U469" s="515"/>
      <c r="V469" s="112"/>
      <c r="W469" s="463"/>
      <c r="X469" s="463"/>
      <c r="Y469" s="463"/>
      <c r="Z469" s="463"/>
      <c r="AA469" s="463"/>
      <c r="AB469" s="691"/>
      <c r="AC469" s="691"/>
      <c r="AD469" s="691"/>
      <c r="AE469" s="682"/>
      <c r="AF469" s="683"/>
      <c r="AG469" s="112"/>
      <c r="AH469" s="463"/>
      <c r="AI469" s="495"/>
      <c r="AJ469" s="469"/>
      <c r="AK469" s="464"/>
      <c r="AL469" s="465"/>
      <c r="AM469" s="376"/>
      <c r="AN469" s="376"/>
      <c r="AO469" s="465"/>
      <c r="AP469" s="466"/>
      <c r="AQ469" s="113" t="str">
        <f t="shared" si="426"/>
        <v/>
      </c>
      <c r="AR469" s="114">
        <v>72</v>
      </c>
      <c r="AU469" s="115">
        <f t="shared" si="427"/>
        <v>0</v>
      </c>
      <c r="AV469" s="116" t="b">
        <f t="shared" si="428"/>
        <v>1</v>
      </c>
      <c r="AW469" s="73">
        <f t="shared" si="429"/>
        <v>0</v>
      </c>
      <c r="AX469" s="117">
        <f t="shared" si="430"/>
        <v>1</v>
      </c>
      <c r="AY469" s="118">
        <f t="shared" si="431"/>
        <v>0</v>
      </c>
      <c r="BD469" s="120">
        <f>ROUND(Import!F462,2)</f>
        <v>0</v>
      </c>
      <c r="BE469" s="120">
        <f>ROUND(Import!P462,2)</f>
        <v>0</v>
      </c>
      <c r="BG469" s="121">
        <f t="shared" si="432"/>
        <v>0</v>
      </c>
      <c r="BH469" s="122">
        <f t="shared" si="433"/>
        <v>0</v>
      </c>
      <c r="BI469" s="114">
        <f t="shared" si="434"/>
        <v>0</v>
      </c>
      <c r="BJ469" s="121">
        <f t="shared" si="435"/>
        <v>0</v>
      </c>
      <c r="BK469" s="122">
        <f t="shared" si="436"/>
        <v>0</v>
      </c>
      <c r="BL469" s="114">
        <f t="shared" si="437"/>
        <v>0</v>
      </c>
      <c r="BN469" s="123">
        <f t="shared" si="438"/>
        <v>0</v>
      </c>
      <c r="BO469" s="123">
        <f t="shared" si="439"/>
        <v>0</v>
      </c>
      <c r="BP469" s="123">
        <f t="shared" si="440"/>
        <v>0</v>
      </c>
      <c r="BQ469" s="123">
        <f t="shared" si="441"/>
        <v>0</v>
      </c>
      <c r="BR469" s="123">
        <f t="shared" si="415"/>
        <v>0</v>
      </c>
      <c r="BS469" s="123">
        <f t="shared" si="442"/>
        <v>0</v>
      </c>
      <c r="BT469" s="124">
        <f t="shared" si="443"/>
        <v>0</v>
      </c>
      <c r="CA469" s="62"/>
      <c r="CB469" s="126" t="str">
        <f t="shared" si="416"/>
        <v/>
      </c>
      <c r="CC469" s="127" t="str">
        <f t="shared" si="444"/>
        <v/>
      </c>
      <c r="CD469" s="128" t="str">
        <f t="shared" si="445"/>
        <v/>
      </c>
      <c r="CE469" s="146"/>
      <c r="CF469" s="147"/>
      <c r="CG469" s="147"/>
      <c r="CH469" s="147"/>
      <c r="CI469" s="145"/>
      <c r="CJ469" s="62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132" t="b">
        <f t="shared" si="446"/>
        <v>0</v>
      </c>
      <c r="CV469" s="133" t="b">
        <f t="shared" si="447"/>
        <v>1</v>
      </c>
      <c r="CW469" s="116" t="b">
        <f t="shared" si="448"/>
        <v>1</v>
      </c>
      <c r="CX469" s="73">
        <f t="shared" si="449"/>
        <v>0</v>
      </c>
      <c r="CZ469" s="73">
        <f t="shared" si="450"/>
        <v>0</v>
      </c>
      <c r="DA469" s="134">
        <f t="shared" si="451"/>
        <v>1</v>
      </c>
      <c r="DB469" s="106">
        <f t="shared" si="452"/>
        <v>1</v>
      </c>
      <c r="DC469" s="148"/>
      <c r="DD469" s="134">
        <f t="shared" si="453"/>
        <v>1</v>
      </c>
      <c r="DE469" s="135">
        <f t="shared" si="417"/>
        <v>0</v>
      </c>
      <c r="DF469" s="135">
        <f t="shared" si="418"/>
        <v>0</v>
      </c>
      <c r="DG469" s="136"/>
      <c r="DH469" s="79"/>
      <c r="DI469" s="137"/>
      <c r="DJ469" s="81"/>
      <c r="DK469" s="107">
        <f t="shared" si="419"/>
        <v>0</v>
      </c>
      <c r="DL469" s="138">
        <f t="shared" si="454"/>
        <v>1</v>
      </c>
      <c r="DM469" s="73">
        <f t="shared" si="455"/>
        <v>1</v>
      </c>
      <c r="DN469" s="73">
        <f t="shared" si="456"/>
        <v>1</v>
      </c>
      <c r="DO469" s="73">
        <f t="shared" si="457"/>
        <v>1</v>
      </c>
      <c r="DP469" s="73">
        <f t="shared" si="424"/>
        <v>1</v>
      </c>
      <c r="DQ469" s="73">
        <f t="shared" si="423"/>
        <v>1</v>
      </c>
      <c r="DR469" s="73">
        <f t="shared" si="422"/>
        <v>1</v>
      </c>
      <c r="DS469" s="73">
        <f t="shared" si="420"/>
        <v>1</v>
      </c>
      <c r="DT469" s="73">
        <f t="shared" si="414"/>
        <v>1</v>
      </c>
      <c r="DU469" s="73">
        <f t="shared" si="413"/>
        <v>1</v>
      </c>
      <c r="DV469" s="73">
        <f t="shared" si="412"/>
        <v>1</v>
      </c>
      <c r="DW469" s="73">
        <f t="shared" si="411"/>
        <v>1</v>
      </c>
      <c r="DX469" s="73">
        <f t="shared" si="410"/>
        <v>1</v>
      </c>
      <c r="DY469" s="73">
        <f t="shared" si="409"/>
        <v>1</v>
      </c>
      <c r="DZ469" s="73">
        <f t="shared" si="408"/>
        <v>1</v>
      </c>
      <c r="EA469" s="92">
        <f t="shared" si="407"/>
        <v>1</v>
      </c>
      <c r="EB469" s="92">
        <f t="shared" si="406"/>
        <v>1</v>
      </c>
      <c r="EC469" s="139">
        <f t="shared" si="405"/>
        <v>1</v>
      </c>
      <c r="ED469" s="140">
        <f t="shared" si="458"/>
        <v>0</v>
      </c>
      <c r="EE469" s="141">
        <f>IF(EC469=8,(DK469+DK470+DK471+DK783+DK785+DK786+DK787),IF(EC469=9,(DK469+DK470+DK471+DK783+DK785+DK786+DK787+DK788),IF(EC469=10,(DK469+DK470+DK471+DK783+DK785+DK786+DK787+DK788+DK789),IF(EC469=11,(DK469+DK470+DK471+DK783+DK785+DK786+DK787+DK788+DK789+DK790),IF(EC469=12,(DK469+DK470+DK471+DK783+DK785+DK786+DK787+DK788+DK789+DK790+DK791),IF(EC469=13,(DK469+DK470+DK471+DK783+DK785+DK786+DK787+DK788+DK789+DK790+DK791+#REF!),0))))))</f>
        <v>0</v>
      </c>
      <c r="EF469" s="141">
        <f t="shared" si="425"/>
        <v>0</v>
      </c>
      <c r="EG469" s="142">
        <f t="shared" si="459"/>
        <v>0</v>
      </c>
      <c r="EH469" s="141"/>
      <c r="EI469" s="142"/>
      <c r="EJ469" s="82">
        <f t="shared" si="460"/>
        <v>0</v>
      </c>
      <c r="EK469" s="82"/>
      <c r="EL469" s="82"/>
      <c r="EM469" s="82"/>
      <c r="EN469" s="83"/>
      <c r="EO469" s="61"/>
      <c r="EP469" s="61"/>
      <c r="EQ469" s="61"/>
      <c r="ER469" s="61"/>
      <c r="ES469" s="61"/>
      <c r="ET469" s="61"/>
      <c r="EU469" s="61"/>
      <c r="EV469" s="61"/>
      <c r="EW469" s="61"/>
      <c r="EX469" s="61"/>
      <c r="EY469" s="61"/>
      <c r="EZ469" s="61"/>
    </row>
    <row r="470" spans="2:156" ht="27" customHeight="1">
      <c r="B470" s="365" t="str">
        <f t="shared" si="421"/>
        <v/>
      </c>
      <c r="C470" s="649" t="str">
        <f>IF(AU470=1,SUM(AU$10:AU470),"")</f>
        <v/>
      </c>
      <c r="D470" s="526"/>
      <c r="E470" s="524"/>
      <c r="F470" s="648"/>
      <c r="G470" s="464"/>
      <c r="H470" s="110"/>
      <c r="I470" s="648"/>
      <c r="J470" s="464"/>
      <c r="K470" s="110"/>
      <c r="L470" s="109"/>
      <c r="M470" s="517"/>
      <c r="N470" s="520"/>
      <c r="O470" s="520"/>
      <c r="P470" s="514"/>
      <c r="Q470" s="463"/>
      <c r="R470" s="463"/>
      <c r="S470" s="463"/>
      <c r="T470" s="463"/>
      <c r="U470" s="515"/>
      <c r="V470" s="112"/>
      <c r="W470" s="463"/>
      <c r="X470" s="463"/>
      <c r="Y470" s="463"/>
      <c r="Z470" s="463"/>
      <c r="AA470" s="463"/>
      <c r="AB470" s="691"/>
      <c r="AC470" s="691"/>
      <c r="AD470" s="691"/>
      <c r="AE470" s="682"/>
      <c r="AF470" s="683"/>
      <c r="AG470" s="112"/>
      <c r="AH470" s="463"/>
      <c r="AI470" s="495"/>
      <c r="AJ470" s="469"/>
      <c r="AK470" s="464"/>
      <c r="AL470" s="465"/>
      <c r="AM470" s="376"/>
      <c r="AN470" s="376"/>
      <c r="AO470" s="465"/>
      <c r="AP470" s="466"/>
      <c r="AQ470" s="113" t="str">
        <f t="shared" si="426"/>
        <v/>
      </c>
      <c r="AR470" s="114">
        <v>73</v>
      </c>
      <c r="AU470" s="115">
        <f t="shared" si="427"/>
        <v>0</v>
      </c>
      <c r="AV470" s="116" t="b">
        <f t="shared" si="428"/>
        <v>1</v>
      </c>
      <c r="AW470" s="73">
        <f t="shared" si="429"/>
        <v>0</v>
      </c>
      <c r="AX470" s="117">
        <f t="shared" si="430"/>
        <v>1</v>
      </c>
      <c r="AY470" s="118">
        <f t="shared" si="431"/>
        <v>0</v>
      </c>
      <c r="BD470" s="120">
        <f>ROUND(Import!F463,2)</f>
        <v>0</v>
      </c>
      <c r="BE470" s="120">
        <f>ROUND(Import!P463,2)</f>
        <v>0</v>
      </c>
      <c r="BG470" s="121">
        <f t="shared" si="432"/>
        <v>0</v>
      </c>
      <c r="BH470" s="122">
        <f t="shared" si="433"/>
        <v>0</v>
      </c>
      <c r="BI470" s="114">
        <f t="shared" si="434"/>
        <v>0</v>
      </c>
      <c r="BJ470" s="121">
        <f t="shared" si="435"/>
        <v>0</v>
      </c>
      <c r="BK470" s="122">
        <f t="shared" si="436"/>
        <v>0</v>
      </c>
      <c r="BL470" s="114">
        <f t="shared" si="437"/>
        <v>0</v>
      </c>
      <c r="BN470" s="123">
        <f t="shared" si="438"/>
        <v>0</v>
      </c>
      <c r="BO470" s="123">
        <f t="shared" si="439"/>
        <v>0</v>
      </c>
      <c r="BP470" s="123">
        <f t="shared" si="440"/>
        <v>0</v>
      </c>
      <c r="BQ470" s="123">
        <f t="shared" si="441"/>
        <v>0</v>
      </c>
      <c r="BR470" s="123">
        <f t="shared" si="415"/>
        <v>0</v>
      </c>
      <c r="BS470" s="123">
        <f t="shared" si="442"/>
        <v>0</v>
      </c>
      <c r="BT470" s="124">
        <f t="shared" si="443"/>
        <v>0</v>
      </c>
      <c r="CA470" s="62"/>
      <c r="CB470" s="126" t="str">
        <f t="shared" si="416"/>
        <v/>
      </c>
      <c r="CC470" s="127" t="str">
        <f t="shared" si="444"/>
        <v/>
      </c>
      <c r="CD470" s="128" t="str">
        <f t="shared" si="445"/>
        <v/>
      </c>
      <c r="CE470" s="146"/>
      <c r="CF470" s="147"/>
      <c r="CG470" s="147"/>
      <c r="CH470" s="147"/>
      <c r="CI470" s="145"/>
      <c r="CJ470" s="62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132" t="b">
        <f t="shared" si="446"/>
        <v>0</v>
      </c>
      <c r="CV470" s="133" t="b">
        <f t="shared" si="447"/>
        <v>1</v>
      </c>
      <c r="CW470" s="116" t="b">
        <f t="shared" si="448"/>
        <v>1</v>
      </c>
      <c r="CX470" s="73">
        <f t="shared" si="449"/>
        <v>0</v>
      </c>
      <c r="CZ470" s="73">
        <f t="shared" si="450"/>
        <v>0</v>
      </c>
      <c r="DA470" s="134">
        <f t="shared" si="451"/>
        <v>1</v>
      </c>
      <c r="DB470" s="106">
        <f t="shared" si="452"/>
        <v>1</v>
      </c>
      <c r="DC470" s="148"/>
      <c r="DD470" s="134">
        <f t="shared" si="453"/>
        <v>1</v>
      </c>
      <c r="DE470" s="135">
        <f t="shared" si="417"/>
        <v>0</v>
      </c>
      <c r="DF470" s="135">
        <f t="shared" si="418"/>
        <v>0</v>
      </c>
      <c r="DG470" s="136"/>
      <c r="DH470" s="79"/>
      <c r="DI470" s="137"/>
      <c r="DJ470" s="81"/>
      <c r="DK470" s="107">
        <f t="shared" si="419"/>
        <v>0</v>
      </c>
      <c r="DL470" s="138">
        <f t="shared" si="454"/>
        <v>1</v>
      </c>
      <c r="DM470" s="73">
        <f t="shared" si="455"/>
        <v>1</v>
      </c>
      <c r="DN470" s="73">
        <f t="shared" si="456"/>
        <v>1</v>
      </c>
      <c r="DO470" s="73">
        <f t="shared" si="457"/>
        <v>1</v>
      </c>
      <c r="DP470" s="73">
        <f t="shared" si="424"/>
        <v>1</v>
      </c>
      <c r="DQ470" s="73">
        <f t="shared" si="423"/>
        <v>1</v>
      </c>
      <c r="DR470" s="73">
        <f t="shared" si="422"/>
        <v>1</v>
      </c>
      <c r="DS470" s="73">
        <f t="shared" si="420"/>
        <v>1</v>
      </c>
      <c r="DT470" s="73">
        <f t="shared" si="414"/>
        <v>1</v>
      </c>
      <c r="DU470" s="73">
        <f t="shared" si="413"/>
        <v>1</v>
      </c>
      <c r="DV470" s="73">
        <f t="shared" si="412"/>
        <v>1</v>
      </c>
      <c r="DW470" s="73">
        <f t="shared" si="411"/>
        <v>1</v>
      </c>
      <c r="DX470" s="73">
        <f t="shared" si="410"/>
        <v>1</v>
      </c>
      <c r="DY470" s="73">
        <f t="shared" si="409"/>
        <v>1</v>
      </c>
      <c r="DZ470" s="73">
        <f t="shared" si="408"/>
        <v>1</v>
      </c>
      <c r="EA470" s="92">
        <f t="shared" si="407"/>
        <v>1</v>
      </c>
      <c r="EB470" s="92">
        <f t="shared" si="406"/>
        <v>1</v>
      </c>
      <c r="EC470" s="139">
        <f t="shared" si="405"/>
        <v>1</v>
      </c>
      <c r="ED470" s="140">
        <f t="shared" si="458"/>
        <v>0</v>
      </c>
      <c r="EE470" s="141">
        <f>IF(EC470=8,(DK470+DK471+DK472+DK784+DK786+DK787+DK788),IF(EC470=9,(DK470+DK471+DK472+DK784+DK786+DK787+DK788+DK789),IF(EC470=10,(DK470+DK471+DK472+DK784+DK786+DK787+DK788+DK789+DK790),IF(EC470=11,(DK470+DK471+DK472+DK784+DK786+DK787+DK788+DK789+DK790+DK791),IF(EC470=12,(DK470+DK471+DK472+DK784+DK786+DK787+DK788+DK789+DK790+DK791+DK792),IF(EC470=13,(DK470+DK471+DK472+DK784+DK786+DK787+DK788+DK789+DK790+DK791+DK792+#REF!),0))))))</f>
        <v>0</v>
      </c>
      <c r="EF470" s="141">
        <f t="shared" si="425"/>
        <v>0</v>
      </c>
      <c r="EG470" s="142">
        <f t="shared" si="459"/>
        <v>0</v>
      </c>
      <c r="EH470" s="141"/>
      <c r="EI470" s="142"/>
      <c r="EJ470" s="82">
        <f t="shared" si="460"/>
        <v>0</v>
      </c>
      <c r="EK470" s="82"/>
      <c r="EL470" s="82"/>
      <c r="EM470" s="82"/>
      <c r="EN470" s="83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</row>
    <row r="471" spans="2:156" ht="27" customHeight="1">
      <c r="B471" s="365" t="str">
        <f t="shared" si="421"/>
        <v/>
      </c>
      <c r="C471" s="649" t="str">
        <f>IF(AU471=1,SUM(AU$10:AU471),"")</f>
        <v/>
      </c>
      <c r="D471" s="526"/>
      <c r="E471" s="524"/>
      <c r="F471" s="648"/>
      <c r="G471" s="464"/>
      <c r="H471" s="110"/>
      <c r="I471" s="648"/>
      <c r="J471" s="464"/>
      <c r="K471" s="110"/>
      <c r="L471" s="109"/>
      <c r="M471" s="517"/>
      <c r="N471" s="520"/>
      <c r="O471" s="520"/>
      <c r="P471" s="514"/>
      <c r="Q471" s="463"/>
      <c r="R471" s="463"/>
      <c r="S471" s="463"/>
      <c r="T471" s="463"/>
      <c r="U471" s="515"/>
      <c r="V471" s="112"/>
      <c r="W471" s="463"/>
      <c r="X471" s="463"/>
      <c r="Y471" s="463"/>
      <c r="Z471" s="463"/>
      <c r="AA471" s="463"/>
      <c r="AB471" s="691"/>
      <c r="AC471" s="691"/>
      <c r="AD471" s="691"/>
      <c r="AE471" s="682"/>
      <c r="AF471" s="683"/>
      <c r="AG471" s="112"/>
      <c r="AH471" s="463"/>
      <c r="AI471" s="495"/>
      <c r="AJ471" s="469"/>
      <c r="AK471" s="464"/>
      <c r="AL471" s="465"/>
      <c r="AM471" s="376"/>
      <c r="AN471" s="376"/>
      <c r="AO471" s="465"/>
      <c r="AP471" s="466"/>
      <c r="AQ471" s="113" t="str">
        <f t="shared" si="426"/>
        <v/>
      </c>
      <c r="AR471" s="114">
        <v>74</v>
      </c>
      <c r="AU471" s="115">
        <f t="shared" si="427"/>
        <v>0</v>
      </c>
      <c r="AV471" s="116" t="b">
        <f t="shared" si="428"/>
        <v>1</v>
      </c>
      <c r="AW471" s="73">
        <f t="shared" si="429"/>
        <v>0</v>
      </c>
      <c r="AX471" s="117">
        <f t="shared" si="430"/>
        <v>1</v>
      </c>
      <c r="AY471" s="118">
        <f t="shared" si="431"/>
        <v>0</v>
      </c>
      <c r="BD471" s="120">
        <f>ROUND(Import!F464,2)</f>
        <v>0</v>
      </c>
      <c r="BE471" s="120">
        <f>ROUND(Import!P464,2)</f>
        <v>0</v>
      </c>
      <c r="BG471" s="121">
        <f t="shared" si="432"/>
        <v>0</v>
      </c>
      <c r="BH471" s="122">
        <f t="shared" si="433"/>
        <v>0</v>
      </c>
      <c r="BI471" s="114">
        <f t="shared" si="434"/>
        <v>0</v>
      </c>
      <c r="BJ471" s="121">
        <f t="shared" si="435"/>
        <v>0</v>
      </c>
      <c r="BK471" s="122">
        <f t="shared" si="436"/>
        <v>0</v>
      </c>
      <c r="BL471" s="114">
        <f t="shared" si="437"/>
        <v>0</v>
      </c>
      <c r="BN471" s="123">
        <f t="shared" si="438"/>
        <v>0</v>
      </c>
      <c r="BO471" s="123">
        <f t="shared" si="439"/>
        <v>0</v>
      </c>
      <c r="BP471" s="123">
        <f t="shared" si="440"/>
        <v>0</v>
      </c>
      <c r="BQ471" s="123">
        <f t="shared" si="441"/>
        <v>0</v>
      </c>
      <c r="BR471" s="123">
        <f t="shared" si="415"/>
        <v>0</v>
      </c>
      <c r="BS471" s="123">
        <f t="shared" si="442"/>
        <v>0</v>
      </c>
      <c r="BT471" s="124">
        <f t="shared" si="443"/>
        <v>0</v>
      </c>
      <c r="CA471" s="62"/>
      <c r="CB471" s="126" t="str">
        <f t="shared" si="416"/>
        <v/>
      </c>
      <c r="CC471" s="127" t="str">
        <f t="shared" si="444"/>
        <v/>
      </c>
      <c r="CD471" s="128" t="str">
        <f t="shared" si="445"/>
        <v/>
      </c>
      <c r="CE471" s="146"/>
      <c r="CF471" s="147"/>
      <c r="CG471" s="147"/>
      <c r="CH471" s="147"/>
      <c r="CI471" s="145"/>
      <c r="CJ471" s="62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132" t="b">
        <f t="shared" si="446"/>
        <v>0</v>
      </c>
      <c r="CV471" s="133" t="b">
        <f t="shared" si="447"/>
        <v>1</v>
      </c>
      <c r="CW471" s="116" t="b">
        <f t="shared" si="448"/>
        <v>1</v>
      </c>
      <c r="CX471" s="73">
        <f t="shared" si="449"/>
        <v>0</v>
      </c>
      <c r="CZ471" s="73">
        <f t="shared" si="450"/>
        <v>0</v>
      </c>
      <c r="DA471" s="134">
        <f t="shared" si="451"/>
        <v>1</v>
      </c>
      <c r="DB471" s="106">
        <f t="shared" si="452"/>
        <v>1</v>
      </c>
      <c r="DC471" s="148"/>
      <c r="DD471" s="134">
        <f t="shared" si="453"/>
        <v>1</v>
      </c>
      <c r="DE471" s="135">
        <f t="shared" si="417"/>
        <v>0</v>
      </c>
      <c r="DF471" s="135">
        <f t="shared" si="418"/>
        <v>0</v>
      </c>
      <c r="DG471" s="136"/>
      <c r="DH471" s="79"/>
      <c r="DI471" s="137"/>
      <c r="DJ471" s="81"/>
      <c r="DK471" s="107">
        <f t="shared" si="419"/>
        <v>0</v>
      </c>
      <c r="DL471" s="138">
        <f t="shared" si="454"/>
        <v>1</v>
      </c>
      <c r="DM471" s="73">
        <f t="shared" si="455"/>
        <v>1</v>
      </c>
      <c r="DN471" s="73">
        <f t="shared" si="456"/>
        <v>1</v>
      </c>
      <c r="DO471" s="73">
        <f t="shared" si="457"/>
        <v>1</v>
      </c>
      <c r="DP471" s="73">
        <f t="shared" si="424"/>
        <v>1</v>
      </c>
      <c r="DQ471" s="73">
        <f t="shared" si="423"/>
        <v>1</v>
      </c>
      <c r="DR471" s="73">
        <f t="shared" si="422"/>
        <v>1</v>
      </c>
      <c r="DS471" s="73">
        <f t="shared" si="420"/>
        <v>1</v>
      </c>
      <c r="DT471" s="73">
        <f t="shared" si="414"/>
        <v>1</v>
      </c>
      <c r="DU471" s="73">
        <f t="shared" si="413"/>
        <v>1</v>
      </c>
      <c r="DV471" s="73">
        <f t="shared" si="412"/>
        <v>1</v>
      </c>
      <c r="DW471" s="73">
        <f t="shared" si="411"/>
        <v>1</v>
      </c>
      <c r="DX471" s="73">
        <f t="shared" si="410"/>
        <v>1</v>
      </c>
      <c r="DY471" s="73">
        <f t="shared" si="409"/>
        <v>1</v>
      </c>
      <c r="DZ471" s="73">
        <f t="shared" si="408"/>
        <v>1</v>
      </c>
      <c r="EA471" s="92">
        <f t="shared" si="407"/>
        <v>1</v>
      </c>
      <c r="EB471" s="92">
        <f t="shared" si="406"/>
        <v>1</v>
      </c>
      <c r="EC471" s="139">
        <f t="shared" si="405"/>
        <v>1</v>
      </c>
      <c r="ED471" s="140">
        <f t="shared" si="458"/>
        <v>0</v>
      </c>
      <c r="EE471" s="141">
        <f>IF(EC471=8,(DK471+DK472+DK473+DK785+DK787+DK788+DK789),IF(EC471=9,(DK471+DK472+DK473+DK785+DK787+DK788+DK789+DK790),IF(EC471=10,(DK471+DK472+DK473+DK785+DK787+DK788+DK789+DK790+DK791),IF(EC471=11,(DK471+DK472+DK473+DK785+DK787+DK788+DK789+DK790+DK791+DK792),IF(EC471=12,(DK471+DK472+DK473+DK785+DK787+DK788+DK789+DK790+DK791+DK792+DK793),IF(EC471=13,(DK471+DK472+DK473+DK785+DK787+DK788+DK789+DK790+DK791+DK792+DK793+#REF!),0))))))</f>
        <v>0</v>
      </c>
      <c r="EF471" s="141">
        <f t="shared" si="425"/>
        <v>0</v>
      </c>
      <c r="EG471" s="142">
        <f t="shared" si="459"/>
        <v>0</v>
      </c>
      <c r="EH471" s="141"/>
      <c r="EI471" s="142"/>
      <c r="EJ471" s="82">
        <f t="shared" si="460"/>
        <v>0</v>
      </c>
      <c r="EK471" s="82"/>
      <c r="EL471" s="82"/>
      <c r="EM471" s="82"/>
      <c r="EN471" s="83"/>
      <c r="EO471" s="61"/>
      <c r="EP471" s="61"/>
      <c r="EQ471" s="61"/>
      <c r="ER471" s="61"/>
      <c r="ES471" s="61"/>
      <c r="ET471" s="61"/>
      <c r="EU471" s="61"/>
      <c r="EV471" s="61"/>
      <c r="EW471" s="61"/>
      <c r="EX471" s="61"/>
      <c r="EY471" s="61"/>
      <c r="EZ471" s="61"/>
    </row>
    <row r="472" spans="2:156" ht="27" customHeight="1">
      <c r="B472" s="365" t="str">
        <f t="shared" si="421"/>
        <v/>
      </c>
      <c r="C472" s="649" t="str">
        <f>IF(AU472=1,SUM(AU$10:AU472),"")</f>
        <v/>
      </c>
      <c r="D472" s="526"/>
      <c r="E472" s="524"/>
      <c r="F472" s="648"/>
      <c r="G472" s="464"/>
      <c r="H472" s="110"/>
      <c r="I472" s="648"/>
      <c r="J472" s="464"/>
      <c r="K472" s="110"/>
      <c r="L472" s="109"/>
      <c r="M472" s="517"/>
      <c r="N472" s="520"/>
      <c r="O472" s="520"/>
      <c r="P472" s="514"/>
      <c r="Q472" s="463"/>
      <c r="R472" s="463"/>
      <c r="S472" s="463"/>
      <c r="T472" s="463"/>
      <c r="U472" s="515"/>
      <c r="V472" s="112"/>
      <c r="W472" s="463"/>
      <c r="X472" s="463"/>
      <c r="Y472" s="463"/>
      <c r="Z472" s="463"/>
      <c r="AA472" s="463"/>
      <c r="AB472" s="691"/>
      <c r="AC472" s="691"/>
      <c r="AD472" s="691"/>
      <c r="AE472" s="682"/>
      <c r="AF472" s="683"/>
      <c r="AG472" s="112"/>
      <c r="AH472" s="463"/>
      <c r="AI472" s="495"/>
      <c r="AJ472" s="469"/>
      <c r="AK472" s="464"/>
      <c r="AL472" s="465"/>
      <c r="AM472" s="376"/>
      <c r="AN472" s="376"/>
      <c r="AO472" s="465"/>
      <c r="AP472" s="466"/>
      <c r="AQ472" s="113" t="str">
        <f t="shared" si="426"/>
        <v/>
      </c>
      <c r="AR472" s="114">
        <v>75</v>
      </c>
      <c r="AU472" s="115">
        <f t="shared" si="427"/>
        <v>0</v>
      </c>
      <c r="AV472" s="116" t="b">
        <f t="shared" si="428"/>
        <v>1</v>
      </c>
      <c r="AW472" s="73">
        <f t="shared" si="429"/>
        <v>0</v>
      </c>
      <c r="AX472" s="117">
        <f t="shared" si="430"/>
        <v>1</v>
      </c>
      <c r="AY472" s="118">
        <f t="shared" si="431"/>
        <v>0</v>
      </c>
      <c r="BD472" s="120">
        <f>ROUND(Import!F465,2)</f>
        <v>0</v>
      </c>
      <c r="BE472" s="120">
        <f>ROUND(Import!P465,2)</f>
        <v>0</v>
      </c>
      <c r="BG472" s="121">
        <f t="shared" si="432"/>
        <v>0</v>
      </c>
      <c r="BH472" s="122">
        <f t="shared" si="433"/>
        <v>0</v>
      </c>
      <c r="BI472" s="114">
        <f t="shared" si="434"/>
        <v>0</v>
      </c>
      <c r="BJ472" s="121">
        <f t="shared" si="435"/>
        <v>0</v>
      </c>
      <c r="BK472" s="122">
        <f t="shared" si="436"/>
        <v>0</v>
      </c>
      <c r="BL472" s="114">
        <f t="shared" si="437"/>
        <v>0</v>
      </c>
      <c r="BN472" s="123">
        <f t="shared" si="438"/>
        <v>0</v>
      </c>
      <c r="BO472" s="123">
        <f t="shared" si="439"/>
        <v>0</v>
      </c>
      <c r="BP472" s="123">
        <f t="shared" si="440"/>
        <v>0</v>
      </c>
      <c r="BQ472" s="123">
        <f t="shared" si="441"/>
        <v>0</v>
      </c>
      <c r="BR472" s="123">
        <f t="shared" si="415"/>
        <v>0</v>
      </c>
      <c r="BS472" s="123">
        <f t="shared" si="442"/>
        <v>0</v>
      </c>
      <c r="BT472" s="124">
        <f t="shared" si="443"/>
        <v>0</v>
      </c>
      <c r="CA472" s="62"/>
      <c r="CB472" s="126" t="str">
        <f t="shared" si="416"/>
        <v/>
      </c>
      <c r="CC472" s="127" t="str">
        <f t="shared" si="444"/>
        <v/>
      </c>
      <c r="CD472" s="128" t="str">
        <f t="shared" si="445"/>
        <v/>
      </c>
      <c r="CE472" s="146"/>
      <c r="CF472" s="147"/>
      <c r="CG472" s="147"/>
      <c r="CH472" s="147"/>
      <c r="CI472" s="145"/>
      <c r="CJ472" s="62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132" t="b">
        <f t="shared" si="446"/>
        <v>0</v>
      </c>
      <c r="CV472" s="133" t="b">
        <f t="shared" si="447"/>
        <v>1</v>
      </c>
      <c r="CW472" s="116" t="b">
        <f t="shared" si="448"/>
        <v>1</v>
      </c>
      <c r="CX472" s="73">
        <f t="shared" si="449"/>
        <v>0</v>
      </c>
      <c r="CZ472" s="73">
        <f t="shared" si="450"/>
        <v>0</v>
      </c>
      <c r="DA472" s="134">
        <f t="shared" si="451"/>
        <v>1</v>
      </c>
      <c r="DB472" s="106">
        <f t="shared" si="452"/>
        <v>1</v>
      </c>
      <c r="DC472" s="148"/>
      <c r="DD472" s="134">
        <f t="shared" si="453"/>
        <v>1</v>
      </c>
      <c r="DE472" s="135">
        <f t="shared" si="417"/>
        <v>0</v>
      </c>
      <c r="DF472" s="135">
        <f t="shared" si="418"/>
        <v>0</v>
      </c>
      <c r="DG472" s="136"/>
      <c r="DH472" s="79"/>
      <c r="DI472" s="137"/>
      <c r="DJ472" s="81"/>
      <c r="DK472" s="107">
        <f t="shared" si="419"/>
        <v>0</v>
      </c>
      <c r="DL472" s="138">
        <f t="shared" si="454"/>
        <v>1</v>
      </c>
      <c r="DM472" s="73">
        <f t="shared" si="455"/>
        <v>1</v>
      </c>
      <c r="DN472" s="73">
        <f t="shared" si="456"/>
        <v>1</v>
      </c>
      <c r="DO472" s="73">
        <f t="shared" si="457"/>
        <v>1</v>
      </c>
      <c r="DP472" s="73">
        <f t="shared" si="424"/>
        <v>1</v>
      </c>
      <c r="DQ472" s="73">
        <f t="shared" si="423"/>
        <v>1</v>
      </c>
      <c r="DR472" s="73">
        <f t="shared" si="422"/>
        <v>1</v>
      </c>
      <c r="DS472" s="73">
        <f t="shared" si="420"/>
        <v>1</v>
      </c>
      <c r="DT472" s="73">
        <f t="shared" si="414"/>
        <v>1</v>
      </c>
      <c r="DU472" s="73">
        <f t="shared" si="413"/>
        <v>1</v>
      </c>
      <c r="DV472" s="73">
        <f t="shared" si="412"/>
        <v>1</v>
      </c>
      <c r="DW472" s="73">
        <f t="shared" si="411"/>
        <v>1</v>
      </c>
      <c r="DX472" s="73">
        <f t="shared" si="410"/>
        <v>1</v>
      </c>
      <c r="DY472" s="73">
        <f t="shared" si="409"/>
        <v>1</v>
      </c>
      <c r="DZ472" s="73">
        <f t="shared" si="408"/>
        <v>1</v>
      </c>
      <c r="EA472" s="92">
        <f t="shared" si="407"/>
        <v>1</v>
      </c>
      <c r="EB472" s="92">
        <f t="shared" si="406"/>
        <v>1</v>
      </c>
      <c r="EC472" s="139">
        <f t="shared" si="405"/>
        <v>1</v>
      </c>
      <c r="ED472" s="140">
        <f t="shared" si="458"/>
        <v>0</v>
      </c>
      <c r="EE472" s="141">
        <f>IF(EC472=8,(DK472+DK473+DK474+DK786+DK788+DK789+DK790),IF(EC472=9,(DK472+DK473+DK474+DK786+DK788+DK789+DK790+DK791),IF(EC472=10,(DK472+DK473+DK474+DK786+DK788+DK789+DK790+DK791+DK792),IF(EC472=11,(DK472+DK473+DK474+DK786+DK788+DK789+DK790+DK791+DK792+DK793),IF(EC472=12,(DK472+DK473+DK474+DK786+DK788+DK789+DK790+DK791+DK792+DK793+DK794),IF(EC472=13,(DK472+DK473+DK474+DK786+DK788+DK789+DK790+DK791+DK792+DK793+DK794+#REF!),0))))))</f>
        <v>0</v>
      </c>
      <c r="EF472" s="141">
        <f t="shared" si="425"/>
        <v>0</v>
      </c>
      <c r="EG472" s="142">
        <f t="shared" si="459"/>
        <v>0</v>
      </c>
      <c r="EH472" s="141"/>
      <c r="EI472" s="142"/>
      <c r="EJ472" s="82">
        <f t="shared" si="460"/>
        <v>0</v>
      </c>
      <c r="EK472" s="82"/>
      <c r="EL472" s="82"/>
      <c r="EM472" s="82"/>
      <c r="EN472" s="83"/>
      <c r="EO472" s="61"/>
      <c r="EP472" s="61"/>
      <c r="EQ472" s="61"/>
      <c r="ER472" s="61"/>
      <c r="ES472" s="61"/>
      <c r="ET472" s="61"/>
      <c r="EU472" s="61"/>
      <c r="EV472" s="61"/>
      <c r="EW472" s="61"/>
      <c r="EX472" s="61"/>
      <c r="EY472" s="61"/>
      <c r="EZ472" s="61"/>
    </row>
    <row r="473" spans="2:156" ht="27" customHeight="1">
      <c r="B473" s="365" t="str">
        <f t="shared" si="421"/>
        <v/>
      </c>
      <c r="C473" s="649" t="str">
        <f>IF(AU473=1,SUM(AU$10:AU473),"")</f>
        <v/>
      </c>
      <c r="D473" s="526"/>
      <c r="E473" s="524"/>
      <c r="F473" s="648"/>
      <c r="G473" s="464"/>
      <c r="H473" s="110"/>
      <c r="I473" s="648"/>
      <c r="J473" s="464"/>
      <c r="K473" s="110"/>
      <c r="L473" s="109"/>
      <c r="M473" s="517"/>
      <c r="N473" s="520"/>
      <c r="O473" s="520"/>
      <c r="P473" s="514"/>
      <c r="Q473" s="463"/>
      <c r="R473" s="463"/>
      <c r="S473" s="463"/>
      <c r="T473" s="463"/>
      <c r="U473" s="515"/>
      <c r="V473" s="112"/>
      <c r="W473" s="463"/>
      <c r="X473" s="463"/>
      <c r="Y473" s="463"/>
      <c r="Z473" s="463"/>
      <c r="AA473" s="463"/>
      <c r="AB473" s="691"/>
      <c r="AC473" s="691"/>
      <c r="AD473" s="691"/>
      <c r="AE473" s="682"/>
      <c r="AF473" s="683"/>
      <c r="AG473" s="112"/>
      <c r="AH473" s="463"/>
      <c r="AI473" s="495"/>
      <c r="AJ473" s="469"/>
      <c r="AK473" s="464"/>
      <c r="AL473" s="465"/>
      <c r="AM473" s="376"/>
      <c r="AN473" s="376"/>
      <c r="AO473" s="465"/>
      <c r="AP473" s="466"/>
      <c r="AQ473" s="113" t="str">
        <f t="shared" si="426"/>
        <v/>
      </c>
      <c r="AR473" s="114">
        <v>76</v>
      </c>
      <c r="AU473" s="115">
        <f t="shared" si="427"/>
        <v>0</v>
      </c>
      <c r="AV473" s="116" t="b">
        <f t="shared" si="428"/>
        <v>1</v>
      </c>
      <c r="AW473" s="73">
        <f t="shared" si="429"/>
        <v>0</v>
      </c>
      <c r="AX473" s="117">
        <f t="shared" si="430"/>
        <v>1</v>
      </c>
      <c r="AY473" s="118">
        <f t="shared" si="431"/>
        <v>0</v>
      </c>
      <c r="BD473" s="120">
        <f>ROUND(Import!F466,2)</f>
        <v>0</v>
      </c>
      <c r="BE473" s="120">
        <f>ROUND(Import!P466,2)</f>
        <v>0</v>
      </c>
      <c r="BG473" s="121">
        <f t="shared" si="432"/>
        <v>0</v>
      </c>
      <c r="BH473" s="122">
        <f t="shared" si="433"/>
        <v>0</v>
      </c>
      <c r="BI473" s="114">
        <f t="shared" si="434"/>
        <v>0</v>
      </c>
      <c r="BJ473" s="121">
        <f t="shared" si="435"/>
        <v>0</v>
      </c>
      <c r="BK473" s="122">
        <f t="shared" si="436"/>
        <v>0</v>
      </c>
      <c r="BL473" s="114">
        <f t="shared" si="437"/>
        <v>0</v>
      </c>
      <c r="BN473" s="123">
        <f t="shared" si="438"/>
        <v>0</v>
      </c>
      <c r="BO473" s="123">
        <f t="shared" si="439"/>
        <v>0</v>
      </c>
      <c r="BP473" s="123">
        <f t="shared" si="440"/>
        <v>0</v>
      </c>
      <c r="BQ473" s="123">
        <f t="shared" si="441"/>
        <v>0</v>
      </c>
      <c r="BR473" s="123">
        <f t="shared" si="415"/>
        <v>0</v>
      </c>
      <c r="BS473" s="123">
        <f t="shared" si="442"/>
        <v>0</v>
      </c>
      <c r="BT473" s="124">
        <f t="shared" si="443"/>
        <v>0</v>
      </c>
      <c r="CA473" s="62"/>
      <c r="CB473" s="126" t="str">
        <f t="shared" si="416"/>
        <v/>
      </c>
      <c r="CC473" s="127" t="str">
        <f t="shared" si="444"/>
        <v/>
      </c>
      <c r="CD473" s="128" t="str">
        <f t="shared" si="445"/>
        <v/>
      </c>
      <c r="CE473" s="146"/>
      <c r="CF473" s="147"/>
      <c r="CG473" s="147"/>
      <c r="CH473" s="147"/>
      <c r="CI473" s="145"/>
      <c r="CJ473" s="62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132" t="b">
        <f t="shared" si="446"/>
        <v>0</v>
      </c>
      <c r="CV473" s="133" t="b">
        <f t="shared" si="447"/>
        <v>1</v>
      </c>
      <c r="CW473" s="116" t="b">
        <f t="shared" si="448"/>
        <v>1</v>
      </c>
      <c r="CX473" s="73">
        <f t="shared" si="449"/>
        <v>0</v>
      </c>
      <c r="CZ473" s="73">
        <f t="shared" si="450"/>
        <v>0</v>
      </c>
      <c r="DA473" s="134">
        <f t="shared" si="451"/>
        <v>1</v>
      </c>
      <c r="DB473" s="106">
        <f t="shared" si="452"/>
        <v>1</v>
      </c>
      <c r="DC473" s="148"/>
      <c r="DD473" s="134">
        <f t="shared" si="453"/>
        <v>1</v>
      </c>
      <c r="DE473" s="135">
        <f t="shared" si="417"/>
        <v>0</v>
      </c>
      <c r="DF473" s="135">
        <f t="shared" si="418"/>
        <v>0</v>
      </c>
      <c r="DG473" s="136"/>
      <c r="DH473" s="79"/>
      <c r="DI473" s="137"/>
      <c r="DJ473" s="81"/>
      <c r="DK473" s="107">
        <f t="shared" si="419"/>
        <v>0</v>
      </c>
      <c r="DL473" s="138">
        <f t="shared" si="454"/>
        <v>1</v>
      </c>
      <c r="DM473" s="73">
        <f t="shared" si="455"/>
        <v>1</v>
      </c>
      <c r="DN473" s="73">
        <f t="shared" si="456"/>
        <v>1</v>
      </c>
      <c r="DO473" s="73">
        <f t="shared" si="457"/>
        <v>1</v>
      </c>
      <c r="DP473" s="73">
        <f t="shared" si="424"/>
        <v>1</v>
      </c>
      <c r="DQ473" s="73">
        <f t="shared" si="423"/>
        <v>1</v>
      </c>
      <c r="DR473" s="73">
        <f t="shared" si="422"/>
        <v>1</v>
      </c>
      <c r="DS473" s="73">
        <f t="shared" si="420"/>
        <v>1</v>
      </c>
      <c r="DT473" s="73">
        <f t="shared" si="414"/>
        <v>1</v>
      </c>
      <c r="DU473" s="73">
        <f t="shared" si="413"/>
        <v>1</v>
      </c>
      <c r="DV473" s="73">
        <f t="shared" si="412"/>
        <v>1</v>
      </c>
      <c r="DW473" s="73">
        <f t="shared" si="411"/>
        <v>1</v>
      </c>
      <c r="DX473" s="73">
        <f t="shared" si="410"/>
        <v>1</v>
      </c>
      <c r="DY473" s="73">
        <f t="shared" si="409"/>
        <v>1</v>
      </c>
      <c r="DZ473" s="73">
        <f t="shared" si="408"/>
        <v>1</v>
      </c>
      <c r="EA473" s="92">
        <f t="shared" si="407"/>
        <v>1</v>
      </c>
      <c r="EB473" s="92">
        <f t="shared" si="406"/>
        <v>1</v>
      </c>
      <c r="EC473" s="139">
        <f t="shared" si="405"/>
        <v>1</v>
      </c>
      <c r="ED473" s="140">
        <f t="shared" si="458"/>
        <v>0</v>
      </c>
      <c r="EE473" s="141">
        <f>IF(EC473=8,(DK473+DK474+DK475+DK787+DK789+DK790+DK791),IF(EC473=9,(DK473+DK474+DK475+DK787+DK789+DK790+DK791+DK792),IF(EC473=10,(DK473+DK474+DK475+DK787+DK789+DK790+DK791+DK792+DK793),IF(EC473=11,(DK473+DK474+DK475+DK787+DK789+DK790+DK791+DK792+DK793+DK794),IF(EC473=12,(DK473+DK474+DK475+DK787+DK789+DK790+DK791+DK792+DK793+DK794+DK795),IF(EC473=13,(DK473+DK474+DK475+DK787+DK789+DK790+DK791+DK792+DK793+DK794+DK795+#REF!),0))))))</f>
        <v>0</v>
      </c>
      <c r="EF473" s="141">
        <f t="shared" si="425"/>
        <v>0</v>
      </c>
      <c r="EG473" s="142">
        <f t="shared" si="459"/>
        <v>0</v>
      </c>
      <c r="EH473" s="141"/>
      <c r="EI473" s="142"/>
      <c r="EJ473" s="82">
        <f t="shared" si="460"/>
        <v>0</v>
      </c>
      <c r="EK473" s="82"/>
      <c r="EL473" s="82"/>
      <c r="EM473" s="82"/>
      <c r="EN473" s="83"/>
      <c r="EO473" s="61"/>
      <c r="EP473" s="61"/>
      <c r="EQ473" s="61"/>
      <c r="ER473" s="61"/>
      <c r="ES473" s="61"/>
      <c r="ET473" s="61"/>
      <c r="EU473" s="61"/>
      <c r="EV473" s="61"/>
      <c r="EW473" s="61"/>
      <c r="EX473" s="61"/>
      <c r="EY473" s="61"/>
      <c r="EZ473" s="61"/>
    </row>
    <row r="474" spans="2:156" ht="27" customHeight="1">
      <c r="B474" s="365" t="str">
        <f t="shared" si="421"/>
        <v/>
      </c>
      <c r="C474" s="649" t="str">
        <f>IF(AU474=1,SUM(AU$10:AU474),"")</f>
        <v/>
      </c>
      <c r="D474" s="526"/>
      <c r="E474" s="524"/>
      <c r="F474" s="648"/>
      <c r="G474" s="464"/>
      <c r="H474" s="110"/>
      <c r="I474" s="648"/>
      <c r="J474" s="464"/>
      <c r="K474" s="110"/>
      <c r="L474" s="109"/>
      <c r="M474" s="517"/>
      <c r="N474" s="520"/>
      <c r="O474" s="520"/>
      <c r="P474" s="514"/>
      <c r="Q474" s="463"/>
      <c r="R474" s="463"/>
      <c r="S474" s="463"/>
      <c r="T474" s="463"/>
      <c r="U474" s="515"/>
      <c r="V474" s="112"/>
      <c r="W474" s="463"/>
      <c r="X474" s="463"/>
      <c r="Y474" s="463"/>
      <c r="Z474" s="463"/>
      <c r="AA474" s="463"/>
      <c r="AB474" s="691"/>
      <c r="AC474" s="691"/>
      <c r="AD474" s="691"/>
      <c r="AE474" s="682"/>
      <c r="AF474" s="683"/>
      <c r="AG474" s="112"/>
      <c r="AH474" s="463"/>
      <c r="AI474" s="495"/>
      <c r="AJ474" s="469"/>
      <c r="AK474" s="464"/>
      <c r="AL474" s="465"/>
      <c r="AM474" s="376"/>
      <c r="AN474" s="376"/>
      <c r="AO474" s="465"/>
      <c r="AP474" s="466"/>
      <c r="AQ474" s="113" t="str">
        <f t="shared" si="426"/>
        <v/>
      </c>
      <c r="AR474" s="114">
        <v>77</v>
      </c>
      <c r="AU474" s="115">
        <f t="shared" si="427"/>
        <v>0</v>
      </c>
      <c r="AV474" s="116" t="b">
        <f t="shared" si="428"/>
        <v>1</v>
      </c>
      <c r="AW474" s="73">
        <f t="shared" si="429"/>
        <v>0</v>
      </c>
      <c r="AX474" s="117">
        <f t="shared" si="430"/>
        <v>1</v>
      </c>
      <c r="AY474" s="118">
        <f t="shared" si="431"/>
        <v>0</v>
      </c>
      <c r="BD474" s="120">
        <f>ROUND(Import!F467,2)</f>
        <v>0</v>
      </c>
      <c r="BE474" s="120">
        <f>ROUND(Import!P467,2)</f>
        <v>0</v>
      </c>
      <c r="BG474" s="121">
        <f t="shared" si="432"/>
        <v>0</v>
      </c>
      <c r="BH474" s="122">
        <f t="shared" si="433"/>
        <v>0</v>
      </c>
      <c r="BI474" s="114">
        <f t="shared" si="434"/>
        <v>0</v>
      </c>
      <c r="BJ474" s="121">
        <f t="shared" si="435"/>
        <v>0</v>
      </c>
      <c r="BK474" s="122">
        <f t="shared" si="436"/>
        <v>0</v>
      </c>
      <c r="BL474" s="114">
        <f t="shared" si="437"/>
        <v>0</v>
      </c>
      <c r="BN474" s="123">
        <f t="shared" si="438"/>
        <v>0</v>
      </c>
      <c r="BO474" s="123">
        <f t="shared" si="439"/>
        <v>0</v>
      </c>
      <c r="BP474" s="123">
        <f t="shared" si="440"/>
        <v>0</v>
      </c>
      <c r="BQ474" s="123">
        <f t="shared" si="441"/>
        <v>0</v>
      </c>
      <c r="BR474" s="123">
        <f t="shared" si="415"/>
        <v>0</v>
      </c>
      <c r="BS474" s="123">
        <f t="shared" si="442"/>
        <v>0</v>
      </c>
      <c r="BT474" s="124">
        <f t="shared" si="443"/>
        <v>0</v>
      </c>
      <c r="CA474" s="62"/>
      <c r="CB474" s="126" t="str">
        <f t="shared" si="416"/>
        <v/>
      </c>
      <c r="CC474" s="127" t="str">
        <f t="shared" si="444"/>
        <v/>
      </c>
      <c r="CD474" s="128" t="str">
        <f t="shared" si="445"/>
        <v/>
      </c>
      <c r="CE474" s="146"/>
      <c r="CF474" s="147"/>
      <c r="CG474" s="147"/>
      <c r="CH474" s="147"/>
      <c r="CI474" s="145"/>
      <c r="CJ474" s="62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132" t="b">
        <f t="shared" si="446"/>
        <v>0</v>
      </c>
      <c r="CV474" s="133" t="b">
        <f t="shared" si="447"/>
        <v>1</v>
      </c>
      <c r="CW474" s="116" t="b">
        <f t="shared" si="448"/>
        <v>1</v>
      </c>
      <c r="CX474" s="73">
        <f t="shared" si="449"/>
        <v>0</v>
      </c>
      <c r="CZ474" s="73">
        <f t="shared" si="450"/>
        <v>0</v>
      </c>
      <c r="DA474" s="134">
        <f t="shared" si="451"/>
        <v>1</v>
      </c>
      <c r="DB474" s="106">
        <f t="shared" si="452"/>
        <v>1</v>
      </c>
      <c r="DC474" s="148"/>
      <c r="DD474" s="134">
        <f t="shared" si="453"/>
        <v>1</v>
      </c>
      <c r="DE474" s="135">
        <f t="shared" si="417"/>
        <v>0</v>
      </c>
      <c r="DF474" s="135">
        <f t="shared" si="418"/>
        <v>0</v>
      </c>
      <c r="DG474" s="136"/>
      <c r="DH474" s="79"/>
      <c r="DI474" s="137"/>
      <c r="DJ474" s="81"/>
      <c r="DK474" s="107">
        <f t="shared" si="419"/>
        <v>0</v>
      </c>
      <c r="DL474" s="138">
        <f t="shared" si="454"/>
        <v>1</v>
      </c>
      <c r="DM474" s="73">
        <f t="shared" si="455"/>
        <v>1</v>
      </c>
      <c r="DN474" s="73">
        <f t="shared" si="456"/>
        <v>1</v>
      </c>
      <c r="DO474" s="73">
        <f t="shared" si="457"/>
        <v>1</v>
      </c>
      <c r="DP474" s="73">
        <f t="shared" si="424"/>
        <v>1</v>
      </c>
      <c r="DQ474" s="73">
        <f t="shared" si="423"/>
        <v>1</v>
      </c>
      <c r="DR474" s="73">
        <f t="shared" si="422"/>
        <v>1</v>
      </c>
      <c r="DS474" s="73">
        <f t="shared" si="420"/>
        <v>1</v>
      </c>
      <c r="DT474" s="73">
        <f t="shared" si="414"/>
        <v>1</v>
      </c>
      <c r="DU474" s="73">
        <f t="shared" si="413"/>
        <v>1</v>
      </c>
      <c r="DV474" s="73">
        <f t="shared" si="412"/>
        <v>1</v>
      </c>
      <c r="DW474" s="73">
        <f t="shared" si="411"/>
        <v>1</v>
      </c>
      <c r="DX474" s="73">
        <f t="shared" si="410"/>
        <v>1</v>
      </c>
      <c r="DY474" s="73">
        <f t="shared" si="409"/>
        <v>1</v>
      </c>
      <c r="DZ474" s="73">
        <f t="shared" si="408"/>
        <v>1</v>
      </c>
      <c r="EA474" s="92">
        <f t="shared" si="407"/>
        <v>1</v>
      </c>
      <c r="EB474" s="92">
        <f t="shared" si="406"/>
        <v>1</v>
      </c>
      <c r="EC474" s="139">
        <f t="shared" si="405"/>
        <v>1</v>
      </c>
      <c r="ED474" s="140">
        <f t="shared" si="458"/>
        <v>0</v>
      </c>
      <c r="EE474" s="141">
        <f>IF(EC474=8,(DK474+DK475+DK476+DK788+DK790+DK791+DK792),IF(EC474=9,(DK474+DK475+DK476+DK788+DK790+DK791+DK792+DK793),IF(EC474=10,(DK474+DK475+DK476+DK788+DK790+DK791+DK792+DK793+DK794),IF(EC474=11,(DK474+DK475+DK476+DK788+DK790+DK791+DK792+DK793+DK794+DK795),IF(EC474=12,(DK474+DK475+DK476+DK788+DK790+DK791+DK792+DK793+DK794+DK795+DK796),IF(EC474=13,(DK474+DK475+DK476+DK788+DK790+DK791+DK792+DK793+DK794+DK795+DK796+#REF!),0))))))</f>
        <v>0</v>
      </c>
      <c r="EF474" s="141">
        <f t="shared" si="425"/>
        <v>0</v>
      </c>
      <c r="EG474" s="142">
        <f t="shared" si="459"/>
        <v>0</v>
      </c>
      <c r="EH474" s="141"/>
      <c r="EI474" s="142"/>
      <c r="EJ474" s="82">
        <f t="shared" si="460"/>
        <v>0</v>
      </c>
      <c r="EK474" s="82"/>
      <c r="EL474" s="82"/>
      <c r="EM474" s="82"/>
      <c r="EN474" s="83"/>
      <c r="EO474" s="61"/>
      <c r="EP474" s="61"/>
      <c r="EQ474" s="61"/>
      <c r="ER474" s="61"/>
      <c r="ES474" s="61"/>
      <c r="ET474" s="61"/>
      <c r="EU474" s="61"/>
      <c r="EV474" s="61"/>
      <c r="EW474" s="61"/>
      <c r="EX474" s="61"/>
      <c r="EY474" s="61"/>
      <c r="EZ474" s="61"/>
    </row>
    <row r="475" spans="2:156" ht="27" customHeight="1">
      <c r="B475" s="365" t="str">
        <f t="shared" si="421"/>
        <v/>
      </c>
      <c r="C475" s="649" t="str">
        <f>IF(AU475=1,SUM(AU$10:AU475),"")</f>
        <v/>
      </c>
      <c r="D475" s="526"/>
      <c r="E475" s="524"/>
      <c r="F475" s="648"/>
      <c r="G475" s="464"/>
      <c r="H475" s="110"/>
      <c r="I475" s="648"/>
      <c r="J475" s="464"/>
      <c r="K475" s="110"/>
      <c r="L475" s="109"/>
      <c r="M475" s="517"/>
      <c r="N475" s="520"/>
      <c r="O475" s="520"/>
      <c r="P475" s="514"/>
      <c r="Q475" s="463"/>
      <c r="R475" s="463"/>
      <c r="S475" s="463"/>
      <c r="T475" s="463"/>
      <c r="U475" s="515"/>
      <c r="V475" s="112"/>
      <c r="W475" s="463"/>
      <c r="X475" s="463"/>
      <c r="Y475" s="463"/>
      <c r="Z475" s="463"/>
      <c r="AA475" s="463"/>
      <c r="AB475" s="691"/>
      <c r="AC475" s="691"/>
      <c r="AD475" s="691"/>
      <c r="AE475" s="682"/>
      <c r="AF475" s="683"/>
      <c r="AG475" s="112"/>
      <c r="AH475" s="463"/>
      <c r="AI475" s="495"/>
      <c r="AJ475" s="469"/>
      <c r="AK475" s="464"/>
      <c r="AL475" s="465"/>
      <c r="AM475" s="376"/>
      <c r="AN475" s="376"/>
      <c r="AO475" s="465"/>
      <c r="AP475" s="466"/>
      <c r="AQ475" s="113" t="str">
        <f t="shared" si="426"/>
        <v/>
      </c>
      <c r="AR475" s="114">
        <v>78</v>
      </c>
      <c r="AU475" s="115">
        <f t="shared" si="427"/>
        <v>0</v>
      </c>
      <c r="AV475" s="116" t="b">
        <f t="shared" si="428"/>
        <v>1</v>
      </c>
      <c r="AW475" s="73">
        <f t="shared" si="429"/>
        <v>0</v>
      </c>
      <c r="AX475" s="117">
        <f t="shared" si="430"/>
        <v>1</v>
      </c>
      <c r="AY475" s="118">
        <f t="shared" si="431"/>
        <v>0</v>
      </c>
      <c r="BD475" s="120">
        <f>ROUND(Import!F468,2)</f>
        <v>0</v>
      </c>
      <c r="BE475" s="120">
        <f>ROUND(Import!P468,2)</f>
        <v>0</v>
      </c>
      <c r="BG475" s="121">
        <f t="shared" si="432"/>
        <v>0</v>
      </c>
      <c r="BH475" s="122">
        <f t="shared" si="433"/>
        <v>0</v>
      </c>
      <c r="BI475" s="114">
        <f t="shared" si="434"/>
        <v>0</v>
      </c>
      <c r="BJ475" s="121">
        <f t="shared" si="435"/>
        <v>0</v>
      </c>
      <c r="BK475" s="122">
        <f t="shared" si="436"/>
        <v>0</v>
      </c>
      <c r="BL475" s="114">
        <f t="shared" si="437"/>
        <v>0</v>
      </c>
      <c r="BN475" s="123">
        <f t="shared" si="438"/>
        <v>0</v>
      </c>
      <c r="BO475" s="123">
        <f t="shared" si="439"/>
        <v>0</v>
      </c>
      <c r="BP475" s="123">
        <f t="shared" si="440"/>
        <v>0</v>
      </c>
      <c r="BQ475" s="123">
        <f t="shared" si="441"/>
        <v>0</v>
      </c>
      <c r="BR475" s="123">
        <f t="shared" si="415"/>
        <v>0</v>
      </c>
      <c r="BS475" s="123">
        <f t="shared" si="442"/>
        <v>0</v>
      </c>
      <c r="BT475" s="124">
        <f t="shared" si="443"/>
        <v>0</v>
      </c>
      <c r="CA475" s="62"/>
      <c r="CB475" s="126" t="str">
        <f t="shared" si="416"/>
        <v/>
      </c>
      <c r="CC475" s="127" t="str">
        <f t="shared" si="444"/>
        <v/>
      </c>
      <c r="CD475" s="128" t="str">
        <f t="shared" si="445"/>
        <v/>
      </c>
      <c r="CE475" s="146"/>
      <c r="CF475" s="147"/>
      <c r="CG475" s="147"/>
      <c r="CH475" s="147"/>
      <c r="CI475" s="145"/>
      <c r="CJ475" s="62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132" t="b">
        <f t="shared" si="446"/>
        <v>0</v>
      </c>
      <c r="CV475" s="133" t="b">
        <f t="shared" si="447"/>
        <v>1</v>
      </c>
      <c r="CW475" s="116" t="b">
        <f t="shared" si="448"/>
        <v>1</v>
      </c>
      <c r="CX475" s="73">
        <f t="shared" si="449"/>
        <v>0</v>
      </c>
      <c r="CZ475" s="73">
        <f t="shared" si="450"/>
        <v>0</v>
      </c>
      <c r="DA475" s="134">
        <f t="shared" si="451"/>
        <v>1</v>
      </c>
      <c r="DB475" s="106">
        <f t="shared" si="452"/>
        <v>1</v>
      </c>
      <c r="DC475" s="148"/>
      <c r="DD475" s="134">
        <f t="shared" si="453"/>
        <v>1</v>
      </c>
      <c r="DE475" s="135">
        <f t="shared" si="417"/>
        <v>0</v>
      </c>
      <c r="DF475" s="135">
        <f t="shared" si="418"/>
        <v>0</v>
      </c>
      <c r="DG475" s="136"/>
      <c r="DH475" s="79"/>
      <c r="DI475" s="137"/>
      <c r="DJ475" s="81"/>
      <c r="DK475" s="107">
        <f t="shared" si="419"/>
        <v>0</v>
      </c>
      <c r="DL475" s="138">
        <f t="shared" si="454"/>
        <v>1</v>
      </c>
      <c r="DM475" s="73">
        <f t="shared" si="455"/>
        <v>1</v>
      </c>
      <c r="DN475" s="73">
        <f t="shared" si="456"/>
        <v>1</v>
      </c>
      <c r="DO475" s="73">
        <f t="shared" si="457"/>
        <v>1</v>
      </c>
      <c r="DP475" s="73">
        <f t="shared" si="424"/>
        <v>1</v>
      </c>
      <c r="DQ475" s="73">
        <f t="shared" si="423"/>
        <v>1</v>
      </c>
      <c r="DR475" s="73">
        <f t="shared" si="422"/>
        <v>1</v>
      </c>
      <c r="DS475" s="73">
        <f t="shared" si="420"/>
        <v>1</v>
      </c>
      <c r="DT475" s="73">
        <f t="shared" si="414"/>
        <v>1</v>
      </c>
      <c r="DU475" s="73">
        <f t="shared" si="413"/>
        <v>1</v>
      </c>
      <c r="DV475" s="73">
        <f t="shared" si="412"/>
        <v>1</v>
      </c>
      <c r="DW475" s="73">
        <f t="shared" si="411"/>
        <v>1</v>
      </c>
      <c r="DX475" s="73">
        <f t="shared" si="410"/>
        <v>1</v>
      </c>
      <c r="DY475" s="73">
        <f t="shared" si="409"/>
        <v>1</v>
      </c>
      <c r="DZ475" s="73">
        <f t="shared" si="408"/>
        <v>1</v>
      </c>
      <c r="EA475" s="92">
        <f t="shared" si="407"/>
        <v>1</v>
      </c>
      <c r="EB475" s="92">
        <f t="shared" si="406"/>
        <v>1</v>
      </c>
      <c r="EC475" s="139">
        <f t="shared" si="405"/>
        <v>1</v>
      </c>
      <c r="ED475" s="140">
        <f t="shared" si="458"/>
        <v>0</v>
      </c>
      <c r="EE475" s="141">
        <f>IF(EC475=8,(DK475+DK476+DK477+DK789+DK791+DK792+DK793),IF(EC475=9,(DK475+DK476+DK477+DK789+DK791+DK792+DK793+DK794),IF(EC475=10,(DK475+DK476+DK477+DK789+DK791+DK792+DK793+DK794+DK795),IF(EC475=11,(DK475+DK476+DK477+DK789+DK791+DK792+DK793+DK794+DK795+DK796),IF(EC475=12,(DK475+DK476+DK477+DK789+DK791+DK792+DK793+DK794+DK795+DK796+DK797),IF(EC475=13,(DK475+DK476+DK477+DK789+DK791+DK792+DK793+DK794+DK795+DK796+DK797+#REF!),0))))))</f>
        <v>0</v>
      </c>
      <c r="EF475" s="141">
        <f t="shared" si="425"/>
        <v>0</v>
      </c>
      <c r="EG475" s="142">
        <f t="shared" si="459"/>
        <v>0</v>
      </c>
      <c r="EH475" s="141"/>
      <c r="EI475" s="142"/>
      <c r="EJ475" s="82">
        <f t="shared" si="460"/>
        <v>0</v>
      </c>
      <c r="EK475" s="82"/>
      <c r="EL475" s="82"/>
      <c r="EM475" s="82"/>
      <c r="EN475" s="83"/>
      <c r="EO475" s="61"/>
      <c r="EP475" s="61"/>
      <c r="EQ475" s="61"/>
      <c r="ER475" s="61"/>
      <c r="ES475" s="61"/>
      <c r="ET475" s="61"/>
      <c r="EU475" s="61"/>
      <c r="EV475" s="61"/>
      <c r="EW475" s="61"/>
      <c r="EX475" s="61"/>
      <c r="EY475" s="61"/>
      <c r="EZ475" s="61"/>
    </row>
    <row r="476" spans="2:156" ht="27" customHeight="1">
      <c r="B476" s="365" t="str">
        <f t="shared" si="421"/>
        <v/>
      </c>
      <c r="C476" s="649" t="str">
        <f>IF(AU476=1,SUM(AU$10:AU476),"")</f>
        <v/>
      </c>
      <c r="D476" s="526"/>
      <c r="E476" s="524"/>
      <c r="F476" s="648"/>
      <c r="G476" s="464"/>
      <c r="H476" s="110"/>
      <c r="I476" s="648"/>
      <c r="J476" s="464"/>
      <c r="K476" s="110"/>
      <c r="L476" s="109"/>
      <c r="M476" s="517"/>
      <c r="N476" s="520"/>
      <c r="O476" s="520"/>
      <c r="P476" s="514"/>
      <c r="Q476" s="463"/>
      <c r="R476" s="463"/>
      <c r="S476" s="463"/>
      <c r="T476" s="463"/>
      <c r="U476" s="515"/>
      <c r="V476" s="112"/>
      <c r="W476" s="463"/>
      <c r="X476" s="463"/>
      <c r="Y476" s="463"/>
      <c r="Z476" s="463"/>
      <c r="AA476" s="463"/>
      <c r="AB476" s="691"/>
      <c r="AC476" s="691"/>
      <c r="AD476" s="691"/>
      <c r="AE476" s="682"/>
      <c r="AF476" s="683"/>
      <c r="AG476" s="112"/>
      <c r="AH476" s="463"/>
      <c r="AI476" s="495"/>
      <c r="AJ476" s="469"/>
      <c r="AK476" s="464"/>
      <c r="AL476" s="465"/>
      <c r="AM476" s="376"/>
      <c r="AN476" s="376"/>
      <c r="AO476" s="465"/>
      <c r="AP476" s="466"/>
      <c r="AQ476" s="113" t="str">
        <f t="shared" si="426"/>
        <v/>
      </c>
      <c r="AR476" s="114">
        <v>79</v>
      </c>
      <c r="AU476" s="115">
        <f t="shared" si="427"/>
        <v>0</v>
      </c>
      <c r="AV476" s="116" t="b">
        <f t="shared" si="428"/>
        <v>1</v>
      </c>
      <c r="AW476" s="73">
        <f t="shared" si="429"/>
        <v>0</v>
      </c>
      <c r="AX476" s="117">
        <f t="shared" si="430"/>
        <v>1</v>
      </c>
      <c r="AY476" s="118">
        <f t="shared" si="431"/>
        <v>0</v>
      </c>
      <c r="BD476" s="120">
        <f>ROUND(Import!F469,2)</f>
        <v>0</v>
      </c>
      <c r="BE476" s="120">
        <f>ROUND(Import!P469,2)</f>
        <v>0</v>
      </c>
      <c r="BG476" s="121">
        <f t="shared" si="432"/>
        <v>0</v>
      </c>
      <c r="BH476" s="122">
        <f t="shared" si="433"/>
        <v>0</v>
      </c>
      <c r="BI476" s="114">
        <f t="shared" si="434"/>
        <v>0</v>
      </c>
      <c r="BJ476" s="121">
        <f t="shared" si="435"/>
        <v>0</v>
      </c>
      <c r="BK476" s="122">
        <f t="shared" si="436"/>
        <v>0</v>
      </c>
      <c r="BL476" s="114">
        <f t="shared" si="437"/>
        <v>0</v>
      </c>
      <c r="BN476" s="123">
        <f t="shared" si="438"/>
        <v>0</v>
      </c>
      <c r="BO476" s="123">
        <f t="shared" si="439"/>
        <v>0</v>
      </c>
      <c r="BP476" s="123">
        <f t="shared" si="440"/>
        <v>0</v>
      </c>
      <c r="BQ476" s="123">
        <f t="shared" si="441"/>
        <v>0</v>
      </c>
      <c r="BR476" s="123">
        <f t="shared" si="415"/>
        <v>0</v>
      </c>
      <c r="BS476" s="123">
        <f t="shared" si="442"/>
        <v>0</v>
      </c>
      <c r="BT476" s="124">
        <f t="shared" si="443"/>
        <v>0</v>
      </c>
      <c r="CA476" s="62"/>
      <c r="CB476" s="126" t="str">
        <f t="shared" si="416"/>
        <v/>
      </c>
      <c r="CC476" s="127" t="str">
        <f t="shared" si="444"/>
        <v/>
      </c>
      <c r="CD476" s="128" t="str">
        <f t="shared" si="445"/>
        <v/>
      </c>
      <c r="CE476" s="146"/>
      <c r="CF476" s="147"/>
      <c r="CG476" s="147"/>
      <c r="CH476" s="147"/>
      <c r="CI476" s="145"/>
      <c r="CJ476" s="62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132" t="b">
        <f t="shared" si="446"/>
        <v>0</v>
      </c>
      <c r="CV476" s="133" t="b">
        <f t="shared" si="447"/>
        <v>1</v>
      </c>
      <c r="CW476" s="116" t="b">
        <f t="shared" si="448"/>
        <v>1</v>
      </c>
      <c r="CX476" s="73">
        <f t="shared" si="449"/>
        <v>0</v>
      </c>
      <c r="CZ476" s="73">
        <f t="shared" si="450"/>
        <v>0</v>
      </c>
      <c r="DA476" s="134">
        <f t="shared" si="451"/>
        <v>1</v>
      </c>
      <c r="DB476" s="106">
        <f t="shared" si="452"/>
        <v>1</v>
      </c>
      <c r="DC476" s="148"/>
      <c r="DD476" s="134">
        <f t="shared" si="453"/>
        <v>1</v>
      </c>
      <c r="DE476" s="135">
        <f t="shared" si="417"/>
        <v>0</v>
      </c>
      <c r="DF476" s="135">
        <f t="shared" si="418"/>
        <v>0</v>
      </c>
      <c r="DG476" s="136"/>
      <c r="DH476" s="79"/>
      <c r="DI476" s="137"/>
      <c r="DJ476" s="81"/>
      <c r="DK476" s="107">
        <f t="shared" si="419"/>
        <v>0</v>
      </c>
      <c r="DL476" s="138">
        <f t="shared" si="454"/>
        <v>1</v>
      </c>
      <c r="DM476" s="73">
        <f t="shared" si="455"/>
        <v>1</v>
      </c>
      <c r="DN476" s="73">
        <f t="shared" si="456"/>
        <v>1</v>
      </c>
      <c r="DO476" s="73">
        <f t="shared" si="457"/>
        <v>1</v>
      </c>
      <c r="DP476" s="73">
        <f t="shared" si="424"/>
        <v>1</v>
      </c>
      <c r="DQ476" s="73">
        <f t="shared" si="423"/>
        <v>1</v>
      </c>
      <c r="DR476" s="73">
        <f t="shared" si="422"/>
        <v>1</v>
      </c>
      <c r="DS476" s="73">
        <f t="shared" si="420"/>
        <v>1</v>
      </c>
      <c r="DT476" s="73">
        <f t="shared" si="414"/>
        <v>1</v>
      </c>
      <c r="DU476" s="73">
        <f t="shared" si="413"/>
        <v>1</v>
      </c>
      <c r="DV476" s="73">
        <f t="shared" si="412"/>
        <v>1</v>
      </c>
      <c r="DW476" s="73">
        <f t="shared" si="411"/>
        <v>1</v>
      </c>
      <c r="DX476" s="73">
        <f t="shared" si="410"/>
        <v>1</v>
      </c>
      <c r="DY476" s="73">
        <f t="shared" si="409"/>
        <v>1</v>
      </c>
      <c r="DZ476" s="73">
        <f t="shared" si="408"/>
        <v>1</v>
      </c>
      <c r="EA476" s="92">
        <f t="shared" si="407"/>
        <v>1</v>
      </c>
      <c r="EB476" s="92">
        <f t="shared" si="406"/>
        <v>1</v>
      </c>
      <c r="EC476" s="139">
        <f t="shared" si="405"/>
        <v>1</v>
      </c>
      <c r="ED476" s="140">
        <f t="shared" si="458"/>
        <v>0</v>
      </c>
      <c r="EE476" s="141">
        <f>IF(EC476=8,(DK476+DK477+DK478+DK790+DK792+DK793+DK794),IF(EC476=9,(DK476+DK477+DK478+DK790+DK792+DK793+DK794+DK795),IF(EC476=10,(DK476+DK477+DK478+DK790+DK792+DK793+DK794+DK795+DK796),IF(EC476=11,(DK476+DK477+DK478+DK790+DK792+DK793+DK794+DK795+DK796+DK797),IF(EC476=12,(DK476+DK477+DK478+DK790+DK792+DK793+DK794+DK795+DK796+DK797+DK798),IF(EC476=13,(DK476+DK477+DK478+DK790+DK792+DK793+DK794+DK795+DK796+DK797+DK798+#REF!),0))))))</f>
        <v>0</v>
      </c>
      <c r="EF476" s="141">
        <f t="shared" si="425"/>
        <v>0</v>
      </c>
      <c r="EG476" s="142">
        <f t="shared" si="459"/>
        <v>0</v>
      </c>
      <c r="EH476" s="141"/>
      <c r="EI476" s="142"/>
      <c r="EJ476" s="82">
        <f t="shared" si="460"/>
        <v>0</v>
      </c>
      <c r="EK476" s="82"/>
      <c r="EL476" s="82"/>
      <c r="EM476" s="82"/>
      <c r="EN476" s="83"/>
      <c r="EO476" s="61"/>
      <c r="EP476" s="61"/>
      <c r="EQ476" s="61"/>
      <c r="ER476" s="61"/>
      <c r="ES476" s="61"/>
      <c r="ET476" s="61"/>
      <c r="EU476" s="61"/>
      <c r="EV476" s="61"/>
      <c r="EW476" s="61"/>
      <c r="EX476" s="61"/>
      <c r="EY476" s="61"/>
      <c r="EZ476" s="61"/>
    </row>
    <row r="477" spans="2:156" ht="27" customHeight="1">
      <c r="B477" s="365" t="str">
        <f t="shared" si="421"/>
        <v/>
      </c>
      <c r="C477" s="649" t="str">
        <f>IF(AU477=1,SUM(AU$10:AU477),"")</f>
        <v/>
      </c>
      <c r="D477" s="526"/>
      <c r="E477" s="524"/>
      <c r="F477" s="648"/>
      <c r="G477" s="464"/>
      <c r="H477" s="110"/>
      <c r="I477" s="648"/>
      <c r="J477" s="464"/>
      <c r="K477" s="110"/>
      <c r="L477" s="109"/>
      <c r="M477" s="517"/>
      <c r="N477" s="520"/>
      <c r="O477" s="520"/>
      <c r="P477" s="514"/>
      <c r="Q477" s="463"/>
      <c r="R477" s="463"/>
      <c r="S477" s="463"/>
      <c r="T477" s="463"/>
      <c r="U477" s="515"/>
      <c r="V477" s="112"/>
      <c r="W477" s="463"/>
      <c r="X477" s="463"/>
      <c r="Y477" s="463"/>
      <c r="Z477" s="463"/>
      <c r="AA477" s="463"/>
      <c r="AB477" s="691"/>
      <c r="AC477" s="691"/>
      <c r="AD477" s="691"/>
      <c r="AE477" s="682"/>
      <c r="AF477" s="683"/>
      <c r="AG477" s="112"/>
      <c r="AH477" s="463"/>
      <c r="AI477" s="495"/>
      <c r="AJ477" s="469"/>
      <c r="AK477" s="464"/>
      <c r="AL477" s="465"/>
      <c r="AM477" s="376"/>
      <c r="AN477" s="376"/>
      <c r="AO477" s="465"/>
      <c r="AP477" s="466"/>
      <c r="AQ477" s="113" t="str">
        <f t="shared" si="426"/>
        <v/>
      </c>
      <c r="AR477" s="114">
        <v>80</v>
      </c>
      <c r="AU477" s="115">
        <f t="shared" si="427"/>
        <v>0</v>
      </c>
      <c r="AV477" s="116" t="b">
        <f t="shared" si="428"/>
        <v>1</v>
      </c>
      <c r="AW477" s="73">
        <f t="shared" si="429"/>
        <v>0</v>
      </c>
      <c r="AX477" s="117">
        <f t="shared" si="430"/>
        <v>1</v>
      </c>
      <c r="AY477" s="118">
        <f t="shared" si="431"/>
        <v>0</v>
      </c>
      <c r="BD477" s="120">
        <f>ROUND(Import!F470,2)</f>
        <v>0</v>
      </c>
      <c r="BE477" s="120">
        <f>ROUND(Import!P470,2)</f>
        <v>0</v>
      </c>
      <c r="BG477" s="121">
        <f t="shared" si="432"/>
        <v>0</v>
      </c>
      <c r="BH477" s="122">
        <f t="shared" si="433"/>
        <v>0</v>
      </c>
      <c r="BI477" s="114">
        <f t="shared" si="434"/>
        <v>0</v>
      </c>
      <c r="BJ477" s="121">
        <f t="shared" si="435"/>
        <v>0</v>
      </c>
      <c r="BK477" s="122">
        <f t="shared" si="436"/>
        <v>0</v>
      </c>
      <c r="BL477" s="114">
        <f t="shared" si="437"/>
        <v>0</v>
      </c>
      <c r="BN477" s="123">
        <f t="shared" si="438"/>
        <v>0</v>
      </c>
      <c r="BO477" s="123">
        <f t="shared" si="439"/>
        <v>0</v>
      </c>
      <c r="BP477" s="123">
        <f t="shared" si="440"/>
        <v>0</v>
      </c>
      <c r="BQ477" s="123">
        <f t="shared" si="441"/>
        <v>0</v>
      </c>
      <c r="BR477" s="123">
        <f t="shared" si="415"/>
        <v>0</v>
      </c>
      <c r="BS477" s="123">
        <f t="shared" si="442"/>
        <v>0</v>
      </c>
      <c r="BT477" s="124">
        <f t="shared" si="443"/>
        <v>0</v>
      </c>
      <c r="CA477" s="62"/>
      <c r="CB477" s="126" t="str">
        <f t="shared" si="416"/>
        <v/>
      </c>
      <c r="CC477" s="127" t="str">
        <f t="shared" si="444"/>
        <v/>
      </c>
      <c r="CD477" s="128" t="str">
        <f t="shared" si="445"/>
        <v/>
      </c>
      <c r="CE477" s="146"/>
      <c r="CF477" s="147"/>
      <c r="CG477" s="147"/>
      <c r="CH477" s="147"/>
      <c r="CI477" s="145"/>
      <c r="CJ477" s="62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132" t="b">
        <f t="shared" si="446"/>
        <v>0</v>
      </c>
      <c r="CV477" s="133" t="b">
        <f t="shared" si="447"/>
        <v>1</v>
      </c>
      <c r="CW477" s="116" t="b">
        <f t="shared" si="448"/>
        <v>1</v>
      </c>
      <c r="CX477" s="73">
        <f t="shared" si="449"/>
        <v>0</v>
      </c>
      <c r="CZ477" s="73">
        <f t="shared" si="450"/>
        <v>0</v>
      </c>
      <c r="DA477" s="134">
        <f t="shared" si="451"/>
        <v>1</v>
      </c>
      <c r="DB477" s="106">
        <f t="shared" si="452"/>
        <v>1</v>
      </c>
      <c r="DC477" s="148"/>
      <c r="DD477" s="134">
        <f t="shared" si="453"/>
        <v>1</v>
      </c>
      <c r="DE477" s="135">
        <f t="shared" si="417"/>
        <v>0</v>
      </c>
      <c r="DF477" s="135">
        <f t="shared" si="418"/>
        <v>0</v>
      </c>
      <c r="DG477" s="136"/>
      <c r="DH477" s="79"/>
      <c r="DI477" s="137"/>
      <c r="DJ477" s="81"/>
      <c r="DK477" s="107">
        <f t="shared" si="419"/>
        <v>0</v>
      </c>
      <c r="DL477" s="138">
        <f t="shared" si="454"/>
        <v>1</v>
      </c>
      <c r="DM477" s="73">
        <f t="shared" si="455"/>
        <v>1</v>
      </c>
      <c r="DN477" s="73">
        <f t="shared" si="456"/>
        <v>1</v>
      </c>
      <c r="DO477" s="73">
        <f t="shared" si="457"/>
        <v>1</v>
      </c>
      <c r="DP477" s="73">
        <f t="shared" si="424"/>
        <v>1</v>
      </c>
      <c r="DQ477" s="73">
        <f t="shared" si="423"/>
        <v>1</v>
      </c>
      <c r="DR477" s="73">
        <f t="shared" si="422"/>
        <v>1</v>
      </c>
      <c r="DS477" s="73">
        <f t="shared" si="420"/>
        <v>1</v>
      </c>
      <c r="DT477" s="73">
        <f t="shared" si="414"/>
        <v>1</v>
      </c>
      <c r="DU477" s="73">
        <f t="shared" si="413"/>
        <v>1</v>
      </c>
      <c r="DV477" s="73">
        <f t="shared" si="412"/>
        <v>1</v>
      </c>
      <c r="DW477" s="73">
        <f t="shared" si="411"/>
        <v>1</v>
      </c>
      <c r="DX477" s="73">
        <f t="shared" si="410"/>
        <v>1</v>
      </c>
      <c r="DY477" s="73">
        <f t="shared" si="409"/>
        <v>1</v>
      </c>
      <c r="DZ477" s="73">
        <f t="shared" si="408"/>
        <v>1</v>
      </c>
      <c r="EA477" s="92">
        <f t="shared" si="407"/>
        <v>1</v>
      </c>
      <c r="EB477" s="92">
        <f t="shared" si="406"/>
        <v>1</v>
      </c>
      <c r="EC477" s="139">
        <f t="shared" si="405"/>
        <v>1</v>
      </c>
      <c r="ED477" s="140">
        <f t="shared" si="458"/>
        <v>0</v>
      </c>
      <c r="EE477" s="141">
        <f>IF(EC477=8,(DK477+DK478+DK479+DK791+DK793+DK794+DK795),IF(EC477=9,(DK477+DK478+DK479+DK791+DK793+DK794+DK795+DK796),IF(EC477=10,(DK477+DK478+DK479+DK791+DK793+DK794+DK795+DK796+DK797),IF(EC477=11,(DK477+DK478+DK479+DK791+DK793+DK794+DK795+DK796+DK797+DK798),IF(EC477=12,(DK477+DK478+DK479+DK791+DK793+DK794+DK795+DK796+DK797+DK798+DK799),IF(EC477=13,(DK477+DK478+DK479+DK791+DK793+DK794+DK795+DK796+DK797+DK798+DK799+#REF!),0))))))</f>
        <v>0</v>
      </c>
      <c r="EF477" s="141">
        <f t="shared" si="425"/>
        <v>0</v>
      </c>
      <c r="EG477" s="142">
        <f t="shared" si="459"/>
        <v>0</v>
      </c>
      <c r="EH477" s="141"/>
      <c r="EI477" s="142"/>
      <c r="EJ477" s="82">
        <f t="shared" si="460"/>
        <v>0</v>
      </c>
      <c r="EK477" s="82"/>
      <c r="EL477" s="82"/>
      <c r="EM477" s="82"/>
      <c r="EN477" s="83"/>
      <c r="EO477" s="61"/>
      <c r="EP477" s="61"/>
      <c r="EQ477" s="61"/>
      <c r="ER477" s="61"/>
      <c r="ES477" s="61"/>
      <c r="ET477" s="61"/>
      <c r="EU477" s="61"/>
      <c r="EV477" s="61"/>
      <c r="EW477" s="61"/>
      <c r="EX477" s="61"/>
      <c r="EY477" s="61"/>
      <c r="EZ477" s="61"/>
    </row>
    <row r="478" spans="2:156" ht="27" customHeight="1">
      <c r="B478" s="365" t="str">
        <f t="shared" si="421"/>
        <v/>
      </c>
      <c r="C478" s="649" t="str">
        <f>IF(AU478=1,SUM(AU$10:AU478),"")</f>
        <v/>
      </c>
      <c r="D478" s="526"/>
      <c r="E478" s="524"/>
      <c r="F478" s="648"/>
      <c r="G478" s="464"/>
      <c r="H478" s="110"/>
      <c r="I478" s="648"/>
      <c r="J478" s="464"/>
      <c r="K478" s="110"/>
      <c r="L478" s="109"/>
      <c r="M478" s="517"/>
      <c r="N478" s="520"/>
      <c r="O478" s="520"/>
      <c r="P478" s="514"/>
      <c r="Q478" s="463"/>
      <c r="R478" s="463"/>
      <c r="S478" s="463"/>
      <c r="T478" s="463"/>
      <c r="U478" s="515"/>
      <c r="V478" s="112"/>
      <c r="W478" s="463"/>
      <c r="X478" s="463"/>
      <c r="Y478" s="463"/>
      <c r="Z478" s="463"/>
      <c r="AA478" s="463"/>
      <c r="AB478" s="691"/>
      <c r="AC478" s="691"/>
      <c r="AD478" s="691"/>
      <c r="AE478" s="682"/>
      <c r="AF478" s="683"/>
      <c r="AG478" s="112"/>
      <c r="AH478" s="463"/>
      <c r="AI478" s="495"/>
      <c r="AJ478" s="469"/>
      <c r="AK478" s="464"/>
      <c r="AL478" s="465"/>
      <c r="AM478" s="376"/>
      <c r="AN478" s="376"/>
      <c r="AO478" s="465"/>
      <c r="AP478" s="466"/>
      <c r="AQ478" s="113" t="str">
        <f t="shared" si="426"/>
        <v/>
      </c>
      <c r="AR478" s="114">
        <v>81</v>
      </c>
      <c r="AU478" s="115">
        <f t="shared" si="427"/>
        <v>0</v>
      </c>
      <c r="AV478" s="116" t="b">
        <f t="shared" si="428"/>
        <v>1</v>
      </c>
      <c r="AW478" s="73">
        <f t="shared" si="429"/>
        <v>0</v>
      </c>
      <c r="AX478" s="117">
        <f t="shared" si="430"/>
        <v>1</v>
      </c>
      <c r="AY478" s="118">
        <f t="shared" si="431"/>
        <v>0</v>
      </c>
      <c r="BD478" s="120">
        <f>ROUND(Import!F471,2)</f>
        <v>0</v>
      </c>
      <c r="BE478" s="120">
        <f>ROUND(Import!P471,2)</f>
        <v>0</v>
      </c>
      <c r="BG478" s="121">
        <f t="shared" si="432"/>
        <v>0</v>
      </c>
      <c r="BH478" s="122">
        <f t="shared" si="433"/>
        <v>0</v>
      </c>
      <c r="BI478" s="114">
        <f t="shared" si="434"/>
        <v>0</v>
      </c>
      <c r="BJ478" s="121">
        <f t="shared" si="435"/>
        <v>0</v>
      </c>
      <c r="BK478" s="122">
        <f t="shared" si="436"/>
        <v>0</v>
      </c>
      <c r="BL478" s="114">
        <f t="shared" si="437"/>
        <v>0</v>
      </c>
      <c r="BN478" s="123">
        <f t="shared" si="438"/>
        <v>0</v>
      </c>
      <c r="BO478" s="123">
        <f t="shared" si="439"/>
        <v>0</v>
      </c>
      <c r="BP478" s="123">
        <f t="shared" si="440"/>
        <v>0</v>
      </c>
      <c r="BQ478" s="123">
        <f t="shared" si="441"/>
        <v>0</v>
      </c>
      <c r="BR478" s="123">
        <f t="shared" si="415"/>
        <v>0</v>
      </c>
      <c r="BS478" s="123">
        <f t="shared" si="442"/>
        <v>0</v>
      </c>
      <c r="BT478" s="124">
        <f t="shared" si="443"/>
        <v>0</v>
      </c>
      <c r="CA478" s="62"/>
      <c r="CB478" s="126" t="str">
        <f t="shared" si="416"/>
        <v/>
      </c>
      <c r="CC478" s="127" t="str">
        <f t="shared" si="444"/>
        <v/>
      </c>
      <c r="CD478" s="128" t="str">
        <f t="shared" si="445"/>
        <v/>
      </c>
      <c r="CE478" s="146"/>
      <c r="CF478" s="147"/>
      <c r="CG478" s="147"/>
      <c r="CH478" s="147"/>
      <c r="CI478" s="145"/>
      <c r="CJ478" s="62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132" t="b">
        <f t="shared" si="446"/>
        <v>0</v>
      </c>
      <c r="CV478" s="133" t="b">
        <f t="shared" si="447"/>
        <v>1</v>
      </c>
      <c r="CW478" s="116" t="b">
        <f t="shared" si="448"/>
        <v>1</v>
      </c>
      <c r="CX478" s="73">
        <f t="shared" si="449"/>
        <v>0</v>
      </c>
      <c r="CZ478" s="73">
        <f t="shared" si="450"/>
        <v>0</v>
      </c>
      <c r="DA478" s="134">
        <f t="shared" si="451"/>
        <v>1</v>
      </c>
      <c r="DB478" s="106">
        <f t="shared" si="452"/>
        <v>1</v>
      </c>
      <c r="DC478" s="148"/>
      <c r="DD478" s="134">
        <f t="shared" si="453"/>
        <v>1</v>
      </c>
      <c r="DE478" s="135">
        <f t="shared" si="417"/>
        <v>0</v>
      </c>
      <c r="DF478" s="135">
        <f t="shared" si="418"/>
        <v>0</v>
      </c>
      <c r="DG478" s="136"/>
      <c r="DH478" s="79"/>
      <c r="DI478" s="137"/>
      <c r="DJ478" s="81"/>
      <c r="DK478" s="107">
        <f t="shared" si="419"/>
        <v>0</v>
      </c>
      <c r="DL478" s="138">
        <f t="shared" si="454"/>
        <v>1</v>
      </c>
      <c r="DM478" s="73">
        <f t="shared" si="455"/>
        <v>1</v>
      </c>
      <c r="DN478" s="73">
        <f t="shared" si="456"/>
        <v>1</v>
      </c>
      <c r="DO478" s="73">
        <f t="shared" si="457"/>
        <v>1</v>
      </c>
      <c r="DP478" s="73">
        <f t="shared" si="424"/>
        <v>1</v>
      </c>
      <c r="DQ478" s="73">
        <f t="shared" si="423"/>
        <v>1</v>
      </c>
      <c r="DR478" s="73">
        <f t="shared" si="422"/>
        <v>1</v>
      </c>
      <c r="DS478" s="73">
        <f t="shared" si="420"/>
        <v>1</v>
      </c>
      <c r="DT478" s="73">
        <f t="shared" si="414"/>
        <v>1</v>
      </c>
      <c r="DU478" s="73">
        <f t="shared" si="413"/>
        <v>1</v>
      </c>
      <c r="DV478" s="73">
        <f t="shared" si="412"/>
        <v>1</v>
      </c>
      <c r="DW478" s="73">
        <f t="shared" si="411"/>
        <v>1</v>
      </c>
      <c r="DX478" s="73">
        <f t="shared" si="410"/>
        <v>1</v>
      </c>
      <c r="DY478" s="73">
        <f t="shared" si="409"/>
        <v>1</v>
      </c>
      <c r="DZ478" s="73">
        <f t="shared" si="408"/>
        <v>1</v>
      </c>
      <c r="EA478" s="92">
        <f t="shared" si="407"/>
        <v>1</v>
      </c>
      <c r="EB478" s="92">
        <f t="shared" si="406"/>
        <v>1</v>
      </c>
      <c r="EC478" s="139">
        <f t="shared" si="405"/>
        <v>1</v>
      </c>
      <c r="ED478" s="140">
        <f t="shared" si="458"/>
        <v>0</v>
      </c>
      <c r="EE478" s="141">
        <f>IF(EC478=8,(DK478+DK479+DK480+DK792+DK794+DK795+DK796),IF(EC478=9,(DK478+DK479+DK480+DK792+DK794+DK795+DK796+DK797),IF(EC478=10,(DK478+DK479+DK480+DK792+DK794+DK795+DK796+DK797+DK798),IF(EC478=11,(DK478+DK479+DK480+DK792+DK794+DK795+DK796+DK797+DK798+DK799),IF(EC478=12,(DK478+DK479+DK480+DK792+DK794+DK795+DK796+DK797+DK798+DK799+DK800),IF(EC478=13,(DK478+DK479+DK480+DK792+DK794+DK795+DK796+DK797+DK798+DK799+DK800+#REF!),0))))))</f>
        <v>0</v>
      </c>
      <c r="EF478" s="141">
        <f t="shared" si="425"/>
        <v>0</v>
      </c>
      <c r="EG478" s="142">
        <f t="shared" si="459"/>
        <v>0</v>
      </c>
      <c r="EH478" s="141"/>
      <c r="EI478" s="142"/>
      <c r="EJ478" s="82">
        <f t="shared" si="460"/>
        <v>0</v>
      </c>
      <c r="EK478" s="82"/>
      <c r="EL478" s="82"/>
      <c r="EM478" s="82"/>
      <c r="EN478" s="83"/>
      <c r="EO478" s="61"/>
      <c r="EP478" s="61"/>
      <c r="EQ478" s="61"/>
      <c r="ER478" s="61"/>
      <c r="ES478" s="61"/>
      <c r="ET478" s="61"/>
      <c r="EU478" s="61"/>
      <c r="EV478" s="61"/>
      <c r="EW478" s="61"/>
      <c r="EX478" s="61"/>
      <c r="EY478" s="61"/>
      <c r="EZ478" s="61"/>
    </row>
    <row r="479" spans="2:156" ht="27" customHeight="1">
      <c r="B479" s="365" t="str">
        <f t="shared" si="421"/>
        <v/>
      </c>
      <c r="C479" s="649" t="str">
        <f>IF(AU479=1,SUM(AU$10:AU479),"")</f>
        <v/>
      </c>
      <c r="D479" s="526"/>
      <c r="E479" s="524"/>
      <c r="F479" s="648"/>
      <c r="G479" s="464"/>
      <c r="H479" s="110"/>
      <c r="I479" s="648"/>
      <c r="J479" s="464"/>
      <c r="K479" s="110"/>
      <c r="L479" s="109"/>
      <c r="M479" s="517"/>
      <c r="N479" s="520"/>
      <c r="O479" s="520"/>
      <c r="P479" s="514"/>
      <c r="Q479" s="463"/>
      <c r="R479" s="463"/>
      <c r="S479" s="463"/>
      <c r="T479" s="463"/>
      <c r="U479" s="515"/>
      <c r="V479" s="112"/>
      <c r="W479" s="463"/>
      <c r="X479" s="463"/>
      <c r="Y479" s="463"/>
      <c r="Z479" s="463"/>
      <c r="AA479" s="463"/>
      <c r="AB479" s="691"/>
      <c r="AC479" s="691"/>
      <c r="AD479" s="691"/>
      <c r="AE479" s="682"/>
      <c r="AF479" s="683"/>
      <c r="AG479" s="112"/>
      <c r="AH479" s="463"/>
      <c r="AI479" s="495"/>
      <c r="AJ479" s="469"/>
      <c r="AK479" s="464"/>
      <c r="AL479" s="465"/>
      <c r="AM479" s="376"/>
      <c r="AN479" s="376"/>
      <c r="AO479" s="465"/>
      <c r="AP479" s="466"/>
      <c r="AQ479" s="113" t="str">
        <f t="shared" si="426"/>
        <v/>
      </c>
      <c r="AR479" s="114">
        <v>82</v>
      </c>
      <c r="AU479" s="115">
        <f t="shared" si="427"/>
        <v>0</v>
      </c>
      <c r="AV479" s="116" t="b">
        <f t="shared" si="428"/>
        <v>1</v>
      </c>
      <c r="AW479" s="73">
        <f t="shared" si="429"/>
        <v>0</v>
      </c>
      <c r="AX479" s="117">
        <f t="shared" si="430"/>
        <v>1</v>
      </c>
      <c r="AY479" s="118">
        <f t="shared" si="431"/>
        <v>0</v>
      </c>
      <c r="BD479" s="120">
        <f>ROUND(Import!F472,2)</f>
        <v>0</v>
      </c>
      <c r="BE479" s="120">
        <f>ROUND(Import!P472,2)</f>
        <v>0</v>
      </c>
      <c r="BG479" s="121">
        <f t="shared" si="432"/>
        <v>0</v>
      </c>
      <c r="BH479" s="122">
        <f t="shared" si="433"/>
        <v>0</v>
      </c>
      <c r="BI479" s="114">
        <f t="shared" si="434"/>
        <v>0</v>
      </c>
      <c r="BJ479" s="121">
        <f t="shared" si="435"/>
        <v>0</v>
      </c>
      <c r="BK479" s="122">
        <f t="shared" si="436"/>
        <v>0</v>
      </c>
      <c r="BL479" s="114">
        <f t="shared" si="437"/>
        <v>0</v>
      </c>
      <c r="BN479" s="123">
        <f t="shared" si="438"/>
        <v>0</v>
      </c>
      <c r="BO479" s="123">
        <f t="shared" si="439"/>
        <v>0</v>
      </c>
      <c r="BP479" s="123">
        <f t="shared" si="440"/>
        <v>0</v>
      </c>
      <c r="BQ479" s="123">
        <f t="shared" si="441"/>
        <v>0</v>
      </c>
      <c r="BR479" s="123">
        <f t="shared" si="415"/>
        <v>0</v>
      </c>
      <c r="BS479" s="123">
        <f t="shared" si="442"/>
        <v>0</v>
      </c>
      <c r="BT479" s="124">
        <f t="shared" si="443"/>
        <v>0</v>
      </c>
      <c r="CA479" s="62"/>
      <c r="CB479" s="126" t="str">
        <f t="shared" si="416"/>
        <v/>
      </c>
      <c r="CC479" s="127" t="str">
        <f t="shared" si="444"/>
        <v/>
      </c>
      <c r="CD479" s="128" t="str">
        <f t="shared" si="445"/>
        <v/>
      </c>
      <c r="CE479" s="146"/>
      <c r="CF479" s="147"/>
      <c r="CG479" s="147"/>
      <c r="CH479" s="147"/>
      <c r="CI479" s="145"/>
      <c r="CJ479" s="62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132" t="b">
        <f t="shared" si="446"/>
        <v>0</v>
      </c>
      <c r="CV479" s="133" t="b">
        <f t="shared" si="447"/>
        <v>1</v>
      </c>
      <c r="CW479" s="116" t="b">
        <f t="shared" si="448"/>
        <v>1</v>
      </c>
      <c r="CX479" s="73">
        <f t="shared" si="449"/>
        <v>0</v>
      </c>
      <c r="CZ479" s="73">
        <f t="shared" si="450"/>
        <v>0</v>
      </c>
      <c r="DA479" s="134">
        <f t="shared" si="451"/>
        <v>1</v>
      </c>
      <c r="DB479" s="106">
        <f t="shared" si="452"/>
        <v>1</v>
      </c>
      <c r="DC479" s="148"/>
      <c r="DD479" s="134">
        <f t="shared" si="453"/>
        <v>1</v>
      </c>
      <c r="DE479" s="135">
        <f t="shared" si="417"/>
        <v>0</v>
      </c>
      <c r="DF479" s="135">
        <f t="shared" si="418"/>
        <v>0</v>
      </c>
      <c r="DG479" s="136"/>
      <c r="DH479" s="79"/>
      <c r="DI479" s="137"/>
      <c r="DJ479" s="81"/>
      <c r="DK479" s="107">
        <f t="shared" si="419"/>
        <v>0</v>
      </c>
      <c r="DL479" s="138">
        <f t="shared" si="454"/>
        <v>1</v>
      </c>
      <c r="DM479" s="73">
        <f t="shared" si="455"/>
        <v>1</v>
      </c>
      <c r="DN479" s="73">
        <f t="shared" si="456"/>
        <v>1</v>
      </c>
      <c r="DO479" s="73">
        <f t="shared" si="457"/>
        <v>1</v>
      </c>
      <c r="DP479" s="73">
        <f t="shared" si="424"/>
        <v>1</v>
      </c>
      <c r="DQ479" s="73">
        <f t="shared" si="423"/>
        <v>1</v>
      </c>
      <c r="DR479" s="73">
        <f t="shared" si="422"/>
        <v>1</v>
      </c>
      <c r="DS479" s="73">
        <f t="shared" si="420"/>
        <v>1</v>
      </c>
      <c r="DT479" s="73">
        <f t="shared" si="414"/>
        <v>1</v>
      </c>
      <c r="DU479" s="73">
        <f t="shared" si="413"/>
        <v>1</v>
      </c>
      <c r="DV479" s="73">
        <f t="shared" si="412"/>
        <v>1</v>
      </c>
      <c r="DW479" s="73">
        <f t="shared" si="411"/>
        <v>1</v>
      </c>
      <c r="DX479" s="73">
        <f t="shared" si="410"/>
        <v>1</v>
      </c>
      <c r="DY479" s="73">
        <f t="shared" si="409"/>
        <v>1</v>
      </c>
      <c r="DZ479" s="73">
        <f t="shared" si="408"/>
        <v>1</v>
      </c>
      <c r="EA479" s="92">
        <f t="shared" si="407"/>
        <v>1</v>
      </c>
      <c r="EB479" s="92">
        <f t="shared" si="406"/>
        <v>1</v>
      </c>
      <c r="EC479" s="139">
        <f t="shared" si="405"/>
        <v>1</v>
      </c>
      <c r="ED479" s="140">
        <f t="shared" si="458"/>
        <v>0</v>
      </c>
      <c r="EE479" s="141">
        <f>IF(EC479=8,(DK479+DK480+DK481+DK793+DK795+DK796+DK797),IF(EC479=9,(DK479+DK480+DK481+DK793+DK795+DK796+DK797+DK798),IF(EC479=10,(DK479+DK480+DK481+DK793+DK795+DK796+DK797+DK798+DK799),IF(EC479=11,(DK479+DK480+DK481+DK793+DK795+DK796+DK797+DK798+DK799+DK800),IF(EC479=12,(DK479+DK480+DK481+DK793+DK795+DK796+DK797+DK798+DK799+DK800+DK801),IF(EC479=13,(DK479+DK480+DK481+DK793+DK795+DK796+DK797+DK798+DK799+DK800+DK801+#REF!),0))))))</f>
        <v>0</v>
      </c>
      <c r="EF479" s="141">
        <f t="shared" si="425"/>
        <v>0</v>
      </c>
      <c r="EG479" s="142">
        <f t="shared" si="459"/>
        <v>0</v>
      </c>
      <c r="EH479" s="141"/>
      <c r="EI479" s="142"/>
      <c r="EJ479" s="82">
        <f t="shared" si="460"/>
        <v>0</v>
      </c>
      <c r="EK479" s="82"/>
      <c r="EL479" s="82"/>
      <c r="EM479" s="82"/>
      <c r="EN479" s="83"/>
      <c r="EO479" s="61"/>
      <c r="EP479" s="61"/>
      <c r="EQ479" s="61"/>
      <c r="ER479" s="61"/>
      <c r="ES479" s="61"/>
      <c r="ET479" s="61"/>
      <c r="EU479" s="61"/>
      <c r="EV479" s="61"/>
      <c r="EW479" s="61"/>
      <c r="EX479" s="61"/>
      <c r="EY479" s="61"/>
      <c r="EZ479" s="61"/>
    </row>
    <row r="480" spans="2:156" ht="27" customHeight="1">
      <c r="B480" s="365" t="str">
        <f t="shared" si="421"/>
        <v/>
      </c>
      <c r="C480" s="649" t="str">
        <f>IF(AU480=1,SUM(AU$10:AU480),"")</f>
        <v/>
      </c>
      <c r="D480" s="526"/>
      <c r="E480" s="524"/>
      <c r="F480" s="648"/>
      <c r="G480" s="464"/>
      <c r="H480" s="110"/>
      <c r="I480" s="648"/>
      <c r="J480" s="464"/>
      <c r="K480" s="110"/>
      <c r="L480" s="109"/>
      <c r="M480" s="517"/>
      <c r="N480" s="520"/>
      <c r="O480" s="520"/>
      <c r="P480" s="514"/>
      <c r="Q480" s="463"/>
      <c r="R480" s="463"/>
      <c r="S480" s="463"/>
      <c r="T480" s="463"/>
      <c r="U480" s="515"/>
      <c r="V480" s="112"/>
      <c r="W480" s="463"/>
      <c r="X480" s="463"/>
      <c r="Y480" s="463"/>
      <c r="Z480" s="463"/>
      <c r="AA480" s="463"/>
      <c r="AB480" s="691"/>
      <c r="AC480" s="691"/>
      <c r="AD480" s="691"/>
      <c r="AE480" s="682"/>
      <c r="AF480" s="683"/>
      <c r="AG480" s="112"/>
      <c r="AH480" s="463"/>
      <c r="AI480" s="495"/>
      <c r="AJ480" s="469"/>
      <c r="AK480" s="464"/>
      <c r="AL480" s="465"/>
      <c r="AM480" s="376"/>
      <c r="AN480" s="376"/>
      <c r="AO480" s="465"/>
      <c r="AP480" s="466"/>
      <c r="AQ480" s="113" t="str">
        <f t="shared" si="426"/>
        <v/>
      </c>
      <c r="AR480" s="114">
        <v>83</v>
      </c>
      <c r="AU480" s="115">
        <f t="shared" si="427"/>
        <v>0</v>
      </c>
      <c r="AV480" s="116" t="b">
        <f t="shared" si="428"/>
        <v>1</v>
      </c>
      <c r="AW480" s="73">
        <f t="shared" si="429"/>
        <v>0</v>
      </c>
      <c r="AX480" s="117">
        <f t="shared" si="430"/>
        <v>1</v>
      </c>
      <c r="AY480" s="118">
        <f t="shared" si="431"/>
        <v>0</v>
      </c>
      <c r="BD480" s="120">
        <f>ROUND(Import!F473,2)</f>
        <v>0</v>
      </c>
      <c r="BE480" s="120">
        <f>ROUND(Import!P473,2)</f>
        <v>0</v>
      </c>
      <c r="BG480" s="121">
        <f t="shared" si="432"/>
        <v>0</v>
      </c>
      <c r="BH480" s="122">
        <f t="shared" si="433"/>
        <v>0</v>
      </c>
      <c r="BI480" s="114">
        <f t="shared" si="434"/>
        <v>0</v>
      </c>
      <c r="BJ480" s="121">
        <f t="shared" si="435"/>
        <v>0</v>
      </c>
      <c r="BK480" s="122">
        <f t="shared" si="436"/>
        <v>0</v>
      </c>
      <c r="BL480" s="114">
        <f t="shared" si="437"/>
        <v>0</v>
      </c>
      <c r="BN480" s="123">
        <f t="shared" si="438"/>
        <v>0</v>
      </c>
      <c r="BO480" s="123">
        <f t="shared" si="439"/>
        <v>0</v>
      </c>
      <c r="BP480" s="123">
        <f t="shared" si="440"/>
        <v>0</v>
      </c>
      <c r="BQ480" s="123">
        <f t="shared" si="441"/>
        <v>0</v>
      </c>
      <c r="BR480" s="123">
        <f t="shared" si="415"/>
        <v>0</v>
      </c>
      <c r="BS480" s="123">
        <f t="shared" si="442"/>
        <v>0</v>
      </c>
      <c r="BT480" s="124">
        <f t="shared" si="443"/>
        <v>0</v>
      </c>
      <c r="CA480" s="62"/>
      <c r="CB480" s="126" t="str">
        <f t="shared" si="416"/>
        <v/>
      </c>
      <c r="CC480" s="127" t="str">
        <f t="shared" si="444"/>
        <v/>
      </c>
      <c r="CD480" s="128" t="str">
        <f t="shared" si="445"/>
        <v/>
      </c>
      <c r="CE480" s="146"/>
      <c r="CF480" s="147"/>
      <c r="CG480" s="147"/>
      <c r="CH480" s="147"/>
      <c r="CI480" s="145"/>
      <c r="CJ480" s="62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132" t="b">
        <f t="shared" si="446"/>
        <v>0</v>
      </c>
      <c r="CV480" s="133" t="b">
        <f t="shared" si="447"/>
        <v>1</v>
      </c>
      <c r="CW480" s="116" t="b">
        <f t="shared" si="448"/>
        <v>1</v>
      </c>
      <c r="CX480" s="73">
        <f t="shared" si="449"/>
        <v>0</v>
      </c>
      <c r="CZ480" s="73">
        <f t="shared" si="450"/>
        <v>0</v>
      </c>
      <c r="DA480" s="134">
        <f t="shared" si="451"/>
        <v>1</v>
      </c>
      <c r="DB480" s="106">
        <f t="shared" si="452"/>
        <v>1</v>
      </c>
      <c r="DC480" s="148"/>
      <c r="DD480" s="134">
        <f t="shared" si="453"/>
        <v>1</v>
      </c>
      <c r="DE480" s="135">
        <f t="shared" si="417"/>
        <v>0</v>
      </c>
      <c r="DF480" s="135">
        <f t="shared" si="418"/>
        <v>0</v>
      </c>
      <c r="DG480" s="136"/>
      <c r="DH480" s="79"/>
      <c r="DI480" s="137"/>
      <c r="DJ480" s="81"/>
      <c r="DK480" s="107">
        <f t="shared" si="419"/>
        <v>0</v>
      </c>
      <c r="DL480" s="138">
        <f t="shared" si="454"/>
        <v>1</v>
      </c>
      <c r="DM480" s="73">
        <f t="shared" si="455"/>
        <v>1</v>
      </c>
      <c r="DN480" s="73">
        <f t="shared" si="456"/>
        <v>1</v>
      </c>
      <c r="DO480" s="73">
        <f t="shared" si="457"/>
        <v>1</v>
      </c>
      <c r="DP480" s="73">
        <f t="shared" si="424"/>
        <v>1</v>
      </c>
      <c r="DQ480" s="73">
        <f t="shared" si="423"/>
        <v>1</v>
      </c>
      <c r="DR480" s="73">
        <f t="shared" si="422"/>
        <v>1</v>
      </c>
      <c r="DS480" s="73">
        <f t="shared" si="420"/>
        <v>1</v>
      </c>
      <c r="DT480" s="73">
        <f t="shared" si="414"/>
        <v>1</v>
      </c>
      <c r="DU480" s="73">
        <f t="shared" si="413"/>
        <v>1</v>
      </c>
      <c r="DV480" s="73">
        <f t="shared" si="412"/>
        <v>1</v>
      </c>
      <c r="DW480" s="73">
        <f t="shared" si="411"/>
        <v>1</v>
      </c>
      <c r="DX480" s="73">
        <f t="shared" si="410"/>
        <v>1</v>
      </c>
      <c r="DY480" s="73">
        <f t="shared" si="409"/>
        <v>1</v>
      </c>
      <c r="DZ480" s="73">
        <f t="shared" si="408"/>
        <v>1</v>
      </c>
      <c r="EA480" s="92">
        <f t="shared" si="407"/>
        <v>1</v>
      </c>
      <c r="EB480" s="92">
        <f t="shared" si="406"/>
        <v>1</v>
      </c>
      <c r="EC480" s="139">
        <f t="shared" si="405"/>
        <v>1</v>
      </c>
      <c r="ED480" s="140">
        <f t="shared" si="458"/>
        <v>0</v>
      </c>
      <c r="EE480" s="141">
        <f>IF(EC480=8,(DK480+DK481+DK482+DK794+DK796+DK797+DK798),IF(EC480=9,(DK480+DK481+DK482+DK794+DK796+DK797+DK798+DK799),IF(EC480=10,(DK480+DK481+DK482+DK794+DK796+DK797+DK798+DK799+DK800),IF(EC480=11,(DK480+DK481+DK482+DK794+DK796+DK797+DK798+DK799+DK800+DK801),IF(EC480=12,(DK480+DK481+DK482+DK794+DK796+DK797+DK798+DK799+DK800+DK801+DK802),IF(EC480=13,(DK480+DK481+DK482+DK794+DK796+DK797+DK798+DK799+DK800+DK801+DK802+#REF!),0))))))</f>
        <v>0</v>
      </c>
      <c r="EF480" s="141">
        <f t="shared" si="425"/>
        <v>0</v>
      </c>
      <c r="EG480" s="142">
        <f t="shared" si="459"/>
        <v>0</v>
      </c>
      <c r="EH480" s="141"/>
      <c r="EI480" s="142"/>
      <c r="EJ480" s="82">
        <f t="shared" si="460"/>
        <v>0</v>
      </c>
      <c r="EK480" s="82"/>
      <c r="EL480" s="82"/>
      <c r="EM480" s="82"/>
      <c r="EN480" s="83"/>
      <c r="EO480" s="61"/>
      <c r="EP480" s="61"/>
      <c r="EQ480" s="61"/>
      <c r="ER480" s="61"/>
      <c r="ES480" s="61"/>
      <c r="ET480" s="61"/>
      <c r="EU480" s="61"/>
      <c r="EV480" s="61"/>
      <c r="EW480" s="61"/>
      <c r="EX480" s="61"/>
      <c r="EY480" s="61"/>
      <c r="EZ480" s="61"/>
    </row>
    <row r="481" spans="2:156" ht="27" customHeight="1">
      <c r="B481" s="365" t="str">
        <f t="shared" si="421"/>
        <v/>
      </c>
      <c r="C481" s="649" t="str">
        <f>IF(AU481=1,SUM(AU$10:AU481),"")</f>
        <v/>
      </c>
      <c r="D481" s="526"/>
      <c r="E481" s="524"/>
      <c r="F481" s="648"/>
      <c r="G481" s="464"/>
      <c r="H481" s="110"/>
      <c r="I481" s="648"/>
      <c r="J481" s="464"/>
      <c r="K481" s="110"/>
      <c r="L481" s="109"/>
      <c r="M481" s="517"/>
      <c r="N481" s="520"/>
      <c r="O481" s="520"/>
      <c r="P481" s="514"/>
      <c r="Q481" s="463"/>
      <c r="R481" s="463"/>
      <c r="S481" s="463"/>
      <c r="T481" s="463"/>
      <c r="U481" s="515"/>
      <c r="V481" s="112"/>
      <c r="W481" s="463"/>
      <c r="X481" s="463"/>
      <c r="Y481" s="463"/>
      <c r="Z481" s="463"/>
      <c r="AA481" s="463"/>
      <c r="AB481" s="691"/>
      <c r="AC481" s="691"/>
      <c r="AD481" s="691"/>
      <c r="AE481" s="682"/>
      <c r="AF481" s="683"/>
      <c r="AG481" s="112"/>
      <c r="AH481" s="463"/>
      <c r="AI481" s="495"/>
      <c r="AJ481" s="469"/>
      <c r="AK481" s="464"/>
      <c r="AL481" s="465"/>
      <c r="AM481" s="376"/>
      <c r="AN481" s="376"/>
      <c r="AO481" s="465"/>
      <c r="AP481" s="466"/>
      <c r="AQ481" s="113" t="str">
        <f t="shared" si="426"/>
        <v/>
      </c>
      <c r="AR481" s="114">
        <v>84</v>
      </c>
      <c r="AU481" s="115">
        <f t="shared" si="427"/>
        <v>0</v>
      </c>
      <c r="AV481" s="116" t="b">
        <f t="shared" si="428"/>
        <v>1</v>
      </c>
      <c r="AW481" s="73">
        <f t="shared" si="429"/>
        <v>0</v>
      </c>
      <c r="AX481" s="117">
        <f t="shared" si="430"/>
        <v>1</v>
      </c>
      <c r="AY481" s="118">
        <f t="shared" si="431"/>
        <v>0</v>
      </c>
      <c r="BD481" s="120">
        <f>ROUND(Import!F474,2)</f>
        <v>0</v>
      </c>
      <c r="BE481" s="120">
        <f>ROUND(Import!P474,2)</f>
        <v>0</v>
      </c>
      <c r="BG481" s="121">
        <f t="shared" si="432"/>
        <v>0</v>
      </c>
      <c r="BH481" s="122">
        <f t="shared" si="433"/>
        <v>0</v>
      </c>
      <c r="BI481" s="114">
        <f t="shared" si="434"/>
        <v>0</v>
      </c>
      <c r="BJ481" s="121">
        <f t="shared" si="435"/>
        <v>0</v>
      </c>
      <c r="BK481" s="122">
        <f t="shared" si="436"/>
        <v>0</v>
      </c>
      <c r="BL481" s="114">
        <f t="shared" si="437"/>
        <v>0</v>
      </c>
      <c r="BN481" s="123">
        <f t="shared" si="438"/>
        <v>0</v>
      </c>
      <c r="BO481" s="123">
        <f t="shared" si="439"/>
        <v>0</v>
      </c>
      <c r="BP481" s="123">
        <f t="shared" si="440"/>
        <v>0</v>
      </c>
      <c r="BQ481" s="123">
        <f t="shared" si="441"/>
        <v>0</v>
      </c>
      <c r="BR481" s="123">
        <f t="shared" si="415"/>
        <v>0</v>
      </c>
      <c r="BS481" s="123">
        <f t="shared" si="442"/>
        <v>0</v>
      </c>
      <c r="BT481" s="124">
        <f t="shared" si="443"/>
        <v>0</v>
      </c>
      <c r="CA481" s="62"/>
      <c r="CB481" s="126" t="str">
        <f t="shared" si="416"/>
        <v/>
      </c>
      <c r="CC481" s="127" t="str">
        <f t="shared" si="444"/>
        <v/>
      </c>
      <c r="CD481" s="128" t="str">
        <f t="shared" si="445"/>
        <v/>
      </c>
      <c r="CE481" s="146"/>
      <c r="CF481" s="147"/>
      <c r="CG481" s="147"/>
      <c r="CH481" s="147"/>
      <c r="CI481" s="145"/>
      <c r="CJ481" s="62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132" t="b">
        <f t="shared" si="446"/>
        <v>0</v>
      </c>
      <c r="CV481" s="133" t="b">
        <f t="shared" si="447"/>
        <v>1</v>
      </c>
      <c r="CW481" s="116" t="b">
        <f t="shared" si="448"/>
        <v>1</v>
      </c>
      <c r="CX481" s="73">
        <f t="shared" si="449"/>
        <v>0</v>
      </c>
      <c r="CZ481" s="73">
        <f t="shared" si="450"/>
        <v>0</v>
      </c>
      <c r="DA481" s="134">
        <f t="shared" si="451"/>
        <v>1</v>
      </c>
      <c r="DB481" s="106">
        <f t="shared" si="452"/>
        <v>1</v>
      </c>
      <c r="DC481" s="148"/>
      <c r="DD481" s="134">
        <f t="shared" si="453"/>
        <v>1</v>
      </c>
      <c r="DE481" s="135">
        <f t="shared" si="417"/>
        <v>0</v>
      </c>
      <c r="DF481" s="135">
        <f t="shared" si="418"/>
        <v>0</v>
      </c>
      <c r="DG481" s="136"/>
      <c r="DH481" s="79"/>
      <c r="DI481" s="137"/>
      <c r="DJ481" s="81"/>
      <c r="DK481" s="107">
        <f t="shared" si="419"/>
        <v>0</v>
      </c>
      <c r="DL481" s="138">
        <f t="shared" si="454"/>
        <v>1</v>
      </c>
      <c r="DM481" s="73">
        <f t="shared" si="455"/>
        <v>1</v>
      </c>
      <c r="DN481" s="73">
        <f t="shared" si="456"/>
        <v>1</v>
      </c>
      <c r="DO481" s="73">
        <f t="shared" si="457"/>
        <v>1</v>
      </c>
      <c r="DP481" s="73">
        <f t="shared" si="424"/>
        <v>1</v>
      </c>
      <c r="DQ481" s="73">
        <f t="shared" si="423"/>
        <v>1</v>
      </c>
      <c r="DR481" s="73">
        <f t="shared" si="422"/>
        <v>1</v>
      </c>
      <c r="DS481" s="73">
        <f t="shared" si="420"/>
        <v>1</v>
      </c>
      <c r="DT481" s="73">
        <f t="shared" si="414"/>
        <v>1</v>
      </c>
      <c r="DU481" s="73">
        <f t="shared" si="413"/>
        <v>1</v>
      </c>
      <c r="DV481" s="73">
        <f t="shared" si="412"/>
        <v>1</v>
      </c>
      <c r="DW481" s="73">
        <f t="shared" si="411"/>
        <v>1</v>
      </c>
      <c r="DX481" s="73">
        <f t="shared" si="410"/>
        <v>1</v>
      </c>
      <c r="DY481" s="73">
        <f t="shared" si="409"/>
        <v>1</v>
      </c>
      <c r="DZ481" s="73">
        <f t="shared" si="408"/>
        <v>1</v>
      </c>
      <c r="EA481" s="92">
        <f t="shared" si="407"/>
        <v>1</v>
      </c>
      <c r="EB481" s="92">
        <f t="shared" si="406"/>
        <v>1</v>
      </c>
      <c r="EC481" s="139">
        <f t="shared" si="405"/>
        <v>1</v>
      </c>
      <c r="ED481" s="140">
        <f t="shared" si="458"/>
        <v>0</v>
      </c>
      <c r="EE481" s="141">
        <f>IF(EC481=8,(DK481+DK482+DK483+DK795+DK797+DK798+DK799),IF(EC481=9,(DK481+DK482+DK483+DK795+DK797+DK798+DK799+DK800),IF(EC481=10,(DK481+DK482+DK483+DK795+DK797+DK798+DK799+DK800+DK801),IF(EC481=11,(DK481+DK482+DK483+DK795+DK797+DK798+DK799+DK800+DK801+DK802),IF(EC481=12,(DK481+DK482+DK483+DK795+DK797+DK798+DK799+DK800+DK801+DK802+DK803),IF(EC481=13,(DK481+DK482+DK483+DK795+DK797+DK798+DK799+DK800+DK801+DK802+DK803+#REF!),0))))))</f>
        <v>0</v>
      </c>
      <c r="EF481" s="141">
        <f t="shared" si="425"/>
        <v>0</v>
      </c>
      <c r="EG481" s="142">
        <f t="shared" si="459"/>
        <v>0</v>
      </c>
      <c r="EH481" s="141"/>
      <c r="EI481" s="142"/>
      <c r="EJ481" s="82">
        <f t="shared" si="460"/>
        <v>0</v>
      </c>
      <c r="EK481" s="82"/>
      <c r="EL481" s="82"/>
      <c r="EM481" s="82"/>
      <c r="EN481" s="83"/>
      <c r="EO481" s="61"/>
      <c r="EP481" s="61"/>
      <c r="EQ481" s="61"/>
      <c r="ER481" s="61"/>
      <c r="ES481" s="61"/>
      <c r="ET481" s="61"/>
      <c r="EU481" s="61"/>
      <c r="EV481" s="61"/>
      <c r="EW481" s="61"/>
      <c r="EX481" s="61"/>
      <c r="EY481" s="61"/>
      <c r="EZ481" s="61"/>
    </row>
    <row r="482" spans="2:156" ht="27" customHeight="1">
      <c r="B482" s="365" t="str">
        <f t="shared" si="421"/>
        <v/>
      </c>
      <c r="C482" s="649" t="str">
        <f>IF(AU482=1,SUM(AU$10:AU482),"")</f>
        <v/>
      </c>
      <c r="D482" s="526"/>
      <c r="E482" s="524"/>
      <c r="F482" s="648"/>
      <c r="G482" s="464"/>
      <c r="H482" s="110"/>
      <c r="I482" s="648"/>
      <c r="J482" s="464"/>
      <c r="K482" s="110"/>
      <c r="L482" s="109"/>
      <c r="M482" s="517"/>
      <c r="N482" s="520"/>
      <c r="O482" s="520"/>
      <c r="P482" s="514"/>
      <c r="Q482" s="463"/>
      <c r="R482" s="463"/>
      <c r="S482" s="463"/>
      <c r="T482" s="463"/>
      <c r="U482" s="515"/>
      <c r="V482" s="112"/>
      <c r="W482" s="463"/>
      <c r="X482" s="463"/>
      <c r="Y482" s="463"/>
      <c r="Z482" s="463"/>
      <c r="AA482" s="463"/>
      <c r="AB482" s="691"/>
      <c r="AC482" s="691"/>
      <c r="AD482" s="691"/>
      <c r="AE482" s="682"/>
      <c r="AF482" s="683"/>
      <c r="AG482" s="112"/>
      <c r="AH482" s="463"/>
      <c r="AI482" s="495"/>
      <c r="AJ482" s="469"/>
      <c r="AK482" s="464"/>
      <c r="AL482" s="465"/>
      <c r="AM482" s="376"/>
      <c r="AN482" s="376"/>
      <c r="AO482" s="465"/>
      <c r="AP482" s="466"/>
      <c r="AQ482" s="113" t="str">
        <f t="shared" si="426"/>
        <v/>
      </c>
      <c r="AR482" s="114">
        <v>85</v>
      </c>
      <c r="AU482" s="115">
        <f t="shared" si="427"/>
        <v>0</v>
      </c>
      <c r="AV482" s="116" t="b">
        <f t="shared" si="428"/>
        <v>1</v>
      </c>
      <c r="AW482" s="73">
        <f t="shared" si="429"/>
        <v>0</v>
      </c>
      <c r="AX482" s="117">
        <f t="shared" si="430"/>
        <v>1</v>
      </c>
      <c r="AY482" s="118">
        <f t="shared" si="431"/>
        <v>0</v>
      </c>
      <c r="BD482" s="120">
        <f>ROUND(Import!F475,2)</f>
        <v>0</v>
      </c>
      <c r="BE482" s="120">
        <f>ROUND(Import!P475,2)</f>
        <v>0</v>
      </c>
      <c r="BG482" s="121">
        <f t="shared" si="432"/>
        <v>0</v>
      </c>
      <c r="BH482" s="122">
        <f t="shared" si="433"/>
        <v>0</v>
      </c>
      <c r="BI482" s="114">
        <f t="shared" si="434"/>
        <v>0</v>
      </c>
      <c r="BJ482" s="121">
        <f t="shared" si="435"/>
        <v>0</v>
      </c>
      <c r="BK482" s="122">
        <f t="shared" si="436"/>
        <v>0</v>
      </c>
      <c r="BL482" s="114">
        <f t="shared" si="437"/>
        <v>0</v>
      </c>
      <c r="BN482" s="123">
        <f t="shared" si="438"/>
        <v>0</v>
      </c>
      <c r="BO482" s="123">
        <f t="shared" si="439"/>
        <v>0</v>
      </c>
      <c r="BP482" s="123">
        <f t="shared" si="440"/>
        <v>0</v>
      </c>
      <c r="BQ482" s="123">
        <f t="shared" si="441"/>
        <v>0</v>
      </c>
      <c r="BR482" s="123">
        <f t="shared" si="415"/>
        <v>0</v>
      </c>
      <c r="BS482" s="123">
        <f t="shared" si="442"/>
        <v>0</v>
      </c>
      <c r="BT482" s="124">
        <f t="shared" si="443"/>
        <v>0</v>
      </c>
      <c r="CA482" s="62"/>
      <c r="CB482" s="126" t="str">
        <f t="shared" si="416"/>
        <v/>
      </c>
      <c r="CC482" s="127" t="str">
        <f t="shared" si="444"/>
        <v/>
      </c>
      <c r="CD482" s="128" t="str">
        <f t="shared" si="445"/>
        <v/>
      </c>
      <c r="CE482" s="146"/>
      <c r="CF482" s="147"/>
      <c r="CG482" s="147"/>
      <c r="CH482" s="147"/>
      <c r="CI482" s="145"/>
      <c r="CJ482" s="62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132" t="b">
        <f t="shared" si="446"/>
        <v>0</v>
      </c>
      <c r="CV482" s="133" t="b">
        <f t="shared" si="447"/>
        <v>1</v>
      </c>
      <c r="CW482" s="116" t="b">
        <f t="shared" si="448"/>
        <v>1</v>
      </c>
      <c r="CX482" s="73">
        <f t="shared" si="449"/>
        <v>0</v>
      </c>
      <c r="CZ482" s="73">
        <f t="shared" si="450"/>
        <v>0</v>
      </c>
      <c r="DA482" s="134">
        <f t="shared" si="451"/>
        <v>1</v>
      </c>
      <c r="DB482" s="106">
        <f t="shared" si="452"/>
        <v>1</v>
      </c>
      <c r="DC482" s="148"/>
      <c r="DD482" s="134">
        <f t="shared" si="453"/>
        <v>1</v>
      </c>
      <c r="DE482" s="135">
        <f t="shared" si="417"/>
        <v>0</v>
      </c>
      <c r="DF482" s="135">
        <f t="shared" si="418"/>
        <v>0</v>
      </c>
      <c r="DG482" s="136"/>
      <c r="DH482" s="79"/>
      <c r="DI482" s="137"/>
      <c r="DJ482" s="81"/>
      <c r="DK482" s="107">
        <f t="shared" si="419"/>
        <v>0</v>
      </c>
      <c r="DL482" s="138">
        <f t="shared" si="454"/>
        <v>1</v>
      </c>
      <c r="DM482" s="73">
        <f t="shared" si="455"/>
        <v>1</v>
      </c>
      <c r="DN482" s="73">
        <f t="shared" si="456"/>
        <v>1</v>
      </c>
      <c r="DO482" s="73">
        <f t="shared" si="457"/>
        <v>1</v>
      </c>
      <c r="DP482" s="73">
        <f t="shared" si="424"/>
        <v>1</v>
      </c>
      <c r="DQ482" s="73">
        <f t="shared" si="423"/>
        <v>1</v>
      </c>
      <c r="DR482" s="73">
        <f t="shared" si="422"/>
        <v>1</v>
      </c>
      <c r="DS482" s="73">
        <f t="shared" si="420"/>
        <v>1</v>
      </c>
      <c r="DT482" s="73">
        <f t="shared" si="414"/>
        <v>1</v>
      </c>
      <c r="DU482" s="73">
        <f t="shared" si="413"/>
        <v>1</v>
      </c>
      <c r="DV482" s="73">
        <f t="shared" si="412"/>
        <v>1</v>
      </c>
      <c r="DW482" s="73">
        <f t="shared" si="411"/>
        <v>1</v>
      </c>
      <c r="DX482" s="73">
        <f t="shared" si="410"/>
        <v>1</v>
      </c>
      <c r="DY482" s="73">
        <f t="shared" si="409"/>
        <v>1</v>
      </c>
      <c r="DZ482" s="73">
        <f t="shared" si="408"/>
        <v>1</v>
      </c>
      <c r="EA482" s="92">
        <f t="shared" si="407"/>
        <v>1</v>
      </c>
      <c r="EB482" s="92">
        <f t="shared" si="406"/>
        <v>1</v>
      </c>
      <c r="EC482" s="139">
        <f t="shared" si="405"/>
        <v>1</v>
      </c>
      <c r="ED482" s="140">
        <f t="shared" si="458"/>
        <v>0</v>
      </c>
      <c r="EE482" s="141">
        <f>IF(EC482=8,(DK482+DK483+DK484+DK796+DK798+DK799+DK800),IF(EC482=9,(DK482+DK483+DK484+DK796+DK798+DK799+DK800+DK801),IF(EC482=10,(DK482+DK483+DK484+DK796+DK798+DK799+DK800+DK801+DK802),IF(EC482=11,(DK482+DK483+DK484+DK796+DK798+DK799+DK800+DK801+DK802+DK803),IF(EC482=12,(DK482+DK483+DK484+DK796+DK798+DK799+DK800+DK801+DK802+DK803+DK804),IF(EC482=13,(DK482+DK483+DK484+DK796+DK798+DK799+DK800+DK801+DK802+DK803+DK804+#REF!),0))))))</f>
        <v>0</v>
      </c>
      <c r="EF482" s="141">
        <f t="shared" si="425"/>
        <v>0</v>
      </c>
      <c r="EG482" s="142">
        <f t="shared" si="459"/>
        <v>0</v>
      </c>
      <c r="EH482" s="141"/>
      <c r="EI482" s="142"/>
      <c r="EJ482" s="82">
        <f t="shared" si="460"/>
        <v>0</v>
      </c>
      <c r="EK482" s="82"/>
      <c r="EL482" s="82"/>
      <c r="EM482" s="82"/>
      <c r="EN482" s="83"/>
      <c r="EO482" s="61"/>
      <c r="EP482" s="61"/>
      <c r="EQ482" s="61"/>
      <c r="ER482" s="61"/>
      <c r="ES482" s="61"/>
      <c r="ET482" s="61"/>
      <c r="EU482" s="61"/>
      <c r="EV482" s="61"/>
      <c r="EW482" s="61"/>
      <c r="EX482" s="61"/>
      <c r="EY482" s="61"/>
      <c r="EZ482" s="61"/>
    </row>
    <row r="483" spans="2:156" ht="27" customHeight="1">
      <c r="B483" s="365" t="str">
        <f t="shared" si="421"/>
        <v/>
      </c>
      <c r="C483" s="649" t="str">
        <f>IF(AU483=1,SUM(AU$10:AU483),"")</f>
        <v/>
      </c>
      <c r="D483" s="526"/>
      <c r="E483" s="524"/>
      <c r="F483" s="648"/>
      <c r="G483" s="464"/>
      <c r="H483" s="110"/>
      <c r="I483" s="648"/>
      <c r="J483" s="464"/>
      <c r="K483" s="110"/>
      <c r="L483" s="109"/>
      <c r="M483" s="517"/>
      <c r="N483" s="520"/>
      <c r="O483" s="520"/>
      <c r="P483" s="514"/>
      <c r="Q483" s="463"/>
      <c r="R483" s="463"/>
      <c r="S483" s="463"/>
      <c r="T483" s="463"/>
      <c r="U483" s="515"/>
      <c r="V483" s="112"/>
      <c r="W483" s="463"/>
      <c r="X483" s="463"/>
      <c r="Y483" s="463"/>
      <c r="Z483" s="463"/>
      <c r="AA483" s="463"/>
      <c r="AB483" s="691"/>
      <c r="AC483" s="691"/>
      <c r="AD483" s="691"/>
      <c r="AE483" s="682"/>
      <c r="AF483" s="683"/>
      <c r="AG483" s="112"/>
      <c r="AH483" s="463"/>
      <c r="AI483" s="495"/>
      <c r="AJ483" s="469"/>
      <c r="AK483" s="464"/>
      <c r="AL483" s="465"/>
      <c r="AM483" s="376"/>
      <c r="AN483" s="376"/>
      <c r="AO483" s="465"/>
      <c r="AP483" s="466"/>
      <c r="AQ483" s="113" t="str">
        <f t="shared" si="426"/>
        <v/>
      </c>
      <c r="AR483" s="114">
        <v>86</v>
      </c>
      <c r="AU483" s="115">
        <f t="shared" si="427"/>
        <v>0</v>
      </c>
      <c r="AV483" s="116" t="b">
        <f t="shared" si="428"/>
        <v>1</v>
      </c>
      <c r="AW483" s="73">
        <f t="shared" si="429"/>
        <v>0</v>
      </c>
      <c r="AX483" s="117">
        <f t="shared" si="430"/>
        <v>1</v>
      </c>
      <c r="AY483" s="118">
        <f t="shared" si="431"/>
        <v>0</v>
      </c>
      <c r="BD483" s="120">
        <f>ROUND(Import!F476,2)</f>
        <v>0</v>
      </c>
      <c r="BE483" s="120">
        <f>ROUND(Import!P476,2)</f>
        <v>0</v>
      </c>
      <c r="BG483" s="121">
        <f t="shared" si="432"/>
        <v>0</v>
      </c>
      <c r="BH483" s="122">
        <f t="shared" si="433"/>
        <v>0</v>
      </c>
      <c r="BI483" s="114">
        <f t="shared" si="434"/>
        <v>0</v>
      </c>
      <c r="BJ483" s="121">
        <f t="shared" si="435"/>
        <v>0</v>
      </c>
      <c r="BK483" s="122">
        <f t="shared" si="436"/>
        <v>0</v>
      </c>
      <c r="BL483" s="114">
        <f t="shared" si="437"/>
        <v>0</v>
      </c>
      <c r="BN483" s="123">
        <f t="shared" si="438"/>
        <v>0</v>
      </c>
      <c r="BO483" s="123">
        <f t="shared" si="439"/>
        <v>0</v>
      </c>
      <c r="BP483" s="123">
        <f t="shared" si="440"/>
        <v>0</v>
      </c>
      <c r="BQ483" s="123">
        <f t="shared" si="441"/>
        <v>0</v>
      </c>
      <c r="BR483" s="123">
        <f t="shared" si="415"/>
        <v>0</v>
      </c>
      <c r="BS483" s="123">
        <f t="shared" si="442"/>
        <v>0</v>
      </c>
      <c r="BT483" s="124">
        <f t="shared" si="443"/>
        <v>0</v>
      </c>
      <c r="CA483" s="62"/>
      <c r="CB483" s="126" t="str">
        <f t="shared" si="416"/>
        <v/>
      </c>
      <c r="CC483" s="127" t="str">
        <f t="shared" si="444"/>
        <v/>
      </c>
      <c r="CD483" s="128" t="str">
        <f t="shared" si="445"/>
        <v/>
      </c>
      <c r="CE483" s="146"/>
      <c r="CF483" s="147"/>
      <c r="CG483" s="147"/>
      <c r="CH483" s="147"/>
      <c r="CI483" s="145"/>
      <c r="CJ483" s="62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132" t="b">
        <f t="shared" si="446"/>
        <v>0</v>
      </c>
      <c r="CV483" s="133" t="b">
        <f t="shared" si="447"/>
        <v>1</v>
      </c>
      <c r="CW483" s="116" t="b">
        <f t="shared" si="448"/>
        <v>1</v>
      </c>
      <c r="CX483" s="73">
        <f t="shared" si="449"/>
        <v>0</v>
      </c>
      <c r="CZ483" s="73">
        <f t="shared" si="450"/>
        <v>0</v>
      </c>
      <c r="DA483" s="134">
        <f t="shared" si="451"/>
        <v>1</v>
      </c>
      <c r="DB483" s="106">
        <f t="shared" si="452"/>
        <v>1</v>
      </c>
      <c r="DC483" s="148"/>
      <c r="DD483" s="134">
        <f t="shared" si="453"/>
        <v>1</v>
      </c>
      <c r="DE483" s="135">
        <f t="shared" si="417"/>
        <v>0</v>
      </c>
      <c r="DF483" s="135">
        <f t="shared" si="418"/>
        <v>0</v>
      </c>
      <c r="DG483" s="136"/>
      <c r="DH483" s="79"/>
      <c r="DI483" s="137"/>
      <c r="DJ483" s="81"/>
      <c r="DK483" s="107">
        <f t="shared" si="419"/>
        <v>0</v>
      </c>
      <c r="DL483" s="138">
        <f t="shared" si="454"/>
        <v>1</v>
      </c>
      <c r="DM483" s="73">
        <f t="shared" si="455"/>
        <v>1</v>
      </c>
      <c r="DN483" s="73">
        <f t="shared" si="456"/>
        <v>1</v>
      </c>
      <c r="DO483" s="73">
        <f t="shared" si="457"/>
        <v>1</v>
      </c>
      <c r="DP483" s="73">
        <f t="shared" si="424"/>
        <v>1</v>
      </c>
      <c r="DQ483" s="73">
        <f t="shared" si="423"/>
        <v>1</v>
      </c>
      <c r="DR483" s="73">
        <f t="shared" si="422"/>
        <v>1</v>
      </c>
      <c r="DS483" s="73">
        <f t="shared" si="420"/>
        <v>1</v>
      </c>
      <c r="DT483" s="73">
        <f t="shared" si="414"/>
        <v>1</v>
      </c>
      <c r="DU483" s="73">
        <f t="shared" si="413"/>
        <v>1</v>
      </c>
      <c r="DV483" s="73">
        <f t="shared" si="412"/>
        <v>1</v>
      </c>
      <c r="DW483" s="73">
        <f t="shared" si="411"/>
        <v>1</v>
      </c>
      <c r="DX483" s="73">
        <f t="shared" si="410"/>
        <v>1</v>
      </c>
      <c r="DY483" s="73">
        <f t="shared" si="409"/>
        <v>1</v>
      </c>
      <c r="DZ483" s="73">
        <f t="shared" si="408"/>
        <v>1</v>
      </c>
      <c r="EA483" s="92">
        <f t="shared" si="407"/>
        <v>1</v>
      </c>
      <c r="EB483" s="92">
        <f t="shared" si="406"/>
        <v>1</v>
      </c>
      <c r="EC483" s="139">
        <f t="shared" si="405"/>
        <v>1</v>
      </c>
      <c r="ED483" s="140">
        <f t="shared" si="458"/>
        <v>0</v>
      </c>
      <c r="EE483" s="141">
        <f>IF(EC483=8,(DK483+DK484+DK485+DK797+DK799+DK800+DK801),IF(EC483=9,(DK483+DK484+DK485+DK797+DK799+DK800+DK801+DK802),IF(EC483=10,(DK483+DK484+DK485+DK797+DK799+DK800+DK801+DK802+DK803),IF(EC483=11,(DK483+DK484+DK485+DK797+DK799+DK800+DK801+DK802+DK803+DK804),IF(EC483=12,(DK483+DK484+DK485+DK797+DK799+DK800+DK801+DK802+DK803+DK804+DK805),IF(EC483=13,(DK483+DK484+DK485+DK797+DK799+DK800+DK801+DK802+DK803+DK804+DK805+#REF!),0))))))</f>
        <v>0</v>
      </c>
      <c r="EF483" s="141">
        <f t="shared" si="425"/>
        <v>0</v>
      </c>
      <c r="EG483" s="142">
        <f t="shared" si="459"/>
        <v>0</v>
      </c>
      <c r="EH483" s="141"/>
      <c r="EI483" s="142"/>
      <c r="EJ483" s="82">
        <f t="shared" si="460"/>
        <v>0</v>
      </c>
      <c r="EK483" s="82"/>
      <c r="EL483" s="82"/>
      <c r="EM483" s="82"/>
      <c r="EN483" s="83"/>
      <c r="EO483" s="61"/>
      <c r="EP483" s="61"/>
      <c r="EQ483" s="61"/>
      <c r="ER483" s="61"/>
      <c r="ES483" s="61"/>
      <c r="ET483" s="61"/>
      <c r="EU483" s="61"/>
      <c r="EV483" s="61"/>
      <c r="EW483" s="61"/>
      <c r="EX483" s="61"/>
      <c r="EY483" s="61"/>
      <c r="EZ483" s="61"/>
    </row>
    <row r="484" spans="2:156" ht="27" customHeight="1">
      <c r="B484" s="365" t="str">
        <f t="shared" si="421"/>
        <v/>
      </c>
      <c r="C484" s="649" t="str">
        <f>IF(AU484=1,SUM(AU$10:AU484),"")</f>
        <v/>
      </c>
      <c r="D484" s="526"/>
      <c r="E484" s="524"/>
      <c r="F484" s="648"/>
      <c r="G484" s="464"/>
      <c r="H484" s="110"/>
      <c r="I484" s="648"/>
      <c r="J484" s="464"/>
      <c r="K484" s="110"/>
      <c r="L484" s="109"/>
      <c r="M484" s="517"/>
      <c r="N484" s="520"/>
      <c r="O484" s="520"/>
      <c r="P484" s="514"/>
      <c r="Q484" s="463"/>
      <c r="R484" s="463"/>
      <c r="S484" s="463"/>
      <c r="T484" s="463"/>
      <c r="U484" s="515"/>
      <c r="V484" s="112"/>
      <c r="W484" s="463"/>
      <c r="X484" s="463"/>
      <c r="Y484" s="463"/>
      <c r="Z484" s="463"/>
      <c r="AA484" s="463"/>
      <c r="AB484" s="691"/>
      <c r="AC484" s="691"/>
      <c r="AD484" s="691"/>
      <c r="AE484" s="682"/>
      <c r="AF484" s="683"/>
      <c r="AG484" s="112"/>
      <c r="AH484" s="463"/>
      <c r="AI484" s="495"/>
      <c r="AJ484" s="469"/>
      <c r="AK484" s="464"/>
      <c r="AL484" s="465"/>
      <c r="AM484" s="376"/>
      <c r="AN484" s="376"/>
      <c r="AO484" s="465"/>
      <c r="AP484" s="466"/>
      <c r="AQ484" s="113" t="str">
        <f t="shared" si="426"/>
        <v/>
      </c>
      <c r="AR484" s="114">
        <v>87</v>
      </c>
      <c r="AU484" s="115">
        <f t="shared" si="427"/>
        <v>0</v>
      </c>
      <c r="AV484" s="116" t="b">
        <f t="shared" si="428"/>
        <v>1</v>
      </c>
      <c r="AW484" s="73">
        <f t="shared" si="429"/>
        <v>0</v>
      </c>
      <c r="AX484" s="117">
        <f t="shared" si="430"/>
        <v>1</v>
      </c>
      <c r="AY484" s="118">
        <f t="shared" si="431"/>
        <v>0</v>
      </c>
      <c r="BD484" s="120">
        <f>ROUND(Import!F477,2)</f>
        <v>0</v>
      </c>
      <c r="BE484" s="120">
        <f>ROUND(Import!P477,2)</f>
        <v>0</v>
      </c>
      <c r="BG484" s="121">
        <f t="shared" si="432"/>
        <v>0</v>
      </c>
      <c r="BH484" s="122">
        <f t="shared" si="433"/>
        <v>0</v>
      </c>
      <c r="BI484" s="114">
        <f t="shared" si="434"/>
        <v>0</v>
      </c>
      <c r="BJ484" s="121">
        <f t="shared" si="435"/>
        <v>0</v>
      </c>
      <c r="BK484" s="122">
        <f t="shared" si="436"/>
        <v>0</v>
      </c>
      <c r="BL484" s="114">
        <f t="shared" si="437"/>
        <v>0</v>
      </c>
      <c r="BN484" s="123">
        <f t="shared" si="438"/>
        <v>0</v>
      </c>
      <c r="BO484" s="123">
        <f t="shared" si="439"/>
        <v>0</v>
      </c>
      <c r="BP484" s="123">
        <f t="shared" si="440"/>
        <v>0</v>
      </c>
      <c r="BQ484" s="123">
        <f t="shared" si="441"/>
        <v>0</v>
      </c>
      <c r="BR484" s="123">
        <f t="shared" si="415"/>
        <v>0</v>
      </c>
      <c r="BS484" s="123">
        <f t="shared" si="442"/>
        <v>0</v>
      </c>
      <c r="BT484" s="124">
        <f t="shared" si="443"/>
        <v>0</v>
      </c>
      <c r="CA484" s="62"/>
      <c r="CB484" s="126" t="str">
        <f t="shared" si="416"/>
        <v/>
      </c>
      <c r="CC484" s="127" t="str">
        <f t="shared" si="444"/>
        <v/>
      </c>
      <c r="CD484" s="128" t="str">
        <f t="shared" si="445"/>
        <v/>
      </c>
      <c r="CE484" s="146"/>
      <c r="CF484" s="147"/>
      <c r="CG484" s="147"/>
      <c r="CH484" s="147"/>
      <c r="CI484" s="145"/>
      <c r="CJ484" s="62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132" t="b">
        <f t="shared" si="446"/>
        <v>0</v>
      </c>
      <c r="CV484" s="133" t="b">
        <f t="shared" si="447"/>
        <v>1</v>
      </c>
      <c r="CW484" s="116" t="b">
        <f t="shared" si="448"/>
        <v>1</v>
      </c>
      <c r="CX484" s="73">
        <f t="shared" si="449"/>
        <v>0</v>
      </c>
      <c r="CZ484" s="73">
        <f t="shared" si="450"/>
        <v>0</v>
      </c>
      <c r="DA484" s="134">
        <f t="shared" si="451"/>
        <v>1</v>
      </c>
      <c r="DB484" s="106">
        <f t="shared" si="452"/>
        <v>1</v>
      </c>
      <c r="DC484" s="148"/>
      <c r="DD484" s="134">
        <f t="shared" si="453"/>
        <v>1</v>
      </c>
      <c r="DE484" s="135">
        <f t="shared" si="417"/>
        <v>0</v>
      </c>
      <c r="DF484" s="135">
        <f t="shared" si="418"/>
        <v>0</v>
      </c>
      <c r="DG484" s="136"/>
      <c r="DH484" s="79"/>
      <c r="DI484" s="137"/>
      <c r="DJ484" s="81"/>
      <c r="DK484" s="107">
        <f t="shared" si="419"/>
        <v>0</v>
      </c>
      <c r="DL484" s="138">
        <f t="shared" si="454"/>
        <v>1</v>
      </c>
      <c r="DM484" s="73">
        <f t="shared" si="455"/>
        <v>1</v>
      </c>
      <c r="DN484" s="73">
        <f t="shared" si="456"/>
        <v>1</v>
      </c>
      <c r="DO484" s="73">
        <f t="shared" si="457"/>
        <v>1</v>
      </c>
      <c r="DP484" s="73">
        <f t="shared" si="424"/>
        <v>1</v>
      </c>
      <c r="DQ484" s="73">
        <f t="shared" si="423"/>
        <v>1</v>
      </c>
      <c r="DR484" s="73">
        <f t="shared" si="422"/>
        <v>1</v>
      </c>
      <c r="DS484" s="73">
        <f t="shared" si="420"/>
        <v>1</v>
      </c>
      <c r="DT484" s="73">
        <f t="shared" si="414"/>
        <v>1</v>
      </c>
      <c r="DU484" s="73">
        <f t="shared" si="413"/>
        <v>1</v>
      </c>
      <c r="DV484" s="73">
        <f t="shared" si="412"/>
        <v>1</v>
      </c>
      <c r="DW484" s="73">
        <f t="shared" si="411"/>
        <v>1</v>
      </c>
      <c r="DX484" s="73">
        <f t="shared" si="410"/>
        <v>1</v>
      </c>
      <c r="DY484" s="73">
        <f t="shared" si="409"/>
        <v>1</v>
      </c>
      <c r="DZ484" s="73">
        <f t="shared" si="408"/>
        <v>1</v>
      </c>
      <c r="EA484" s="92">
        <f t="shared" si="407"/>
        <v>1</v>
      </c>
      <c r="EB484" s="92">
        <f t="shared" si="406"/>
        <v>1</v>
      </c>
      <c r="EC484" s="139">
        <f t="shared" si="405"/>
        <v>1</v>
      </c>
      <c r="ED484" s="140">
        <f t="shared" si="458"/>
        <v>0</v>
      </c>
      <c r="EE484" s="141">
        <f>IF(EC484=8,(DK484+DK485+DK486+DK798+DK800+DK801+DK802),IF(EC484=9,(DK484+DK485+DK486+DK798+DK800+DK801+DK802+DK803),IF(EC484=10,(DK484+DK485+DK486+DK798+DK800+DK801+DK802+DK803+DK804),IF(EC484=11,(DK484+DK485+DK486+DK798+DK800+DK801+DK802+DK803+DK804+DK805),IF(EC484=12,(DK484+DK485+DK486+DK798+DK800+DK801+DK802+DK803+DK804+DK805+DK806),IF(EC484=13,(DK484+DK485+DK486+DK798+DK800+DK801+DK802+DK803+DK804+DK805+DK806+#REF!),0))))))</f>
        <v>0</v>
      </c>
      <c r="EF484" s="141">
        <f t="shared" si="425"/>
        <v>0</v>
      </c>
      <c r="EG484" s="142">
        <f t="shared" si="459"/>
        <v>0</v>
      </c>
      <c r="EH484" s="141"/>
      <c r="EI484" s="142"/>
      <c r="EJ484" s="82">
        <f t="shared" si="460"/>
        <v>0</v>
      </c>
      <c r="EK484" s="82"/>
      <c r="EL484" s="82"/>
      <c r="EM484" s="82"/>
      <c r="EN484" s="83"/>
      <c r="EO484" s="61"/>
      <c r="EP484" s="61"/>
      <c r="EQ484" s="61"/>
      <c r="ER484" s="61"/>
      <c r="ES484" s="61"/>
      <c r="ET484" s="61"/>
      <c r="EU484" s="61"/>
      <c r="EV484" s="61"/>
      <c r="EW484" s="61"/>
      <c r="EX484" s="61"/>
      <c r="EY484" s="61"/>
      <c r="EZ484" s="61"/>
    </row>
    <row r="485" spans="2:156" ht="27" customHeight="1">
      <c r="B485" s="365" t="str">
        <f t="shared" si="421"/>
        <v/>
      </c>
      <c r="C485" s="649" t="str">
        <f>IF(AU485=1,SUM(AU$10:AU485),"")</f>
        <v/>
      </c>
      <c r="D485" s="526"/>
      <c r="E485" s="524"/>
      <c r="F485" s="648"/>
      <c r="G485" s="464"/>
      <c r="H485" s="110"/>
      <c r="I485" s="648"/>
      <c r="J485" s="464"/>
      <c r="K485" s="110"/>
      <c r="L485" s="109"/>
      <c r="M485" s="517"/>
      <c r="N485" s="520"/>
      <c r="O485" s="520"/>
      <c r="P485" s="514"/>
      <c r="Q485" s="463"/>
      <c r="R485" s="463"/>
      <c r="S485" s="463"/>
      <c r="T485" s="463"/>
      <c r="U485" s="515"/>
      <c r="V485" s="112"/>
      <c r="W485" s="463"/>
      <c r="X485" s="463"/>
      <c r="Y485" s="463"/>
      <c r="Z485" s="463"/>
      <c r="AA485" s="463"/>
      <c r="AB485" s="691"/>
      <c r="AC485" s="691"/>
      <c r="AD485" s="691"/>
      <c r="AE485" s="682"/>
      <c r="AF485" s="683"/>
      <c r="AG485" s="112"/>
      <c r="AH485" s="463"/>
      <c r="AI485" s="495"/>
      <c r="AJ485" s="469"/>
      <c r="AK485" s="464"/>
      <c r="AL485" s="465"/>
      <c r="AM485" s="376"/>
      <c r="AN485" s="376"/>
      <c r="AO485" s="465"/>
      <c r="AP485" s="466"/>
      <c r="AQ485" s="113" t="str">
        <f t="shared" si="426"/>
        <v/>
      </c>
      <c r="AR485" s="114">
        <v>88</v>
      </c>
      <c r="AU485" s="115">
        <f t="shared" si="427"/>
        <v>0</v>
      </c>
      <c r="AV485" s="116" t="b">
        <f t="shared" si="428"/>
        <v>1</v>
      </c>
      <c r="AW485" s="73">
        <f t="shared" si="429"/>
        <v>0</v>
      </c>
      <c r="AX485" s="117">
        <f t="shared" si="430"/>
        <v>1</v>
      </c>
      <c r="AY485" s="118">
        <f t="shared" si="431"/>
        <v>0</v>
      </c>
      <c r="BD485" s="120">
        <f>ROUND(Import!F478,2)</f>
        <v>0</v>
      </c>
      <c r="BE485" s="120">
        <f>ROUND(Import!P478,2)</f>
        <v>0</v>
      </c>
      <c r="BG485" s="121">
        <f t="shared" si="432"/>
        <v>0</v>
      </c>
      <c r="BH485" s="122">
        <f t="shared" si="433"/>
        <v>0</v>
      </c>
      <c r="BI485" s="114">
        <f t="shared" si="434"/>
        <v>0</v>
      </c>
      <c r="BJ485" s="121">
        <f t="shared" si="435"/>
        <v>0</v>
      </c>
      <c r="BK485" s="122">
        <f t="shared" si="436"/>
        <v>0</v>
      </c>
      <c r="BL485" s="114">
        <f t="shared" si="437"/>
        <v>0</v>
      </c>
      <c r="BN485" s="123">
        <f t="shared" si="438"/>
        <v>0</v>
      </c>
      <c r="BO485" s="123">
        <f t="shared" si="439"/>
        <v>0</v>
      </c>
      <c r="BP485" s="123">
        <f t="shared" si="440"/>
        <v>0</v>
      </c>
      <c r="BQ485" s="123">
        <f t="shared" si="441"/>
        <v>0</v>
      </c>
      <c r="BR485" s="123">
        <f t="shared" si="415"/>
        <v>0</v>
      </c>
      <c r="BS485" s="123">
        <f t="shared" si="442"/>
        <v>0</v>
      </c>
      <c r="BT485" s="124">
        <f t="shared" si="443"/>
        <v>0</v>
      </c>
      <c r="CA485" s="62"/>
      <c r="CB485" s="126" t="str">
        <f t="shared" si="416"/>
        <v/>
      </c>
      <c r="CC485" s="127" t="str">
        <f t="shared" si="444"/>
        <v/>
      </c>
      <c r="CD485" s="128" t="str">
        <f t="shared" si="445"/>
        <v/>
      </c>
      <c r="CE485" s="146"/>
      <c r="CF485" s="147"/>
      <c r="CG485" s="147"/>
      <c r="CH485" s="147"/>
      <c r="CI485" s="145"/>
      <c r="CJ485" s="62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132" t="b">
        <f t="shared" si="446"/>
        <v>0</v>
      </c>
      <c r="CV485" s="133" t="b">
        <f t="shared" si="447"/>
        <v>1</v>
      </c>
      <c r="CW485" s="116" t="b">
        <f t="shared" si="448"/>
        <v>1</v>
      </c>
      <c r="CX485" s="73">
        <f t="shared" si="449"/>
        <v>0</v>
      </c>
      <c r="CZ485" s="73">
        <f t="shared" si="450"/>
        <v>0</v>
      </c>
      <c r="DA485" s="134">
        <f t="shared" si="451"/>
        <v>1</v>
      </c>
      <c r="DB485" s="106">
        <f t="shared" si="452"/>
        <v>1</v>
      </c>
      <c r="DC485" s="148"/>
      <c r="DD485" s="134">
        <f t="shared" si="453"/>
        <v>1</v>
      </c>
      <c r="DE485" s="135">
        <f t="shared" si="417"/>
        <v>0</v>
      </c>
      <c r="DF485" s="135">
        <f t="shared" si="418"/>
        <v>0</v>
      </c>
      <c r="DG485" s="136"/>
      <c r="DH485" s="79"/>
      <c r="DI485" s="137"/>
      <c r="DJ485" s="81"/>
      <c r="DK485" s="107">
        <f t="shared" si="419"/>
        <v>0</v>
      </c>
      <c r="DL485" s="138">
        <f t="shared" si="454"/>
        <v>1</v>
      </c>
      <c r="DM485" s="73">
        <f t="shared" si="455"/>
        <v>1</v>
      </c>
      <c r="DN485" s="73">
        <f t="shared" si="456"/>
        <v>1</v>
      </c>
      <c r="DO485" s="73">
        <f t="shared" si="457"/>
        <v>1</v>
      </c>
      <c r="DP485" s="73">
        <f t="shared" si="424"/>
        <v>1</v>
      </c>
      <c r="DQ485" s="73">
        <f t="shared" si="423"/>
        <v>1</v>
      </c>
      <c r="DR485" s="73">
        <f t="shared" si="422"/>
        <v>1</v>
      </c>
      <c r="DS485" s="73">
        <f t="shared" si="420"/>
        <v>1</v>
      </c>
      <c r="DT485" s="73">
        <f t="shared" si="414"/>
        <v>1</v>
      </c>
      <c r="DU485" s="73">
        <f t="shared" si="413"/>
        <v>1</v>
      </c>
      <c r="DV485" s="73">
        <f t="shared" si="412"/>
        <v>1</v>
      </c>
      <c r="DW485" s="73">
        <f t="shared" si="411"/>
        <v>1</v>
      </c>
      <c r="DX485" s="73">
        <f t="shared" si="410"/>
        <v>1</v>
      </c>
      <c r="DY485" s="73">
        <f t="shared" si="409"/>
        <v>1</v>
      </c>
      <c r="DZ485" s="73">
        <f t="shared" si="408"/>
        <v>1</v>
      </c>
      <c r="EA485" s="92">
        <f t="shared" si="407"/>
        <v>1</v>
      </c>
      <c r="EB485" s="92">
        <f t="shared" si="406"/>
        <v>1</v>
      </c>
      <c r="EC485" s="139">
        <f t="shared" si="405"/>
        <v>1</v>
      </c>
      <c r="ED485" s="140">
        <f t="shared" si="458"/>
        <v>0</v>
      </c>
      <c r="EE485" s="141">
        <f>IF(EC485=8,(DK485+DK486+DK487+DK799+DK801+DK802+DK803),IF(EC485=9,(DK485+DK486+DK487+DK799+DK801+DK802+DK803+DK804),IF(EC485=10,(DK485+DK486+DK487+DK799+DK801+DK802+DK803+DK804+DK805),IF(EC485=11,(DK485+DK486+DK487+DK799+DK801+DK802+DK803+DK804+DK805+DK806),IF(EC485=12,(DK485+DK486+DK487+DK799+DK801+DK802+DK803+DK804+DK805+DK806+DK807),IF(EC485=13,(DK485+DK486+DK487+DK799+DK801+DK802+DK803+DK804+DK805+DK806+DK807+#REF!),0))))))</f>
        <v>0</v>
      </c>
      <c r="EF485" s="141">
        <f t="shared" si="425"/>
        <v>0</v>
      </c>
      <c r="EG485" s="142">
        <f t="shared" si="459"/>
        <v>0</v>
      </c>
      <c r="EH485" s="141"/>
      <c r="EI485" s="142"/>
      <c r="EJ485" s="82">
        <f t="shared" si="460"/>
        <v>0</v>
      </c>
      <c r="EK485" s="82"/>
      <c r="EL485" s="82"/>
      <c r="EM485" s="82"/>
      <c r="EN485" s="83"/>
      <c r="EO485" s="61"/>
      <c r="EP485" s="61"/>
      <c r="EQ485" s="61"/>
      <c r="ER485" s="61"/>
      <c r="ES485" s="61"/>
      <c r="ET485" s="61"/>
      <c r="EU485" s="61"/>
      <c r="EV485" s="61"/>
      <c r="EW485" s="61"/>
      <c r="EX485" s="61"/>
      <c r="EY485" s="61"/>
      <c r="EZ485" s="61"/>
    </row>
    <row r="486" spans="2:156" ht="27" customHeight="1">
      <c r="B486" s="365" t="str">
        <f t="shared" si="421"/>
        <v/>
      </c>
      <c r="C486" s="649" t="str">
        <f>IF(AU486=1,SUM(AU$10:AU486),"")</f>
        <v/>
      </c>
      <c r="D486" s="526"/>
      <c r="E486" s="524"/>
      <c r="F486" s="648"/>
      <c r="G486" s="464"/>
      <c r="H486" s="110"/>
      <c r="I486" s="648"/>
      <c r="J486" s="464"/>
      <c r="K486" s="110"/>
      <c r="L486" s="109"/>
      <c r="M486" s="517"/>
      <c r="N486" s="520"/>
      <c r="O486" s="520"/>
      <c r="P486" s="514"/>
      <c r="Q486" s="463"/>
      <c r="R486" s="463"/>
      <c r="S486" s="463"/>
      <c r="T486" s="463"/>
      <c r="U486" s="515"/>
      <c r="V486" s="112"/>
      <c r="W486" s="463"/>
      <c r="X486" s="463"/>
      <c r="Y486" s="463"/>
      <c r="Z486" s="463"/>
      <c r="AA486" s="463"/>
      <c r="AB486" s="691"/>
      <c r="AC486" s="691"/>
      <c r="AD486" s="691"/>
      <c r="AE486" s="682"/>
      <c r="AF486" s="683"/>
      <c r="AG486" s="112"/>
      <c r="AH486" s="463"/>
      <c r="AI486" s="495"/>
      <c r="AJ486" s="469"/>
      <c r="AK486" s="464"/>
      <c r="AL486" s="465"/>
      <c r="AM486" s="376"/>
      <c r="AN486" s="376"/>
      <c r="AO486" s="465"/>
      <c r="AP486" s="466"/>
      <c r="AQ486" s="113" t="str">
        <f t="shared" si="426"/>
        <v/>
      </c>
      <c r="AR486" s="114">
        <v>89</v>
      </c>
      <c r="AU486" s="115">
        <f t="shared" si="427"/>
        <v>0</v>
      </c>
      <c r="AV486" s="116" t="b">
        <f t="shared" si="428"/>
        <v>1</v>
      </c>
      <c r="AW486" s="73">
        <f t="shared" si="429"/>
        <v>0</v>
      </c>
      <c r="AX486" s="117">
        <f t="shared" si="430"/>
        <v>1</v>
      </c>
      <c r="AY486" s="118">
        <f t="shared" si="431"/>
        <v>0</v>
      </c>
      <c r="BD486" s="120">
        <f>ROUND(Import!F479,2)</f>
        <v>0</v>
      </c>
      <c r="BE486" s="120">
        <f>ROUND(Import!P479,2)</f>
        <v>0</v>
      </c>
      <c r="BG486" s="121">
        <f t="shared" si="432"/>
        <v>0</v>
      </c>
      <c r="BH486" s="122">
        <f t="shared" si="433"/>
        <v>0</v>
      </c>
      <c r="BI486" s="114">
        <f t="shared" si="434"/>
        <v>0</v>
      </c>
      <c r="BJ486" s="121">
        <f t="shared" si="435"/>
        <v>0</v>
      </c>
      <c r="BK486" s="122">
        <f t="shared" si="436"/>
        <v>0</v>
      </c>
      <c r="BL486" s="114">
        <f t="shared" si="437"/>
        <v>0</v>
      </c>
      <c r="BN486" s="123">
        <f t="shared" si="438"/>
        <v>0</v>
      </c>
      <c r="BO486" s="123">
        <f t="shared" si="439"/>
        <v>0</v>
      </c>
      <c r="BP486" s="123">
        <f t="shared" si="440"/>
        <v>0</v>
      </c>
      <c r="BQ486" s="123">
        <f t="shared" si="441"/>
        <v>0</v>
      </c>
      <c r="BR486" s="123">
        <f t="shared" si="415"/>
        <v>0</v>
      </c>
      <c r="BS486" s="123">
        <f t="shared" si="442"/>
        <v>0</v>
      </c>
      <c r="BT486" s="124">
        <f t="shared" si="443"/>
        <v>0</v>
      </c>
      <c r="CA486" s="62"/>
      <c r="CB486" s="126" t="str">
        <f t="shared" si="416"/>
        <v/>
      </c>
      <c r="CC486" s="127" t="str">
        <f t="shared" si="444"/>
        <v/>
      </c>
      <c r="CD486" s="128" t="str">
        <f t="shared" si="445"/>
        <v/>
      </c>
      <c r="CE486" s="146"/>
      <c r="CF486" s="147"/>
      <c r="CG486" s="147"/>
      <c r="CH486" s="147"/>
      <c r="CI486" s="145"/>
      <c r="CJ486" s="62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132" t="b">
        <f t="shared" si="446"/>
        <v>0</v>
      </c>
      <c r="CV486" s="133" t="b">
        <f t="shared" si="447"/>
        <v>1</v>
      </c>
      <c r="CW486" s="116" t="b">
        <f t="shared" si="448"/>
        <v>1</v>
      </c>
      <c r="CX486" s="73">
        <f t="shared" si="449"/>
        <v>0</v>
      </c>
      <c r="CZ486" s="73">
        <f t="shared" si="450"/>
        <v>0</v>
      </c>
      <c r="DA486" s="134">
        <f t="shared" si="451"/>
        <v>1</v>
      </c>
      <c r="DB486" s="106">
        <f t="shared" si="452"/>
        <v>1</v>
      </c>
      <c r="DC486" s="148"/>
      <c r="DD486" s="134">
        <f t="shared" si="453"/>
        <v>1</v>
      </c>
      <c r="DE486" s="135">
        <f t="shared" si="417"/>
        <v>0</v>
      </c>
      <c r="DF486" s="135">
        <f t="shared" si="418"/>
        <v>0</v>
      </c>
      <c r="DG486" s="136"/>
      <c r="DH486" s="79"/>
      <c r="DI486" s="137"/>
      <c r="DJ486" s="81"/>
      <c r="DK486" s="107">
        <f t="shared" si="419"/>
        <v>0</v>
      </c>
      <c r="DL486" s="138">
        <f t="shared" si="454"/>
        <v>1</v>
      </c>
      <c r="DM486" s="73">
        <f t="shared" si="455"/>
        <v>1</v>
      </c>
      <c r="DN486" s="73">
        <f t="shared" si="456"/>
        <v>1</v>
      </c>
      <c r="DO486" s="73">
        <f t="shared" si="457"/>
        <v>1</v>
      </c>
      <c r="DP486" s="73">
        <f t="shared" si="424"/>
        <v>1</v>
      </c>
      <c r="DQ486" s="73">
        <f t="shared" si="423"/>
        <v>1</v>
      </c>
      <c r="DR486" s="73">
        <f t="shared" si="422"/>
        <v>1</v>
      </c>
      <c r="DS486" s="73">
        <f t="shared" si="420"/>
        <v>1</v>
      </c>
      <c r="DT486" s="73">
        <f t="shared" si="414"/>
        <v>1</v>
      </c>
      <c r="DU486" s="73">
        <f t="shared" si="413"/>
        <v>1</v>
      </c>
      <c r="DV486" s="73">
        <f t="shared" si="412"/>
        <v>1</v>
      </c>
      <c r="DW486" s="73">
        <f t="shared" si="411"/>
        <v>1</v>
      </c>
      <c r="DX486" s="73">
        <f t="shared" si="410"/>
        <v>1</v>
      </c>
      <c r="DY486" s="73">
        <f t="shared" si="409"/>
        <v>1</v>
      </c>
      <c r="DZ486" s="73">
        <f t="shared" si="408"/>
        <v>1</v>
      </c>
      <c r="EA486" s="92">
        <f t="shared" si="407"/>
        <v>1</v>
      </c>
      <c r="EB486" s="92">
        <f t="shared" si="406"/>
        <v>1</v>
      </c>
      <c r="EC486" s="139">
        <f t="shared" si="405"/>
        <v>1</v>
      </c>
      <c r="ED486" s="140">
        <f t="shared" si="458"/>
        <v>0</v>
      </c>
      <c r="EE486" s="141">
        <f>IF(EC486=8,(DK486+DK487+DK488+DK800+DK802+DK803+DK804),IF(EC486=9,(DK486+DK487+DK488+DK800+DK802+DK803+DK804+DK805),IF(EC486=10,(DK486+DK487+DK488+DK800+DK802+DK803+DK804+DK805+DK806),IF(EC486=11,(DK486+DK487+DK488+DK800+DK802+DK803+DK804+DK805+DK806+DK807),IF(EC486=12,(DK486+DK487+DK488+DK800+DK802+DK803+DK804+DK805+DK806+DK807+DK808),IF(EC486=13,(DK486+DK487+DK488+DK800+DK802+DK803+DK804+DK805+DK806+DK807+DK808+#REF!),0))))))</f>
        <v>0</v>
      </c>
      <c r="EF486" s="141">
        <f t="shared" si="425"/>
        <v>0</v>
      </c>
      <c r="EG486" s="142">
        <f t="shared" si="459"/>
        <v>0</v>
      </c>
      <c r="EH486" s="141"/>
      <c r="EI486" s="142"/>
      <c r="EJ486" s="82">
        <f t="shared" si="460"/>
        <v>0</v>
      </c>
      <c r="EK486" s="82"/>
      <c r="EL486" s="82"/>
      <c r="EM486" s="82"/>
      <c r="EN486" s="83"/>
      <c r="EO486" s="61"/>
      <c r="EP486" s="61"/>
      <c r="EQ486" s="61"/>
      <c r="ER486" s="61"/>
      <c r="ES486" s="61"/>
      <c r="ET486" s="61"/>
      <c r="EU486" s="61"/>
      <c r="EV486" s="61"/>
      <c r="EW486" s="61"/>
      <c r="EX486" s="61"/>
      <c r="EY486" s="61"/>
      <c r="EZ486" s="61"/>
    </row>
    <row r="487" spans="2:156" ht="27" customHeight="1">
      <c r="B487" s="365" t="str">
        <f t="shared" si="421"/>
        <v/>
      </c>
      <c r="C487" s="649" t="str">
        <f>IF(AU487=1,SUM(AU$10:AU487),"")</f>
        <v/>
      </c>
      <c r="D487" s="526"/>
      <c r="E487" s="524"/>
      <c r="F487" s="648"/>
      <c r="G487" s="464"/>
      <c r="H487" s="110"/>
      <c r="I487" s="648"/>
      <c r="J487" s="464"/>
      <c r="K487" s="110"/>
      <c r="L487" s="109"/>
      <c r="M487" s="517"/>
      <c r="N487" s="520"/>
      <c r="O487" s="520"/>
      <c r="P487" s="514"/>
      <c r="Q487" s="463"/>
      <c r="R487" s="463"/>
      <c r="S487" s="463"/>
      <c r="T487" s="463"/>
      <c r="U487" s="515"/>
      <c r="V487" s="112"/>
      <c r="W487" s="463"/>
      <c r="X487" s="463"/>
      <c r="Y487" s="463"/>
      <c r="Z487" s="463"/>
      <c r="AA487" s="463"/>
      <c r="AB487" s="691"/>
      <c r="AC487" s="691"/>
      <c r="AD487" s="691"/>
      <c r="AE487" s="682"/>
      <c r="AF487" s="683"/>
      <c r="AG487" s="112"/>
      <c r="AH487" s="463"/>
      <c r="AI487" s="495"/>
      <c r="AJ487" s="469"/>
      <c r="AK487" s="464"/>
      <c r="AL487" s="465"/>
      <c r="AM487" s="376"/>
      <c r="AN487" s="376"/>
      <c r="AO487" s="465"/>
      <c r="AP487" s="466"/>
      <c r="AQ487" s="113" t="str">
        <f t="shared" si="426"/>
        <v/>
      </c>
      <c r="AR487" s="114">
        <v>90</v>
      </c>
      <c r="AU487" s="115">
        <f t="shared" si="427"/>
        <v>0</v>
      </c>
      <c r="AV487" s="116" t="b">
        <f t="shared" si="428"/>
        <v>1</v>
      </c>
      <c r="AW487" s="73">
        <f t="shared" si="429"/>
        <v>0</v>
      </c>
      <c r="AX487" s="117">
        <f t="shared" si="430"/>
        <v>1</v>
      </c>
      <c r="AY487" s="118">
        <f t="shared" si="431"/>
        <v>0</v>
      </c>
      <c r="BD487" s="120">
        <f>ROUND(Import!F480,2)</f>
        <v>0</v>
      </c>
      <c r="BE487" s="120">
        <f>ROUND(Import!P480,2)</f>
        <v>0</v>
      </c>
      <c r="BG487" s="121">
        <f t="shared" si="432"/>
        <v>0</v>
      </c>
      <c r="BH487" s="122">
        <f t="shared" si="433"/>
        <v>0</v>
      </c>
      <c r="BI487" s="114">
        <f t="shared" si="434"/>
        <v>0</v>
      </c>
      <c r="BJ487" s="121">
        <f t="shared" si="435"/>
        <v>0</v>
      </c>
      <c r="BK487" s="122">
        <f t="shared" si="436"/>
        <v>0</v>
      </c>
      <c r="BL487" s="114">
        <f t="shared" si="437"/>
        <v>0</v>
      </c>
      <c r="BN487" s="123">
        <f t="shared" si="438"/>
        <v>0</v>
      </c>
      <c r="BO487" s="123">
        <f t="shared" si="439"/>
        <v>0</v>
      </c>
      <c r="BP487" s="123">
        <f t="shared" si="440"/>
        <v>0</v>
      </c>
      <c r="BQ487" s="123">
        <f t="shared" si="441"/>
        <v>0</v>
      </c>
      <c r="BR487" s="123">
        <f t="shared" si="415"/>
        <v>0</v>
      </c>
      <c r="BS487" s="123">
        <f t="shared" si="442"/>
        <v>0</v>
      </c>
      <c r="BT487" s="124">
        <f t="shared" si="443"/>
        <v>0</v>
      </c>
      <c r="CA487" s="62"/>
      <c r="CB487" s="126" t="str">
        <f t="shared" si="416"/>
        <v/>
      </c>
      <c r="CC487" s="127" t="str">
        <f t="shared" si="444"/>
        <v/>
      </c>
      <c r="CD487" s="128" t="str">
        <f t="shared" si="445"/>
        <v/>
      </c>
      <c r="CE487" s="146"/>
      <c r="CF487" s="147"/>
      <c r="CG487" s="147"/>
      <c r="CH487" s="147"/>
      <c r="CI487" s="145"/>
      <c r="CJ487" s="62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132" t="b">
        <f t="shared" si="446"/>
        <v>0</v>
      </c>
      <c r="CV487" s="133" t="b">
        <f t="shared" si="447"/>
        <v>1</v>
      </c>
      <c r="CW487" s="116" t="b">
        <f t="shared" si="448"/>
        <v>1</v>
      </c>
      <c r="CX487" s="73">
        <f t="shared" si="449"/>
        <v>0</v>
      </c>
      <c r="CZ487" s="73">
        <f t="shared" si="450"/>
        <v>0</v>
      </c>
      <c r="DA487" s="134">
        <f t="shared" si="451"/>
        <v>1</v>
      </c>
      <c r="DB487" s="106">
        <f t="shared" si="452"/>
        <v>1</v>
      </c>
      <c r="DC487" s="148"/>
      <c r="DD487" s="134">
        <f t="shared" si="453"/>
        <v>1</v>
      </c>
      <c r="DE487" s="135">
        <f t="shared" si="417"/>
        <v>0</v>
      </c>
      <c r="DF487" s="135">
        <f t="shared" si="418"/>
        <v>0</v>
      </c>
      <c r="DG487" s="136"/>
      <c r="DH487" s="79"/>
      <c r="DI487" s="137"/>
      <c r="DJ487" s="81"/>
      <c r="DK487" s="107">
        <f t="shared" si="419"/>
        <v>0</v>
      </c>
      <c r="DL487" s="138">
        <f t="shared" si="454"/>
        <v>1</v>
      </c>
      <c r="DM487" s="73">
        <f t="shared" si="455"/>
        <v>1</v>
      </c>
      <c r="DN487" s="73">
        <f t="shared" si="456"/>
        <v>1</v>
      </c>
      <c r="DO487" s="73">
        <f t="shared" si="457"/>
        <v>1</v>
      </c>
      <c r="DP487" s="73">
        <f t="shared" si="424"/>
        <v>1</v>
      </c>
      <c r="DQ487" s="73">
        <f t="shared" si="423"/>
        <v>1</v>
      </c>
      <c r="DR487" s="73">
        <f t="shared" si="422"/>
        <v>1</v>
      </c>
      <c r="DS487" s="73">
        <f t="shared" si="420"/>
        <v>1</v>
      </c>
      <c r="DT487" s="73">
        <f t="shared" si="414"/>
        <v>1</v>
      </c>
      <c r="DU487" s="73">
        <f t="shared" si="413"/>
        <v>1</v>
      </c>
      <c r="DV487" s="73">
        <f t="shared" si="412"/>
        <v>1</v>
      </c>
      <c r="DW487" s="73">
        <f t="shared" si="411"/>
        <v>1</v>
      </c>
      <c r="DX487" s="73">
        <f t="shared" si="410"/>
        <v>1</v>
      </c>
      <c r="DY487" s="73">
        <f t="shared" si="409"/>
        <v>1</v>
      </c>
      <c r="DZ487" s="73">
        <f t="shared" si="408"/>
        <v>1</v>
      </c>
      <c r="EA487" s="92">
        <f t="shared" si="407"/>
        <v>1</v>
      </c>
      <c r="EB487" s="92">
        <f t="shared" si="406"/>
        <v>1</v>
      </c>
      <c r="EC487" s="139">
        <f t="shared" si="405"/>
        <v>1</v>
      </c>
      <c r="ED487" s="140">
        <f t="shared" si="458"/>
        <v>0</v>
      </c>
      <c r="EE487" s="141">
        <f>IF(EC487=8,(DK487+DK488+DK489+DK801+DK803+DK804+DK805),IF(EC487=9,(DK487+DK488+DK489+DK801+DK803+DK804+DK805+DK806),IF(EC487=10,(DK487+DK488+DK489+DK801+DK803+DK804+DK805+DK806+DK807),IF(EC487=11,(DK487+DK488+DK489+DK801+DK803+DK804+DK805+DK806+DK807+DK808),IF(EC487=12,(DK487+DK488+DK489+DK801+DK803+DK804+DK805+DK806+DK807+DK808+DK809),IF(EC487=13,(DK487+DK488+DK489+DK801+DK803+DK804+DK805+DK806+DK807+DK808+DK809+#REF!),0))))))</f>
        <v>0</v>
      </c>
      <c r="EF487" s="141">
        <f t="shared" si="425"/>
        <v>0</v>
      </c>
      <c r="EG487" s="142">
        <f t="shared" si="459"/>
        <v>0</v>
      </c>
      <c r="EH487" s="141"/>
      <c r="EI487" s="142"/>
      <c r="EJ487" s="82">
        <f t="shared" si="460"/>
        <v>0</v>
      </c>
      <c r="EK487" s="82"/>
      <c r="EL487" s="82"/>
      <c r="EM487" s="82"/>
      <c r="EN487" s="83"/>
      <c r="EO487" s="61"/>
      <c r="EP487" s="61"/>
      <c r="EQ487" s="61"/>
      <c r="ER487" s="61"/>
      <c r="ES487" s="61"/>
      <c r="ET487" s="61"/>
      <c r="EU487" s="61"/>
      <c r="EV487" s="61"/>
      <c r="EW487" s="61"/>
      <c r="EX487" s="61"/>
      <c r="EY487" s="61"/>
      <c r="EZ487" s="61"/>
    </row>
    <row r="488" spans="2:156" ht="27" customHeight="1">
      <c r="B488" s="365" t="str">
        <f t="shared" si="421"/>
        <v/>
      </c>
      <c r="C488" s="649" t="str">
        <f>IF(AU488=1,SUM(AU$10:AU488),"")</f>
        <v/>
      </c>
      <c r="D488" s="526"/>
      <c r="E488" s="524"/>
      <c r="F488" s="648"/>
      <c r="G488" s="464"/>
      <c r="H488" s="110"/>
      <c r="I488" s="648"/>
      <c r="J488" s="464"/>
      <c r="K488" s="110"/>
      <c r="L488" s="109"/>
      <c r="M488" s="517"/>
      <c r="N488" s="520"/>
      <c r="O488" s="520"/>
      <c r="P488" s="514"/>
      <c r="Q488" s="463"/>
      <c r="R488" s="463"/>
      <c r="S488" s="463"/>
      <c r="T488" s="463"/>
      <c r="U488" s="515"/>
      <c r="V488" s="112"/>
      <c r="W488" s="463"/>
      <c r="X488" s="463"/>
      <c r="Y488" s="463"/>
      <c r="Z488" s="463"/>
      <c r="AA488" s="463"/>
      <c r="AB488" s="691"/>
      <c r="AC488" s="691"/>
      <c r="AD488" s="691"/>
      <c r="AE488" s="682"/>
      <c r="AF488" s="683"/>
      <c r="AG488" s="112"/>
      <c r="AH488" s="463"/>
      <c r="AI488" s="495"/>
      <c r="AJ488" s="469"/>
      <c r="AK488" s="464"/>
      <c r="AL488" s="465"/>
      <c r="AM488" s="376"/>
      <c r="AN488" s="376"/>
      <c r="AO488" s="465"/>
      <c r="AP488" s="466"/>
      <c r="AQ488" s="113" t="str">
        <f t="shared" si="426"/>
        <v/>
      </c>
      <c r="AR488" s="114">
        <v>91</v>
      </c>
      <c r="AU488" s="115">
        <f t="shared" si="427"/>
        <v>0</v>
      </c>
      <c r="AV488" s="116" t="b">
        <f t="shared" si="428"/>
        <v>1</v>
      </c>
      <c r="AW488" s="73">
        <f t="shared" si="429"/>
        <v>0</v>
      </c>
      <c r="AX488" s="117">
        <f t="shared" si="430"/>
        <v>1</v>
      </c>
      <c r="AY488" s="118">
        <f t="shared" si="431"/>
        <v>0</v>
      </c>
      <c r="BD488" s="120">
        <f>ROUND(Import!F481,2)</f>
        <v>0</v>
      </c>
      <c r="BE488" s="120">
        <f>ROUND(Import!P481,2)</f>
        <v>0</v>
      </c>
      <c r="BG488" s="121">
        <f t="shared" si="432"/>
        <v>0</v>
      </c>
      <c r="BH488" s="122">
        <f t="shared" si="433"/>
        <v>0</v>
      </c>
      <c r="BI488" s="114">
        <f t="shared" si="434"/>
        <v>0</v>
      </c>
      <c r="BJ488" s="121">
        <f t="shared" si="435"/>
        <v>0</v>
      </c>
      <c r="BK488" s="122">
        <f t="shared" si="436"/>
        <v>0</v>
      </c>
      <c r="BL488" s="114">
        <f t="shared" si="437"/>
        <v>0</v>
      </c>
      <c r="BN488" s="123">
        <f t="shared" si="438"/>
        <v>0</v>
      </c>
      <c r="BO488" s="123">
        <f t="shared" si="439"/>
        <v>0</v>
      </c>
      <c r="BP488" s="123">
        <f t="shared" si="440"/>
        <v>0</v>
      </c>
      <c r="BQ488" s="123">
        <f t="shared" si="441"/>
        <v>0</v>
      </c>
      <c r="BR488" s="123">
        <f t="shared" si="415"/>
        <v>0</v>
      </c>
      <c r="BS488" s="123">
        <f t="shared" si="442"/>
        <v>0</v>
      </c>
      <c r="BT488" s="124">
        <f t="shared" si="443"/>
        <v>0</v>
      </c>
      <c r="CA488" s="62"/>
      <c r="CB488" s="126" t="str">
        <f t="shared" si="416"/>
        <v/>
      </c>
      <c r="CC488" s="127" t="str">
        <f t="shared" si="444"/>
        <v/>
      </c>
      <c r="CD488" s="128" t="str">
        <f t="shared" si="445"/>
        <v/>
      </c>
      <c r="CE488" s="146"/>
      <c r="CF488" s="147"/>
      <c r="CG488" s="147"/>
      <c r="CH488" s="147"/>
      <c r="CI488" s="145"/>
      <c r="CJ488" s="62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132" t="b">
        <f t="shared" si="446"/>
        <v>0</v>
      </c>
      <c r="CV488" s="133" t="b">
        <f t="shared" si="447"/>
        <v>1</v>
      </c>
      <c r="CW488" s="116" t="b">
        <f t="shared" si="448"/>
        <v>1</v>
      </c>
      <c r="CX488" s="73">
        <f t="shared" si="449"/>
        <v>0</v>
      </c>
      <c r="CZ488" s="73">
        <f t="shared" si="450"/>
        <v>0</v>
      </c>
      <c r="DA488" s="134">
        <f t="shared" si="451"/>
        <v>1</v>
      </c>
      <c r="DB488" s="106">
        <f t="shared" si="452"/>
        <v>1</v>
      </c>
      <c r="DC488" s="148"/>
      <c r="DD488" s="134">
        <f t="shared" si="453"/>
        <v>1</v>
      </c>
      <c r="DE488" s="135">
        <f t="shared" si="417"/>
        <v>0</v>
      </c>
      <c r="DF488" s="135">
        <f t="shared" si="418"/>
        <v>0</v>
      </c>
      <c r="DG488" s="136"/>
      <c r="DH488" s="79"/>
      <c r="DI488" s="137"/>
      <c r="DJ488" s="81"/>
      <c r="DK488" s="107">
        <f t="shared" si="419"/>
        <v>0</v>
      </c>
      <c r="DL488" s="138">
        <f t="shared" si="454"/>
        <v>1</v>
      </c>
      <c r="DM488" s="73">
        <f t="shared" si="455"/>
        <v>1</v>
      </c>
      <c r="DN488" s="73">
        <f t="shared" si="456"/>
        <v>1</v>
      </c>
      <c r="DO488" s="73">
        <f t="shared" si="457"/>
        <v>1</v>
      </c>
      <c r="DP488" s="73">
        <f t="shared" si="424"/>
        <v>1</v>
      </c>
      <c r="DQ488" s="73">
        <f t="shared" si="423"/>
        <v>1</v>
      </c>
      <c r="DR488" s="73">
        <f t="shared" si="422"/>
        <v>1</v>
      </c>
      <c r="DS488" s="73">
        <f t="shared" si="420"/>
        <v>1</v>
      </c>
      <c r="DT488" s="73">
        <f t="shared" si="414"/>
        <v>1</v>
      </c>
      <c r="DU488" s="73">
        <f t="shared" si="413"/>
        <v>1</v>
      </c>
      <c r="DV488" s="73">
        <f t="shared" si="412"/>
        <v>1</v>
      </c>
      <c r="DW488" s="73">
        <f t="shared" si="411"/>
        <v>1</v>
      </c>
      <c r="DX488" s="73">
        <f t="shared" si="410"/>
        <v>1</v>
      </c>
      <c r="DY488" s="73">
        <f t="shared" si="409"/>
        <v>1</v>
      </c>
      <c r="DZ488" s="73">
        <f t="shared" si="408"/>
        <v>1</v>
      </c>
      <c r="EA488" s="92">
        <f t="shared" si="407"/>
        <v>1</v>
      </c>
      <c r="EB488" s="92">
        <f t="shared" si="406"/>
        <v>1</v>
      </c>
      <c r="EC488" s="139">
        <f t="shared" si="405"/>
        <v>1</v>
      </c>
      <c r="ED488" s="140">
        <f t="shared" si="458"/>
        <v>0</v>
      </c>
      <c r="EE488" s="141">
        <f>IF(EC488=8,(DK488+DK489+DK490+DK802+DK804+DK805+DK806),IF(EC488=9,(DK488+DK489+DK490+DK802+DK804+DK805+DK806+DK807),IF(EC488=10,(DK488+DK489+DK490+DK802+DK804+DK805+DK806+DK807+DK808),IF(EC488=11,(DK488+DK489+DK490+DK802+DK804+DK805+DK806+DK807+DK808+DK809),IF(EC488=12,(DK488+DK489+DK490+DK802+DK804+DK805+DK806+DK807+DK808+DK809+DK810),IF(EC488=13,(DK488+DK489+DK490+DK802+DK804+DK805+DK806+DK807+DK808+DK809+DK810+#REF!),0))))))</f>
        <v>0</v>
      </c>
      <c r="EF488" s="141">
        <f t="shared" si="425"/>
        <v>0</v>
      </c>
      <c r="EG488" s="142">
        <f t="shared" si="459"/>
        <v>0</v>
      </c>
      <c r="EH488" s="141"/>
      <c r="EI488" s="142"/>
      <c r="EJ488" s="82">
        <f t="shared" si="460"/>
        <v>0</v>
      </c>
      <c r="EK488" s="82"/>
      <c r="EL488" s="82"/>
      <c r="EM488" s="82"/>
      <c r="EN488" s="83"/>
      <c r="EO488" s="61"/>
      <c r="EP488" s="61"/>
      <c r="EQ488" s="61"/>
      <c r="ER488" s="61"/>
      <c r="ES488" s="61"/>
      <c r="ET488" s="61"/>
      <c r="EU488" s="61"/>
      <c r="EV488" s="61"/>
      <c r="EW488" s="61"/>
      <c r="EX488" s="61"/>
      <c r="EY488" s="61"/>
      <c r="EZ488" s="61"/>
    </row>
    <row r="489" spans="2:156" ht="27" customHeight="1">
      <c r="B489" s="365" t="str">
        <f t="shared" si="421"/>
        <v/>
      </c>
      <c r="C489" s="649" t="str">
        <f>IF(AU489=1,SUM(AU$10:AU489),"")</f>
        <v/>
      </c>
      <c r="D489" s="526"/>
      <c r="E489" s="524"/>
      <c r="F489" s="648"/>
      <c r="G489" s="464"/>
      <c r="H489" s="110"/>
      <c r="I489" s="648"/>
      <c r="J489" s="464"/>
      <c r="K489" s="110"/>
      <c r="L489" s="109"/>
      <c r="M489" s="517"/>
      <c r="N489" s="520"/>
      <c r="O489" s="520"/>
      <c r="P489" s="514"/>
      <c r="Q489" s="463"/>
      <c r="R489" s="463"/>
      <c r="S489" s="463"/>
      <c r="T489" s="463"/>
      <c r="U489" s="515"/>
      <c r="V489" s="112"/>
      <c r="W489" s="463"/>
      <c r="X489" s="463"/>
      <c r="Y489" s="463"/>
      <c r="Z489" s="463"/>
      <c r="AA489" s="463"/>
      <c r="AB489" s="691"/>
      <c r="AC489" s="691"/>
      <c r="AD489" s="691"/>
      <c r="AE489" s="682"/>
      <c r="AF489" s="683"/>
      <c r="AG489" s="112"/>
      <c r="AH489" s="463"/>
      <c r="AI489" s="495"/>
      <c r="AJ489" s="469"/>
      <c r="AK489" s="464"/>
      <c r="AL489" s="465"/>
      <c r="AM489" s="376"/>
      <c r="AN489" s="376"/>
      <c r="AO489" s="465"/>
      <c r="AP489" s="466"/>
      <c r="AQ489" s="113" t="str">
        <f t="shared" si="426"/>
        <v/>
      </c>
      <c r="AR489" s="114">
        <v>92</v>
      </c>
      <c r="AU489" s="115">
        <f t="shared" si="427"/>
        <v>0</v>
      </c>
      <c r="AV489" s="116" t="b">
        <f t="shared" si="428"/>
        <v>1</v>
      </c>
      <c r="AW489" s="73">
        <f t="shared" si="429"/>
        <v>0</v>
      </c>
      <c r="AX489" s="117">
        <f t="shared" si="430"/>
        <v>1</v>
      </c>
      <c r="AY489" s="118">
        <f t="shared" si="431"/>
        <v>0</v>
      </c>
      <c r="BD489" s="120">
        <f>ROUND(Import!F482,2)</f>
        <v>0</v>
      </c>
      <c r="BE489" s="120">
        <f>ROUND(Import!P482,2)</f>
        <v>0</v>
      </c>
      <c r="BG489" s="121">
        <f t="shared" si="432"/>
        <v>0</v>
      </c>
      <c r="BH489" s="122">
        <f t="shared" si="433"/>
        <v>0</v>
      </c>
      <c r="BI489" s="114">
        <f t="shared" si="434"/>
        <v>0</v>
      </c>
      <c r="BJ489" s="121">
        <f t="shared" si="435"/>
        <v>0</v>
      </c>
      <c r="BK489" s="122">
        <f t="shared" si="436"/>
        <v>0</v>
      </c>
      <c r="BL489" s="114">
        <f t="shared" si="437"/>
        <v>0</v>
      </c>
      <c r="BN489" s="123">
        <f t="shared" si="438"/>
        <v>0</v>
      </c>
      <c r="BO489" s="123">
        <f t="shared" si="439"/>
        <v>0</v>
      </c>
      <c r="BP489" s="123">
        <f t="shared" si="440"/>
        <v>0</v>
      </c>
      <c r="BQ489" s="123">
        <f t="shared" si="441"/>
        <v>0</v>
      </c>
      <c r="BR489" s="123">
        <f t="shared" si="415"/>
        <v>0</v>
      </c>
      <c r="BS489" s="123">
        <f t="shared" si="442"/>
        <v>0</v>
      </c>
      <c r="BT489" s="124">
        <f t="shared" si="443"/>
        <v>0</v>
      </c>
      <c r="CA489" s="62"/>
      <c r="CB489" s="126" t="str">
        <f t="shared" si="416"/>
        <v/>
      </c>
      <c r="CC489" s="127" t="str">
        <f t="shared" si="444"/>
        <v/>
      </c>
      <c r="CD489" s="128" t="str">
        <f t="shared" si="445"/>
        <v/>
      </c>
      <c r="CE489" s="146"/>
      <c r="CF489" s="147"/>
      <c r="CG489" s="147"/>
      <c r="CH489" s="147"/>
      <c r="CI489" s="145"/>
      <c r="CJ489" s="62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132" t="b">
        <f t="shared" si="446"/>
        <v>0</v>
      </c>
      <c r="CV489" s="133" t="b">
        <f t="shared" si="447"/>
        <v>1</v>
      </c>
      <c r="CW489" s="116" t="b">
        <f t="shared" si="448"/>
        <v>1</v>
      </c>
      <c r="CX489" s="73">
        <f t="shared" si="449"/>
        <v>0</v>
      </c>
      <c r="CZ489" s="73">
        <f t="shared" si="450"/>
        <v>0</v>
      </c>
      <c r="DA489" s="134">
        <f t="shared" si="451"/>
        <v>1</v>
      </c>
      <c r="DB489" s="106">
        <f t="shared" si="452"/>
        <v>1</v>
      </c>
      <c r="DC489" s="148"/>
      <c r="DD489" s="134">
        <f t="shared" si="453"/>
        <v>1</v>
      </c>
      <c r="DE489" s="135">
        <f t="shared" si="417"/>
        <v>0</v>
      </c>
      <c r="DF489" s="135">
        <f t="shared" si="418"/>
        <v>0</v>
      </c>
      <c r="DG489" s="136"/>
      <c r="DH489" s="79"/>
      <c r="DI489" s="137"/>
      <c r="DJ489" s="81"/>
      <c r="DK489" s="107">
        <f t="shared" si="419"/>
        <v>0</v>
      </c>
      <c r="DL489" s="138">
        <f t="shared" si="454"/>
        <v>1</v>
      </c>
      <c r="DM489" s="73">
        <f t="shared" si="455"/>
        <v>1</v>
      </c>
      <c r="DN489" s="73">
        <f t="shared" si="456"/>
        <v>1</v>
      </c>
      <c r="DO489" s="73">
        <f t="shared" si="457"/>
        <v>1</v>
      </c>
      <c r="DP489" s="73">
        <f t="shared" si="424"/>
        <v>1</v>
      </c>
      <c r="DQ489" s="73">
        <f t="shared" si="423"/>
        <v>1</v>
      </c>
      <c r="DR489" s="73">
        <f t="shared" si="422"/>
        <v>1</v>
      </c>
      <c r="DS489" s="73">
        <f t="shared" si="420"/>
        <v>1</v>
      </c>
      <c r="DT489" s="73">
        <f t="shared" si="414"/>
        <v>1</v>
      </c>
      <c r="DU489" s="73">
        <f t="shared" si="413"/>
        <v>1</v>
      </c>
      <c r="DV489" s="73">
        <f t="shared" si="412"/>
        <v>1</v>
      </c>
      <c r="DW489" s="73">
        <f t="shared" si="411"/>
        <v>1</v>
      </c>
      <c r="DX489" s="73">
        <f t="shared" si="410"/>
        <v>1</v>
      </c>
      <c r="DY489" s="73">
        <f t="shared" si="409"/>
        <v>1</v>
      </c>
      <c r="DZ489" s="73">
        <f t="shared" si="408"/>
        <v>1</v>
      </c>
      <c r="EA489" s="92">
        <f t="shared" si="407"/>
        <v>1</v>
      </c>
      <c r="EB489" s="92">
        <f t="shared" si="406"/>
        <v>1</v>
      </c>
      <c r="EC489" s="139">
        <f t="shared" si="405"/>
        <v>1</v>
      </c>
      <c r="ED489" s="140">
        <f t="shared" si="458"/>
        <v>0</v>
      </c>
      <c r="EE489" s="141">
        <f>IF(EC489=8,(DK489+DK490+DK491+DK803+DK805+DK806+DK807),IF(EC489=9,(DK489+DK490+DK491+DK803+DK805+DK806+DK807+DK808),IF(EC489=10,(DK489+DK490+DK491+DK803+DK805+DK806+DK807+DK808+DK809),IF(EC489=11,(DK489+DK490+DK491+DK803+DK805+DK806+DK807+DK808+DK809+DK810),IF(EC489=12,(DK489+DK490+DK491+DK803+DK805+DK806+DK807+DK808+DK809+DK810+DK811),IF(EC489=13,(DK489+DK490+DK491+DK803+DK805+DK806+DK807+DK808+DK809+DK810+DK811+#REF!),0))))))</f>
        <v>0</v>
      </c>
      <c r="EF489" s="141">
        <f t="shared" si="425"/>
        <v>0</v>
      </c>
      <c r="EG489" s="142">
        <f t="shared" si="459"/>
        <v>0</v>
      </c>
      <c r="EH489" s="141"/>
      <c r="EI489" s="142"/>
      <c r="EJ489" s="82">
        <f t="shared" si="460"/>
        <v>0</v>
      </c>
      <c r="EK489" s="82"/>
      <c r="EL489" s="82"/>
      <c r="EM489" s="82"/>
      <c r="EN489" s="83"/>
      <c r="EO489" s="61"/>
      <c r="EP489" s="61"/>
      <c r="EQ489" s="61"/>
      <c r="ER489" s="61"/>
      <c r="ES489" s="61"/>
      <c r="ET489" s="61"/>
      <c r="EU489" s="61"/>
      <c r="EV489" s="61"/>
      <c r="EW489" s="61"/>
      <c r="EX489" s="61"/>
      <c r="EY489" s="61"/>
      <c r="EZ489" s="61"/>
    </row>
    <row r="490" spans="2:156" ht="27" customHeight="1">
      <c r="B490" s="365" t="str">
        <f t="shared" si="421"/>
        <v/>
      </c>
      <c r="C490" s="649" t="str">
        <f>IF(AU490=1,SUM(AU$10:AU490),"")</f>
        <v/>
      </c>
      <c r="D490" s="526"/>
      <c r="E490" s="524"/>
      <c r="F490" s="648"/>
      <c r="G490" s="464"/>
      <c r="H490" s="110"/>
      <c r="I490" s="648"/>
      <c r="J490" s="464"/>
      <c r="K490" s="110"/>
      <c r="L490" s="109"/>
      <c r="M490" s="517"/>
      <c r="N490" s="520"/>
      <c r="O490" s="520"/>
      <c r="P490" s="514"/>
      <c r="Q490" s="463"/>
      <c r="R490" s="463"/>
      <c r="S490" s="463"/>
      <c r="T490" s="463"/>
      <c r="U490" s="515"/>
      <c r="V490" s="112"/>
      <c r="W490" s="463"/>
      <c r="X490" s="463"/>
      <c r="Y490" s="463"/>
      <c r="Z490" s="463"/>
      <c r="AA490" s="463"/>
      <c r="AB490" s="691"/>
      <c r="AC490" s="691"/>
      <c r="AD490" s="691"/>
      <c r="AE490" s="682"/>
      <c r="AF490" s="683"/>
      <c r="AG490" s="112"/>
      <c r="AH490" s="463"/>
      <c r="AI490" s="495"/>
      <c r="AJ490" s="469"/>
      <c r="AK490" s="464"/>
      <c r="AL490" s="465"/>
      <c r="AM490" s="376"/>
      <c r="AN490" s="376"/>
      <c r="AO490" s="465"/>
      <c r="AP490" s="466"/>
      <c r="AQ490" s="113" t="str">
        <f t="shared" si="426"/>
        <v/>
      </c>
      <c r="AR490" s="114">
        <v>93</v>
      </c>
      <c r="AU490" s="115">
        <f t="shared" si="427"/>
        <v>0</v>
      </c>
      <c r="AV490" s="116" t="b">
        <f t="shared" si="428"/>
        <v>1</v>
      </c>
      <c r="AW490" s="73">
        <f t="shared" si="429"/>
        <v>0</v>
      </c>
      <c r="AX490" s="117">
        <f t="shared" si="430"/>
        <v>1</v>
      </c>
      <c r="AY490" s="118">
        <f t="shared" si="431"/>
        <v>0</v>
      </c>
      <c r="BD490" s="120">
        <f>ROUND(Import!F483,2)</f>
        <v>0</v>
      </c>
      <c r="BE490" s="120">
        <f>ROUND(Import!P483,2)</f>
        <v>0</v>
      </c>
      <c r="BG490" s="121">
        <f t="shared" si="432"/>
        <v>0</v>
      </c>
      <c r="BH490" s="122">
        <f t="shared" si="433"/>
        <v>0</v>
      </c>
      <c r="BI490" s="114">
        <f t="shared" si="434"/>
        <v>0</v>
      </c>
      <c r="BJ490" s="121">
        <f t="shared" si="435"/>
        <v>0</v>
      </c>
      <c r="BK490" s="122">
        <f t="shared" si="436"/>
        <v>0</v>
      </c>
      <c r="BL490" s="114">
        <f t="shared" si="437"/>
        <v>0</v>
      </c>
      <c r="BN490" s="123">
        <f t="shared" si="438"/>
        <v>0</v>
      </c>
      <c r="BO490" s="123">
        <f t="shared" si="439"/>
        <v>0</v>
      </c>
      <c r="BP490" s="123">
        <f t="shared" si="440"/>
        <v>0</v>
      </c>
      <c r="BQ490" s="123">
        <f t="shared" si="441"/>
        <v>0</v>
      </c>
      <c r="BR490" s="123">
        <f t="shared" si="415"/>
        <v>0</v>
      </c>
      <c r="BS490" s="123">
        <f t="shared" si="442"/>
        <v>0</v>
      </c>
      <c r="BT490" s="124">
        <f t="shared" si="443"/>
        <v>0</v>
      </c>
      <c r="CA490" s="62"/>
      <c r="CB490" s="126" t="str">
        <f t="shared" si="416"/>
        <v/>
      </c>
      <c r="CC490" s="127" t="str">
        <f t="shared" si="444"/>
        <v/>
      </c>
      <c r="CD490" s="128" t="str">
        <f t="shared" si="445"/>
        <v/>
      </c>
      <c r="CE490" s="146"/>
      <c r="CF490" s="147"/>
      <c r="CG490" s="147"/>
      <c r="CH490" s="147"/>
      <c r="CI490" s="145"/>
      <c r="CJ490" s="62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132" t="b">
        <f t="shared" si="446"/>
        <v>0</v>
      </c>
      <c r="CV490" s="133" t="b">
        <f t="shared" si="447"/>
        <v>1</v>
      </c>
      <c r="CW490" s="116" t="b">
        <f t="shared" si="448"/>
        <v>1</v>
      </c>
      <c r="CX490" s="73">
        <f t="shared" si="449"/>
        <v>0</v>
      </c>
      <c r="CZ490" s="73">
        <f t="shared" si="450"/>
        <v>0</v>
      </c>
      <c r="DA490" s="134">
        <f t="shared" si="451"/>
        <v>1</v>
      </c>
      <c r="DB490" s="106">
        <f t="shared" si="452"/>
        <v>1</v>
      </c>
      <c r="DC490" s="148"/>
      <c r="DD490" s="134">
        <f t="shared" si="453"/>
        <v>1</v>
      </c>
      <c r="DE490" s="135">
        <f t="shared" si="417"/>
        <v>0</v>
      </c>
      <c r="DF490" s="135">
        <f t="shared" si="418"/>
        <v>0</v>
      </c>
      <c r="DG490" s="136"/>
      <c r="DH490" s="79"/>
      <c r="DI490" s="137"/>
      <c r="DJ490" s="81"/>
      <c r="DK490" s="107">
        <f t="shared" si="419"/>
        <v>0</v>
      </c>
      <c r="DL490" s="138">
        <f t="shared" si="454"/>
        <v>1</v>
      </c>
      <c r="DM490" s="73">
        <f t="shared" si="455"/>
        <v>1</v>
      </c>
      <c r="DN490" s="73">
        <f t="shared" si="456"/>
        <v>1</v>
      </c>
      <c r="DO490" s="73">
        <f t="shared" si="457"/>
        <v>1</v>
      </c>
      <c r="DP490" s="73">
        <f t="shared" si="424"/>
        <v>1</v>
      </c>
      <c r="DQ490" s="73">
        <f t="shared" si="423"/>
        <v>1</v>
      </c>
      <c r="DR490" s="73">
        <f t="shared" si="422"/>
        <v>1</v>
      </c>
      <c r="DS490" s="73">
        <f t="shared" si="420"/>
        <v>1</v>
      </c>
      <c r="DT490" s="73">
        <f t="shared" si="414"/>
        <v>1</v>
      </c>
      <c r="DU490" s="73">
        <f t="shared" si="413"/>
        <v>1</v>
      </c>
      <c r="DV490" s="73">
        <f t="shared" si="412"/>
        <v>1</v>
      </c>
      <c r="DW490" s="73">
        <f t="shared" si="411"/>
        <v>1</v>
      </c>
      <c r="DX490" s="73">
        <f t="shared" si="410"/>
        <v>1</v>
      </c>
      <c r="DY490" s="73">
        <f t="shared" si="409"/>
        <v>1</v>
      </c>
      <c r="DZ490" s="73">
        <f t="shared" si="408"/>
        <v>1</v>
      </c>
      <c r="EA490" s="92">
        <f t="shared" si="407"/>
        <v>1</v>
      </c>
      <c r="EB490" s="92">
        <f t="shared" si="406"/>
        <v>1</v>
      </c>
      <c r="EC490" s="139">
        <f t="shared" si="405"/>
        <v>1</v>
      </c>
      <c r="ED490" s="140">
        <f t="shared" si="458"/>
        <v>0</v>
      </c>
      <c r="EE490" s="141">
        <f>IF(EC490=8,(DK490+DK491+DK492+DK804+DK806+DK807+DK808),IF(EC490=9,(DK490+DK491+DK492+DK804+DK806+DK807+DK808+DK809),IF(EC490=10,(DK490+DK491+DK492+DK804+DK806+DK807+DK808+DK809+DK810),IF(EC490=11,(DK490+DK491+DK492+DK804+DK806+DK807+DK808+DK809+DK810+DK811),IF(EC490=12,(DK490+DK491+DK492+DK804+DK806+DK807+DK808+DK809+DK810+DK811+DK812),IF(EC490=13,(DK490+DK491+DK492+DK804+DK806+DK807+DK808+DK809+DK810+DK811+DK812+#REF!),0))))))</f>
        <v>0</v>
      </c>
      <c r="EF490" s="141">
        <f t="shared" si="425"/>
        <v>0</v>
      </c>
      <c r="EG490" s="142">
        <f t="shared" si="459"/>
        <v>0</v>
      </c>
      <c r="EH490" s="141"/>
      <c r="EI490" s="142"/>
      <c r="EJ490" s="82">
        <f t="shared" si="460"/>
        <v>0</v>
      </c>
      <c r="EK490" s="82"/>
      <c r="EL490" s="82"/>
      <c r="EM490" s="82"/>
      <c r="EN490" s="83"/>
      <c r="EO490" s="61"/>
      <c r="EP490" s="61"/>
      <c r="EQ490" s="61"/>
      <c r="ER490" s="61"/>
      <c r="ES490" s="61"/>
      <c r="ET490" s="61"/>
      <c r="EU490" s="61"/>
      <c r="EV490" s="61"/>
      <c r="EW490" s="61"/>
      <c r="EX490" s="61"/>
      <c r="EY490" s="61"/>
      <c r="EZ490" s="61"/>
    </row>
    <row r="491" spans="2:156" ht="27" customHeight="1">
      <c r="B491" s="365" t="str">
        <f t="shared" si="421"/>
        <v/>
      </c>
      <c r="C491" s="649" t="str">
        <f>IF(AU491=1,SUM(AU$10:AU491),"")</f>
        <v/>
      </c>
      <c r="D491" s="526"/>
      <c r="E491" s="524"/>
      <c r="F491" s="648"/>
      <c r="G491" s="464"/>
      <c r="H491" s="110"/>
      <c r="I491" s="648"/>
      <c r="J491" s="464"/>
      <c r="K491" s="110"/>
      <c r="L491" s="109"/>
      <c r="M491" s="517"/>
      <c r="N491" s="520"/>
      <c r="O491" s="520"/>
      <c r="P491" s="514"/>
      <c r="Q491" s="463"/>
      <c r="R491" s="463"/>
      <c r="S491" s="463"/>
      <c r="T491" s="463"/>
      <c r="U491" s="515"/>
      <c r="V491" s="112"/>
      <c r="W491" s="463"/>
      <c r="X491" s="463"/>
      <c r="Y491" s="463"/>
      <c r="Z491" s="463"/>
      <c r="AA491" s="463"/>
      <c r="AB491" s="691"/>
      <c r="AC491" s="691"/>
      <c r="AD491" s="691"/>
      <c r="AE491" s="682"/>
      <c r="AF491" s="683"/>
      <c r="AG491" s="112"/>
      <c r="AH491" s="463"/>
      <c r="AI491" s="495"/>
      <c r="AJ491" s="469"/>
      <c r="AK491" s="464"/>
      <c r="AL491" s="465"/>
      <c r="AM491" s="376"/>
      <c r="AN491" s="376"/>
      <c r="AO491" s="465"/>
      <c r="AP491" s="466"/>
      <c r="AQ491" s="113" t="str">
        <f t="shared" si="426"/>
        <v/>
      </c>
      <c r="AR491" s="114">
        <v>94</v>
      </c>
      <c r="AU491" s="115">
        <f t="shared" si="427"/>
        <v>0</v>
      </c>
      <c r="AV491" s="116" t="b">
        <f t="shared" si="428"/>
        <v>1</v>
      </c>
      <c r="AW491" s="73">
        <f t="shared" si="429"/>
        <v>0</v>
      </c>
      <c r="AX491" s="117">
        <f t="shared" si="430"/>
        <v>1</v>
      </c>
      <c r="AY491" s="118">
        <f t="shared" si="431"/>
        <v>0</v>
      </c>
      <c r="BD491" s="120">
        <f>ROUND(Import!F484,2)</f>
        <v>0</v>
      </c>
      <c r="BE491" s="120">
        <f>ROUND(Import!P484,2)</f>
        <v>0</v>
      </c>
      <c r="BG491" s="121">
        <f t="shared" si="432"/>
        <v>0</v>
      </c>
      <c r="BH491" s="122">
        <f t="shared" si="433"/>
        <v>0</v>
      </c>
      <c r="BI491" s="114">
        <f t="shared" si="434"/>
        <v>0</v>
      </c>
      <c r="BJ491" s="121">
        <f t="shared" si="435"/>
        <v>0</v>
      </c>
      <c r="BK491" s="122">
        <f t="shared" si="436"/>
        <v>0</v>
      </c>
      <c r="BL491" s="114">
        <f t="shared" si="437"/>
        <v>0</v>
      </c>
      <c r="BN491" s="123">
        <f t="shared" si="438"/>
        <v>0</v>
      </c>
      <c r="BO491" s="123">
        <f t="shared" si="439"/>
        <v>0</v>
      </c>
      <c r="BP491" s="123">
        <f t="shared" si="440"/>
        <v>0</v>
      </c>
      <c r="BQ491" s="123">
        <f t="shared" si="441"/>
        <v>0</v>
      </c>
      <c r="BR491" s="123">
        <f t="shared" si="415"/>
        <v>0</v>
      </c>
      <c r="BS491" s="123">
        <f t="shared" si="442"/>
        <v>0</v>
      </c>
      <c r="BT491" s="124">
        <f t="shared" si="443"/>
        <v>0</v>
      </c>
      <c r="CA491" s="62"/>
      <c r="CB491" s="126" t="str">
        <f t="shared" si="416"/>
        <v/>
      </c>
      <c r="CC491" s="127" t="str">
        <f t="shared" si="444"/>
        <v/>
      </c>
      <c r="CD491" s="128" t="str">
        <f t="shared" si="445"/>
        <v/>
      </c>
      <c r="CE491" s="146"/>
      <c r="CF491" s="147"/>
      <c r="CG491" s="147"/>
      <c r="CH491" s="147"/>
      <c r="CI491" s="145"/>
      <c r="CJ491" s="62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132" t="b">
        <f t="shared" si="446"/>
        <v>0</v>
      </c>
      <c r="CV491" s="133" t="b">
        <f t="shared" si="447"/>
        <v>1</v>
      </c>
      <c r="CW491" s="116" t="b">
        <f t="shared" si="448"/>
        <v>1</v>
      </c>
      <c r="CX491" s="73">
        <f t="shared" si="449"/>
        <v>0</v>
      </c>
      <c r="CZ491" s="73">
        <f t="shared" si="450"/>
        <v>0</v>
      </c>
      <c r="DA491" s="134">
        <f t="shared" si="451"/>
        <v>1</v>
      </c>
      <c r="DB491" s="106">
        <f t="shared" si="452"/>
        <v>1</v>
      </c>
      <c r="DC491" s="148"/>
      <c r="DD491" s="134">
        <f t="shared" si="453"/>
        <v>1</v>
      </c>
      <c r="DE491" s="135">
        <f t="shared" si="417"/>
        <v>0</v>
      </c>
      <c r="DF491" s="135">
        <f t="shared" si="418"/>
        <v>0</v>
      </c>
      <c r="DG491" s="136"/>
      <c r="DH491" s="79"/>
      <c r="DI491" s="137"/>
      <c r="DJ491" s="81"/>
      <c r="DK491" s="107">
        <f t="shared" si="419"/>
        <v>0</v>
      </c>
      <c r="DL491" s="138">
        <f t="shared" si="454"/>
        <v>1</v>
      </c>
      <c r="DM491" s="73">
        <f t="shared" si="455"/>
        <v>1</v>
      </c>
      <c r="DN491" s="73">
        <f t="shared" si="456"/>
        <v>1</v>
      </c>
      <c r="DO491" s="73">
        <f t="shared" si="457"/>
        <v>1</v>
      </c>
      <c r="DP491" s="73">
        <f t="shared" si="424"/>
        <v>1</v>
      </c>
      <c r="DQ491" s="73">
        <f t="shared" si="423"/>
        <v>1</v>
      </c>
      <c r="DR491" s="73">
        <f t="shared" si="422"/>
        <v>1</v>
      </c>
      <c r="DS491" s="73">
        <f t="shared" si="420"/>
        <v>1</v>
      </c>
      <c r="DT491" s="73">
        <f t="shared" si="414"/>
        <v>1</v>
      </c>
      <c r="DU491" s="73">
        <f t="shared" si="413"/>
        <v>1</v>
      </c>
      <c r="DV491" s="73">
        <f t="shared" si="412"/>
        <v>1</v>
      </c>
      <c r="DW491" s="73">
        <f t="shared" si="411"/>
        <v>1</v>
      </c>
      <c r="DX491" s="73">
        <f t="shared" si="410"/>
        <v>1</v>
      </c>
      <c r="DY491" s="73">
        <f t="shared" si="409"/>
        <v>1</v>
      </c>
      <c r="DZ491" s="73">
        <f t="shared" si="408"/>
        <v>1</v>
      </c>
      <c r="EA491" s="92">
        <f t="shared" si="407"/>
        <v>1</v>
      </c>
      <c r="EB491" s="92">
        <f t="shared" si="406"/>
        <v>1</v>
      </c>
      <c r="EC491" s="139">
        <f t="shared" si="405"/>
        <v>1</v>
      </c>
      <c r="ED491" s="140">
        <f t="shared" si="458"/>
        <v>0</v>
      </c>
      <c r="EE491" s="141">
        <f>IF(EC491=8,(DK491+DK492+DK493+DK805+DK807+DK808+DK809),IF(EC491=9,(DK491+DK492+DK493+DK805+DK807+DK808+DK809+DK810),IF(EC491=10,(DK491+DK492+DK493+DK805+DK807+DK808+DK809+DK810+DK811),IF(EC491=11,(DK491+DK492+DK493+DK805+DK807+DK808+DK809+DK810+DK811+DK812),IF(EC491=12,(DK491+DK492+DK493+DK805+DK807+DK808+DK809+DK810+DK811+DK812+DK813),IF(EC491=13,(DK491+DK492+DK493+DK805+DK807+DK808+DK809+DK810+DK811+DK812+DK813+#REF!),0))))))</f>
        <v>0</v>
      </c>
      <c r="EF491" s="141">
        <f t="shared" si="425"/>
        <v>0</v>
      </c>
      <c r="EG491" s="142">
        <f t="shared" si="459"/>
        <v>0</v>
      </c>
      <c r="EH491" s="141"/>
      <c r="EI491" s="142"/>
      <c r="EJ491" s="82">
        <f t="shared" si="460"/>
        <v>0</v>
      </c>
      <c r="EK491" s="82"/>
      <c r="EL491" s="82"/>
      <c r="EM491" s="82"/>
      <c r="EN491" s="83"/>
      <c r="EO491" s="61"/>
      <c r="EP491" s="61"/>
      <c r="EQ491" s="61"/>
      <c r="ER491" s="61"/>
      <c r="ES491" s="61"/>
      <c r="ET491" s="61"/>
      <c r="EU491" s="61"/>
      <c r="EV491" s="61"/>
      <c r="EW491" s="61"/>
      <c r="EX491" s="61"/>
      <c r="EY491" s="61"/>
      <c r="EZ491" s="61"/>
    </row>
    <row r="492" spans="2:156" ht="27" customHeight="1">
      <c r="B492" s="365" t="str">
        <f t="shared" si="421"/>
        <v/>
      </c>
      <c r="C492" s="649" t="str">
        <f>IF(AU492=1,SUM(AU$10:AU492),"")</f>
        <v/>
      </c>
      <c r="D492" s="526"/>
      <c r="E492" s="524"/>
      <c r="F492" s="648"/>
      <c r="G492" s="464"/>
      <c r="H492" s="110"/>
      <c r="I492" s="648"/>
      <c r="J492" s="464"/>
      <c r="K492" s="110"/>
      <c r="L492" s="109"/>
      <c r="M492" s="517"/>
      <c r="N492" s="520"/>
      <c r="O492" s="520"/>
      <c r="P492" s="514"/>
      <c r="Q492" s="463"/>
      <c r="R492" s="463"/>
      <c r="S492" s="463"/>
      <c r="T492" s="463"/>
      <c r="U492" s="515"/>
      <c r="V492" s="112"/>
      <c r="W492" s="463"/>
      <c r="X492" s="463"/>
      <c r="Y492" s="463"/>
      <c r="Z492" s="463"/>
      <c r="AA492" s="463"/>
      <c r="AB492" s="691"/>
      <c r="AC492" s="691"/>
      <c r="AD492" s="691"/>
      <c r="AE492" s="682"/>
      <c r="AF492" s="683"/>
      <c r="AG492" s="112"/>
      <c r="AH492" s="463"/>
      <c r="AI492" s="495"/>
      <c r="AJ492" s="469"/>
      <c r="AK492" s="464"/>
      <c r="AL492" s="465"/>
      <c r="AM492" s="376"/>
      <c r="AN492" s="376"/>
      <c r="AO492" s="465"/>
      <c r="AP492" s="466"/>
      <c r="AQ492" s="113" t="str">
        <f t="shared" si="426"/>
        <v/>
      </c>
      <c r="AR492" s="114">
        <v>95</v>
      </c>
      <c r="AU492" s="115">
        <f t="shared" si="427"/>
        <v>0</v>
      </c>
      <c r="AV492" s="116" t="b">
        <f t="shared" si="428"/>
        <v>1</v>
      </c>
      <c r="AW492" s="73">
        <f t="shared" si="429"/>
        <v>0</v>
      </c>
      <c r="AX492" s="117">
        <f t="shared" si="430"/>
        <v>1</v>
      </c>
      <c r="AY492" s="118">
        <f t="shared" si="431"/>
        <v>0</v>
      </c>
      <c r="BD492" s="120">
        <f>ROUND(Import!F485,2)</f>
        <v>0</v>
      </c>
      <c r="BE492" s="120">
        <f>ROUND(Import!P485,2)</f>
        <v>0</v>
      </c>
      <c r="BG492" s="121">
        <f t="shared" si="432"/>
        <v>0</v>
      </c>
      <c r="BH492" s="122">
        <f t="shared" si="433"/>
        <v>0</v>
      </c>
      <c r="BI492" s="114">
        <f t="shared" si="434"/>
        <v>0</v>
      </c>
      <c r="BJ492" s="121">
        <f t="shared" si="435"/>
        <v>0</v>
      </c>
      <c r="BK492" s="122">
        <f t="shared" si="436"/>
        <v>0</v>
      </c>
      <c r="BL492" s="114">
        <f t="shared" si="437"/>
        <v>0</v>
      </c>
      <c r="BN492" s="123">
        <f t="shared" si="438"/>
        <v>0</v>
      </c>
      <c r="BO492" s="123">
        <f t="shared" si="439"/>
        <v>0</v>
      </c>
      <c r="BP492" s="123">
        <f t="shared" si="440"/>
        <v>0</v>
      </c>
      <c r="BQ492" s="123">
        <f t="shared" si="441"/>
        <v>0</v>
      </c>
      <c r="BR492" s="123">
        <f t="shared" si="415"/>
        <v>0</v>
      </c>
      <c r="BS492" s="123">
        <f t="shared" si="442"/>
        <v>0</v>
      </c>
      <c r="BT492" s="124">
        <f t="shared" si="443"/>
        <v>0</v>
      </c>
      <c r="CA492" s="62"/>
      <c r="CB492" s="126" t="str">
        <f t="shared" si="416"/>
        <v/>
      </c>
      <c r="CC492" s="127" t="str">
        <f t="shared" si="444"/>
        <v/>
      </c>
      <c r="CD492" s="128" t="str">
        <f t="shared" si="445"/>
        <v/>
      </c>
      <c r="CE492" s="146"/>
      <c r="CF492" s="147"/>
      <c r="CG492" s="147"/>
      <c r="CH492" s="147"/>
      <c r="CI492" s="145"/>
      <c r="CJ492" s="62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132" t="b">
        <f t="shared" si="446"/>
        <v>0</v>
      </c>
      <c r="CV492" s="133" t="b">
        <f t="shared" si="447"/>
        <v>1</v>
      </c>
      <c r="CW492" s="116" t="b">
        <f t="shared" si="448"/>
        <v>1</v>
      </c>
      <c r="CX492" s="73">
        <f t="shared" si="449"/>
        <v>0</v>
      </c>
      <c r="CZ492" s="73">
        <f t="shared" si="450"/>
        <v>0</v>
      </c>
      <c r="DA492" s="134">
        <f t="shared" si="451"/>
        <v>1</v>
      </c>
      <c r="DB492" s="106">
        <f t="shared" si="452"/>
        <v>1</v>
      </c>
      <c r="DC492" s="148"/>
      <c r="DD492" s="134">
        <f t="shared" si="453"/>
        <v>1</v>
      </c>
      <c r="DE492" s="135">
        <f t="shared" si="417"/>
        <v>0</v>
      </c>
      <c r="DF492" s="135">
        <f t="shared" si="418"/>
        <v>0</v>
      </c>
      <c r="DG492" s="136"/>
      <c r="DH492" s="79"/>
      <c r="DI492" s="137"/>
      <c r="DJ492" s="81"/>
      <c r="DK492" s="107">
        <f t="shared" si="419"/>
        <v>0</v>
      </c>
      <c r="DL492" s="138">
        <f t="shared" si="454"/>
        <v>1</v>
      </c>
      <c r="DM492" s="73">
        <f t="shared" si="455"/>
        <v>1</v>
      </c>
      <c r="DN492" s="73">
        <f t="shared" si="456"/>
        <v>1</v>
      </c>
      <c r="DO492" s="73">
        <f t="shared" si="457"/>
        <v>1</v>
      </c>
      <c r="DP492" s="73">
        <f t="shared" si="424"/>
        <v>1</v>
      </c>
      <c r="DQ492" s="73">
        <f t="shared" si="423"/>
        <v>1</v>
      </c>
      <c r="DR492" s="73">
        <f t="shared" si="422"/>
        <v>1</v>
      </c>
      <c r="DS492" s="73">
        <f t="shared" si="420"/>
        <v>1</v>
      </c>
      <c r="DT492" s="73">
        <f t="shared" si="414"/>
        <v>1</v>
      </c>
      <c r="DU492" s="73">
        <f t="shared" si="413"/>
        <v>1</v>
      </c>
      <c r="DV492" s="73">
        <f t="shared" si="412"/>
        <v>1</v>
      </c>
      <c r="DW492" s="73">
        <f t="shared" si="411"/>
        <v>1</v>
      </c>
      <c r="DX492" s="73">
        <f t="shared" si="410"/>
        <v>1</v>
      </c>
      <c r="DY492" s="73">
        <f t="shared" si="409"/>
        <v>1</v>
      </c>
      <c r="DZ492" s="73">
        <f t="shared" si="408"/>
        <v>1</v>
      </c>
      <c r="EA492" s="92">
        <f t="shared" si="407"/>
        <v>1</v>
      </c>
      <c r="EB492" s="92">
        <f t="shared" si="406"/>
        <v>1</v>
      </c>
      <c r="EC492" s="139">
        <f t="shared" si="405"/>
        <v>1</v>
      </c>
      <c r="ED492" s="140">
        <f t="shared" si="458"/>
        <v>0</v>
      </c>
      <c r="EE492" s="141">
        <f>IF(EC492=8,(DK492+DK493+DK494+DK806+DK808+DK809+DK810),IF(EC492=9,(DK492+DK493+DK494+DK806+DK808+DK809+DK810+DK811),IF(EC492=10,(DK492+DK493+DK494+DK806+DK808+DK809+DK810+DK811+DK812),IF(EC492=11,(DK492+DK493+DK494+DK806+DK808+DK809+DK810+DK811+DK812+DK813),IF(EC492=12,(DK492+DK493+DK494+DK806+DK808+DK809+DK810+DK811+DK812+DK813+DK814),IF(EC492=13,(DK492+DK493+DK494+DK806+DK808+DK809+DK810+DK811+DK812+DK813+DK814+#REF!),0))))))</f>
        <v>0</v>
      </c>
      <c r="EF492" s="141">
        <f t="shared" si="425"/>
        <v>0</v>
      </c>
      <c r="EG492" s="142">
        <f t="shared" si="459"/>
        <v>0</v>
      </c>
      <c r="EH492" s="141"/>
      <c r="EI492" s="142"/>
      <c r="EJ492" s="82">
        <f t="shared" si="460"/>
        <v>0</v>
      </c>
      <c r="EK492" s="82"/>
      <c r="EL492" s="82"/>
      <c r="EM492" s="82"/>
      <c r="EN492" s="83"/>
      <c r="EO492" s="61"/>
      <c r="EP492" s="61"/>
      <c r="EQ492" s="61"/>
      <c r="ER492" s="61"/>
      <c r="ES492" s="61"/>
      <c r="ET492" s="61"/>
      <c r="EU492" s="61"/>
      <c r="EV492" s="61"/>
      <c r="EW492" s="61"/>
      <c r="EX492" s="61"/>
      <c r="EY492" s="61"/>
      <c r="EZ492" s="61"/>
    </row>
    <row r="493" spans="2:156" ht="27" customHeight="1">
      <c r="B493" s="365" t="str">
        <f t="shared" si="421"/>
        <v/>
      </c>
      <c r="C493" s="649" t="str">
        <f>IF(AU493=1,SUM(AU$10:AU493),"")</f>
        <v/>
      </c>
      <c r="D493" s="526"/>
      <c r="E493" s="524"/>
      <c r="F493" s="648"/>
      <c r="G493" s="464"/>
      <c r="H493" s="110"/>
      <c r="I493" s="648"/>
      <c r="J493" s="464"/>
      <c r="K493" s="110"/>
      <c r="L493" s="109"/>
      <c r="M493" s="517"/>
      <c r="N493" s="520"/>
      <c r="O493" s="520"/>
      <c r="P493" s="514"/>
      <c r="Q493" s="463"/>
      <c r="R493" s="463"/>
      <c r="S493" s="463"/>
      <c r="T493" s="463"/>
      <c r="U493" s="515"/>
      <c r="V493" s="112"/>
      <c r="W493" s="463"/>
      <c r="X493" s="463"/>
      <c r="Y493" s="463"/>
      <c r="Z493" s="463"/>
      <c r="AA493" s="463"/>
      <c r="AB493" s="691"/>
      <c r="AC493" s="691"/>
      <c r="AD493" s="691"/>
      <c r="AE493" s="682"/>
      <c r="AF493" s="683"/>
      <c r="AG493" s="112"/>
      <c r="AH493" s="463"/>
      <c r="AI493" s="495"/>
      <c r="AJ493" s="469"/>
      <c r="AK493" s="464"/>
      <c r="AL493" s="465"/>
      <c r="AM493" s="376"/>
      <c r="AN493" s="376"/>
      <c r="AO493" s="465"/>
      <c r="AP493" s="466"/>
      <c r="AQ493" s="113" t="str">
        <f t="shared" si="426"/>
        <v/>
      </c>
      <c r="AR493" s="114">
        <v>96</v>
      </c>
      <c r="AU493" s="115">
        <f t="shared" si="427"/>
        <v>0</v>
      </c>
      <c r="AV493" s="116" t="b">
        <f t="shared" si="428"/>
        <v>1</v>
      </c>
      <c r="AW493" s="73">
        <f t="shared" si="429"/>
        <v>0</v>
      </c>
      <c r="AX493" s="117">
        <f t="shared" si="430"/>
        <v>1</v>
      </c>
      <c r="AY493" s="118">
        <f t="shared" si="431"/>
        <v>0</v>
      </c>
      <c r="BD493" s="120">
        <f>ROUND(Import!F486,2)</f>
        <v>0</v>
      </c>
      <c r="BE493" s="120">
        <f>ROUND(Import!P486,2)</f>
        <v>0</v>
      </c>
      <c r="BG493" s="121">
        <f t="shared" si="432"/>
        <v>0</v>
      </c>
      <c r="BH493" s="122">
        <f t="shared" si="433"/>
        <v>0</v>
      </c>
      <c r="BI493" s="114">
        <f t="shared" si="434"/>
        <v>0</v>
      </c>
      <c r="BJ493" s="121">
        <f t="shared" si="435"/>
        <v>0</v>
      </c>
      <c r="BK493" s="122">
        <f t="shared" si="436"/>
        <v>0</v>
      </c>
      <c r="BL493" s="114">
        <f t="shared" si="437"/>
        <v>0</v>
      </c>
      <c r="BN493" s="123">
        <f t="shared" si="438"/>
        <v>0</v>
      </c>
      <c r="BO493" s="123">
        <f t="shared" si="439"/>
        <v>0</v>
      </c>
      <c r="BP493" s="123">
        <f t="shared" si="440"/>
        <v>0</v>
      </c>
      <c r="BQ493" s="123">
        <f t="shared" si="441"/>
        <v>0</v>
      </c>
      <c r="BR493" s="123">
        <f t="shared" si="415"/>
        <v>0</v>
      </c>
      <c r="BS493" s="123">
        <f t="shared" si="442"/>
        <v>0</v>
      </c>
      <c r="BT493" s="124">
        <f t="shared" si="443"/>
        <v>0</v>
      </c>
      <c r="CA493" s="62"/>
      <c r="CB493" s="126" t="str">
        <f t="shared" si="416"/>
        <v/>
      </c>
      <c r="CC493" s="127" t="str">
        <f t="shared" si="444"/>
        <v/>
      </c>
      <c r="CD493" s="128" t="str">
        <f t="shared" si="445"/>
        <v/>
      </c>
      <c r="CE493" s="146"/>
      <c r="CF493" s="147"/>
      <c r="CG493" s="147"/>
      <c r="CH493" s="147"/>
      <c r="CI493" s="145"/>
      <c r="CJ493" s="62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132" t="b">
        <f t="shared" si="446"/>
        <v>0</v>
      </c>
      <c r="CV493" s="133" t="b">
        <f t="shared" si="447"/>
        <v>1</v>
      </c>
      <c r="CW493" s="116" t="b">
        <f t="shared" si="448"/>
        <v>1</v>
      </c>
      <c r="CX493" s="73">
        <f t="shared" si="449"/>
        <v>0</v>
      </c>
      <c r="CZ493" s="73">
        <f t="shared" si="450"/>
        <v>0</v>
      </c>
      <c r="DA493" s="134">
        <f t="shared" si="451"/>
        <v>1</v>
      </c>
      <c r="DB493" s="106">
        <f t="shared" si="452"/>
        <v>1</v>
      </c>
      <c r="DC493" s="148"/>
      <c r="DD493" s="134">
        <f t="shared" si="453"/>
        <v>1</v>
      </c>
      <c r="DE493" s="135">
        <f t="shared" si="417"/>
        <v>0</v>
      </c>
      <c r="DF493" s="135">
        <f t="shared" si="418"/>
        <v>0</v>
      </c>
      <c r="DG493" s="136"/>
      <c r="DH493" s="79"/>
      <c r="DI493" s="137"/>
      <c r="DJ493" s="81"/>
      <c r="DK493" s="107">
        <f t="shared" si="419"/>
        <v>0</v>
      </c>
      <c r="DL493" s="138">
        <f t="shared" si="454"/>
        <v>1</v>
      </c>
      <c r="DM493" s="73">
        <f t="shared" si="455"/>
        <v>1</v>
      </c>
      <c r="DN493" s="73">
        <f t="shared" si="456"/>
        <v>1</v>
      </c>
      <c r="DO493" s="73">
        <f t="shared" si="457"/>
        <v>1</v>
      </c>
      <c r="DP493" s="73">
        <f t="shared" si="424"/>
        <v>1</v>
      </c>
      <c r="DQ493" s="73">
        <f t="shared" si="423"/>
        <v>1</v>
      </c>
      <c r="DR493" s="73">
        <f t="shared" si="422"/>
        <v>1</v>
      </c>
      <c r="DS493" s="73">
        <f t="shared" si="420"/>
        <v>1</v>
      </c>
      <c r="DT493" s="73">
        <f t="shared" si="414"/>
        <v>1</v>
      </c>
      <c r="DU493" s="73">
        <f t="shared" si="413"/>
        <v>1</v>
      </c>
      <c r="DV493" s="73">
        <f t="shared" si="412"/>
        <v>1</v>
      </c>
      <c r="DW493" s="73">
        <f t="shared" si="411"/>
        <v>1</v>
      </c>
      <c r="DX493" s="73">
        <f t="shared" si="410"/>
        <v>1</v>
      </c>
      <c r="DY493" s="73">
        <f t="shared" si="409"/>
        <v>1</v>
      </c>
      <c r="DZ493" s="73">
        <f t="shared" si="408"/>
        <v>1</v>
      </c>
      <c r="EA493" s="92">
        <f t="shared" si="407"/>
        <v>1</v>
      </c>
      <c r="EB493" s="92">
        <f t="shared" si="406"/>
        <v>1</v>
      </c>
      <c r="EC493" s="139">
        <f t="shared" si="405"/>
        <v>1</v>
      </c>
      <c r="ED493" s="140">
        <f t="shared" si="458"/>
        <v>0</v>
      </c>
      <c r="EE493" s="141">
        <f>IF(EC493=8,(DK493+DK494+DK495+DK807+DK809+DK810+DK811),IF(EC493=9,(DK493+DK494+DK495+DK807+DK809+DK810+DK811+DK812),IF(EC493=10,(DK493+DK494+DK495+DK807+DK809+DK810+DK811+DK812+DK813),IF(EC493=11,(DK493+DK494+DK495+DK807+DK809+DK810+DK811+DK812+DK813+DK814),IF(EC493=12,(DK493+DK494+DK495+DK807+DK809+DK810+DK811+DK812+DK813+DK814+DK815),IF(EC493=13,(DK493+DK494+DK495+DK807+DK809+DK810+DK811+DK812+DK813+DK814+DK815+#REF!),0))))))</f>
        <v>0</v>
      </c>
      <c r="EF493" s="141">
        <f t="shared" si="425"/>
        <v>0</v>
      </c>
      <c r="EG493" s="142">
        <f t="shared" si="459"/>
        <v>0</v>
      </c>
      <c r="EH493" s="141"/>
      <c r="EI493" s="142"/>
      <c r="EJ493" s="82">
        <f t="shared" si="460"/>
        <v>0</v>
      </c>
      <c r="EK493" s="82"/>
      <c r="EL493" s="82"/>
      <c r="EM493" s="82"/>
      <c r="EN493" s="83"/>
      <c r="EO493" s="61"/>
      <c r="EP493" s="61"/>
      <c r="EQ493" s="61"/>
      <c r="ER493" s="61"/>
      <c r="ES493" s="61"/>
      <c r="ET493" s="61"/>
      <c r="EU493" s="61"/>
      <c r="EV493" s="61"/>
      <c r="EW493" s="61"/>
      <c r="EX493" s="61"/>
      <c r="EY493" s="61"/>
      <c r="EZ493" s="61"/>
    </row>
    <row r="494" spans="2:156" ht="27" customHeight="1">
      <c r="B494" s="365" t="str">
        <f t="shared" si="421"/>
        <v/>
      </c>
      <c r="C494" s="649" t="str">
        <f>IF(AU494=1,SUM(AU$10:AU494),"")</f>
        <v/>
      </c>
      <c r="D494" s="526"/>
      <c r="E494" s="524"/>
      <c r="F494" s="648"/>
      <c r="G494" s="464"/>
      <c r="H494" s="110"/>
      <c r="I494" s="648"/>
      <c r="J494" s="464"/>
      <c r="K494" s="110"/>
      <c r="L494" s="109"/>
      <c r="M494" s="517"/>
      <c r="N494" s="520"/>
      <c r="O494" s="520"/>
      <c r="P494" s="514"/>
      <c r="Q494" s="463"/>
      <c r="R494" s="463"/>
      <c r="S494" s="463"/>
      <c r="T494" s="463"/>
      <c r="U494" s="515"/>
      <c r="V494" s="112"/>
      <c r="W494" s="463"/>
      <c r="X494" s="463"/>
      <c r="Y494" s="463"/>
      <c r="Z494" s="463"/>
      <c r="AA494" s="463"/>
      <c r="AB494" s="691"/>
      <c r="AC494" s="691"/>
      <c r="AD494" s="691"/>
      <c r="AE494" s="682"/>
      <c r="AF494" s="683"/>
      <c r="AG494" s="112"/>
      <c r="AH494" s="463"/>
      <c r="AI494" s="495"/>
      <c r="AJ494" s="469"/>
      <c r="AK494" s="464"/>
      <c r="AL494" s="465"/>
      <c r="AM494" s="376"/>
      <c r="AN494" s="376"/>
      <c r="AO494" s="465"/>
      <c r="AP494" s="466"/>
      <c r="AQ494" s="113" t="str">
        <f t="shared" si="426"/>
        <v/>
      </c>
      <c r="AR494" s="114">
        <v>97</v>
      </c>
      <c r="AU494" s="115">
        <f t="shared" si="427"/>
        <v>0</v>
      </c>
      <c r="AV494" s="116" t="b">
        <f t="shared" si="428"/>
        <v>1</v>
      </c>
      <c r="AW494" s="73">
        <f t="shared" si="429"/>
        <v>0</v>
      </c>
      <c r="AX494" s="117">
        <f t="shared" si="430"/>
        <v>1</v>
      </c>
      <c r="AY494" s="118">
        <f t="shared" si="431"/>
        <v>0</v>
      </c>
      <c r="BD494" s="120">
        <f>ROUND(Import!F487,2)</f>
        <v>0</v>
      </c>
      <c r="BE494" s="120">
        <f>ROUND(Import!P487,2)</f>
        <v>0</v>
      </c>
      <c r="BG494" s="121">
        <f t="shared" si="432"/>
        <v>0</v>
      </c>
      <c r="BH494" s="122">
        <f t="shared" si="433"/>
        <v>0</v>
      </c>
      <c r="BI494" s="114">
        <f t="shared" si="434"/>
        <v>0</v>
      </c>
      <c r="BJ494" s="121">
        <f t="shared" si="435"/>
        <v>0</v>
      </c>
      <c r="BK494" s="122">
        <f t="shared" si="436"/>
        <v>0</v>
      </c>
      <c r="BL494" s="114">
        <f t="shared" si="437"/>
        <v>0</v>
      </c>
      <c r="BN494" s="123">
        <f t="shared" si="438"/>
        <v>0</v>
      </c>
      <c r="BO494" s="123">
        <f t="shared" si="439"/>
        <v>0</v>
      </c>
      <c r="BP494" s="123">
        <f t="shared" si="440"/>
        <v>0</v>
      </c>
      <c r="BQ494" s="123">
        <f t="shared" si="441"/>
        <v>0</v>
      </c>
      <c r="BR494" s="123">
        <f t="shared" si="415"/>
        <v>0</v>
      </c>
      <c r="BS494" s="123">
        <f t="shared" si="442"/>
        <v>0</v>
      </c>
      <c r="BT494" s="124">
        <f t="shared" si="443"/>
        <v>0</v>
      </c>
      <c r="CA494" s="62"/>
      <c r="CB494" s="126" t="str">
        <f t="shared" si="416"/>
        <v/>
      </c>
      <c r="CC494" s="127" t="str">
        <f t="shared" si="444"/>
        <v/>
      </c>
      <c r="CD494" s="128" t="str">
        <f t="shared" si="445"/>
        <v/>
      </c>
      <c r="CE494" s="146"/>
      <c r="CF494" s="147"/>
      <c r="CG494" s="147"/>
      <c r="CH494" s="147"/>
      <c r="CI494" s="145"/>
      <c r="CJ494" s="62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132" t="b">
        <f t="shared" si="446"/>
        <v>0</v>
      </c>
      <c r="CV494" s="133" t="b">
        <f t="shared" si="447"/>
        <v>1</v>
      </c>
      <c r="CW494" s="116" t="b">
        <f t="shared" si="448"/>
        <v>1</v>
      </c>
      <c r="CX494" s="73">
        <f t="shared" si="449"/>
        <v>0</v>
      </c>
      <c r="CZ494" s="73">
        <f t="shared" si="450"/>
        <v>0</v>
      </c>
      <c r="DA494" s="134">
        <f t="shared" si="451"/>
        <v>1</v>
      </c>
      <c r="DB494" s="106">
        <f t="shared" si="452"/>
        <v>1</v>
      </c>
      <c r="DC494" s="148"/>
      <c r="DD494" s="134">
        <f t="shared" si="453"/>
        <v>1</v>
      </c>
      <c r="DE494" s="135">
        <f t="shared" si="417"/>
        <v>0</v>
      </c>
      <c r="DF494" s="135">
        <f t="shared" si="418"/>
        <v>0</v>
      </c>
      <c r="DG494" s="136"/>
      <c r="DH494" s="79"/>
      <c r="DI494" s="137"/>
      <c r="DJ494" s="81"/>
      <c r="DK494" s="107">
        <f t="shared" si="419"/>
        <v>0</v>
      </c>
      <c r="DL494" s="138">
        <f t="shared" si="454"/>
        <v>1</v>
      </c>
      <c r="DM494" s="73">
        <f t="shared" si="455"/>
        <v>1</v>
      </c>
      <c r="DN494" s="73">
        <f t="shared" si="456"/>
        <v>1</v>
      </c>
      <c r="DO494" s="73">
        <f t="shared" si="457"/>
        <v>1</v>
      </c>
      <c r="DP494" s="73">
        <f t="shared" si="424"/>
        <v>1</v>
      </c>
      <c r="DQ494" s="73">
        <f t="shared" si="423"/>
        <v>1</v>
      </c>
      <c r="DR494" s="73">
        <f t="shared" si="422"/>
        <v>1</v>
      </c>
      <c r="DS494" s="73">
        <f t="shared" si="420"/>
        <v>1</v>
      </c>
      <c r="DT494" s="73">
        <f t="shared" si="414"/>
        <v>1</v>
      </c>
      <c r="DU494" s="73">
        <f t="shared" si="413"/>
        <v>1</v>
      </c>
      <c r="DV494" s="73">
        <f t="shared" si="412"/>
        <v>1</v>
      </c>
      <c r="DW494" s="73">
        <f t="shared" si="411"/>
        <v>1</v>
      </c>
      <c r="DX494" s="73">
        <f t="shared" si="410"/>
        <v>1</v>
      </c>
      <c r="DY494" s="73">
        <f t="shared" si="409"/>
        <v>1</v>
      </c>
      <c r="DZ494" s="73">
        <f t="shared" si="408"/>
        <v>1</v>
      </c>
      <c r="EA494" s="92">
        <f t="shared" si="407"/>
        <v>1</v>
      </c>
      <c r="EB494" s="92">
        <f t="shared" si="406"/>
        <v>1</v>
      </c>
      <c r="EC494" s="139">
        <f t="shared" si="405"/>
        <v>1</v>
      </c>
      <c r="ED494" s="140">
        <f t="shared" si="458"/>
        <v>0</v>
      </c>
      <c r="EE494" s="141">
        <f>IF(EC494=8,(DK494+DK495+DK496+DK808+DK810+DK811+DK812),IF(EC494=9,(DK494+DK495+DK496+DK808+DK810+DK811+DK812+DK813),IF(EC494=10,(DK494+DK495+DK496+DK808+DK810+DK811+DK812+DK813+DK814),IF(EC494=11,(DK494+DK495+DK496+DK808+DK810+DK811+DK812+DK813+DK814+DK815),IF(EC494=12,(DK494+DK495+DK496+DK808+DK810+DK811+DK812+DK813+DK814+DK815+DK816),IF(EC494=13,(DK494+DK495+DK496+DK808+DK810+DK811+DK812+DK813+DK814+DK815+DK816+#REF!),0))))))</f>
        <v>0</v>
      </c>
      <c r="EF494" s="141">
        <f t="shared" si="425"/>
        <v>0</v>
      </c>
      <c r="EG494" s="142">
        <f t="shared" si="459"/>
        <v>0</v>
      </c>
      <c r="EH494" s="141"/>
      <c r="EI494" s="142"/>
      <c r="EJ494" s="82">
        <f t="shared" si="460"/>
        <v>0</v>
      </c>
      <c r="EK494" s="82"/>
      <c r="EL494" s="82"/>
      <c r="EM494" s="82"/>
      <c r="EN494" s="83"/>
      <c r="EO494" s="61"/>
      <c r="EP494" s="61"/>
      <c r="EQ494" s="61"/>
      <c r="ER494" s="61"/>
      <c r="ES494" s="61"/>
      <c r="ET494" s="61"/>
      <c r="EU494" s="61"/>
      <c r="EV494" s="61"/>
      <c r="EW494" s="61"/>
      <c r="EX494" s="61"/>
      <c r="EY494" s="61"/>
      <c r="EZ494" s="61"/>
    </row>
    <row r="495" spans="2:156" ht="27" customHeight="1">
      <c r="B495" s="365" t="str">
        <f t="shared" si="421"/>
        <v/>
      </c>
      <c r="C495" s="649" t="str">
        <f>IF(AU495=1,SUM(AU$10:AU495),"")</f>
        <v/>
      </c>
      <c r="D495" s="526"/>
      <c r="E495" s="524"/>
      <c r="F495" s="648"/>
      <c r="G495" s="464"/>
      <c r="H495" s="110"/>
      <c r="I495" s="648"/>
      <c r="J495" s="464"/>
      <c r="K495" s="110"/>
      <c r="L495" s="109"/>
      <c r="M495" s="517"/>
      <c r="N495" s="520"/>
      <c r="O495" s="520"/>
      <c r="P495" s="514"/>
      <c r="Q495" s="463"/>
      <c r="R495" s="463"/>
      <c r="S495" s="463"/>
      <c r="T495" s="463"/>
      <c r="U495" s="515"/>
      <c r="V495" s="112"/>
      <c r="W495" s="463"/>
      <c r="X495" s="463"/>
      <c r="Y495" s="463"/>
      <c r="Z495" s="463"/>
      <c r="AA495" s="463"/>
      <c r="AB495" s="691"/>
      <c r="AC495" s="691"/>
      <c r="AD495" s="691"/>
      <c r="AE495" s="682"/>
      <c r="AF495" s="683"/>
      <c r="AG495" s="112"/>
      <c r="AH495" s="463"/>
      <c r="AI495" s="495"/>
      <c r="AJ495" s="469"/>
      <c r="AK495" s="464"/>
      <c r="AL495" s="465"/>
      <c r="AM495" s="376"/>
      <c r="AN495" s="376"/>
      <c r="AO495" s="465"/>
      <c r="AP495" s="466"/>
      <c r="AQ495" s="113" t="str">
        <f t="shared" si="426"/>
        <v/>
      </c>
      <c r="AR495" s="114">
        <v>98</v>
      </c>
      <c r="AU495" s="115">
        <f t="shared" si="427"/>
        <v>0</v>
      </c>
      <c r="AV495" s="116" t="b">
        <f t="shared" si="428"/>
        <v>1</v>
      </c>
      <c r="AW495" s="73">
        <f t="shared" si="429"/>
        <v>0</v>
      </c>
      <c r="AX495" s="117">
        <f t="shared" si="430"/>
        <v>1</v>
      </c>
      <c r="AY495" s="118">
        <f t="shared" si="431"/>
        <v>0</v>
      </c>
      <c r="BD495" s="120">
        <f>ROUND(Import!F488,2)</f>
        <v>0</v>
      </c>
      <c r="BE495" s="120">
        <f>ROUND(Import!P488,2)</f>
        <v>0</v>
      </c>
      <c r="BG495" s="121">
        <f t="shared" si="432"/>
        <v>0</v>
      </c>
      <c r="BH495" s="122">
        <f t="shared" si="433"/>
        <v>0</v>
      </c>
      <c r="BI495" s="114">
        <f t="shared" si="434"/>
        <v>0</v>
      </c>
      <c r="BJ495" s="121">
        <f t="shared" si="435"/>
        <v>0</v>
      </c>
      <c r="BK495" s="122">
        <f t="shared" si="436"/>
        <v>0</v>
      </c>
      <c r="BL495" s="114">
        <f t="shared" si="437"/>
        <v>0</v>
      </c>
      <c r="BN495" s="123">
        <f t="shared" si="438"/>
        <v>0</v>
      </c>
      <c r="BO495" s="123">
        <f t="shared" si="439"/>
        <v>0</v>
      </c>
      <c r="BP495" s="123">
        <f t="shared" si="440"/>
        <v>0</v>
      </c>
      <c r="BQ495" s="123">
        <f t="shared" si="441"/>
        <v>0</v>
      </c>
      <c r="BR495" s="123">
        <f t="shared" si="415"/>
        <v>0</v>
      </c>
      <c r="BS495" s="123">
        <f t="shared" si="442"/>
        <v>0</v>
      </c>
      <c r="BT495" s="124">
        <f t="shared" si="443"/>
        <v>0</v>
      </c>
      <c r="CA495" s="62"/>
      <c r="CB495" s="126" t="str">
        <f t="shared" si="416"/>
        <v/>
      </c>
      <c r="CC495" s="127" t="str">
        <f t="shared" si="444"/>
        <v/>
      </c>
      <c r="CD495" s="128" t="str">
        <f t="shared" si="445"/>
        <v/>
      </c>
      <c r="CE495" s="146"/>
      <c r="CF495" s="147"/>
      <c r="CG495" s="147"/>
      <c r="CH495" s="147"/>
      <c r="CI495" s="145"/>
      <c r="CJ495" s="62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132" t="b">
        <f t="shared" si="446"/>
        <v>0</v>
      </c>
      <c r="CV495" s="133" t="b">
        <f t="shared" si="447"/>
        <v>1</v>
      </c>
      <c r="CW495" s="116" t="b">
        <f t="shared" si="448"/>
        <v>1</v>
      </c>
      <c r="CX495" s="73">
        <f t="shared" si="449"/>
        <v>0</v>
      </c>
      <c r="CZ495" s="73">
        <f t="shared" si="450"/>
        <v>0</v>
      </c>
      <c r="DA495" s="134">
        <f t="shared" si="451"/>
        <v>1</v>
      </c>
      <c r="DB495" s="106">
        <f t="shared" si="452"/>
        <v>1</v>
      </c>
      <c r="DC495" s="148"/>
      <c r="DD495" s="134">
        <f t="shared" si="453"/>
        <v>1</v>
      </c>
      <c r="DE495" s="135">
        <f t="shared" si="417"/>
        <v>0</v>
      </c>
      <c r="DF495" s="135">
        <f t="shared" si="418"/>
        <v>0</v>
      </c>
      <c r="DG495" s="136"/>
      <c r="DH495" s="79"/>
      <c r="DI495" s="137"/>
      <c r="DJ495" s="81"/>
      <c r="DK495" s="107">
        <f t="shared" si="419"/>
        <v>0</v>
      </c>
      <c r="DL495" s="138">
        <f t="shared" si="454"/>
        <v>1</v>
      </c>
      <c r="DM495" s="73">
        <f t="shared" si="455"/>
        <v>1</v>
      </c>
      <c r="DN495" s="73">
        <f t="shared" si="456"/>
        <v>1</v>
      </c>
      <c r="DO495" s="73">
        <f t="shared" si="457"/>
        <v>1</v>
      </c>
      <c r="DP495" s="73">
        <f t="shared" si="424"/>
        <v>1</v>
      </c>
      <c r="DQ495" s="73">
        <f t="shared" si="423"/>
        <v>1</v>
      </c>
      <c r="DR495" s="73">
        <f t="shared" si="422"/>
        <v>1</v>
      </c>
      <c r="DS495" s="73">
        <f t="shared" si="420"/>
        <v>1</v>
      </c>
      <c r="DT495" s="73">
        <f t="shared" si="414"/>
        <v>1</v>
      </c>
      <c r="DU495" s="73">
        <f t="shared" si="413"/>
        <v>1</v>
      </c>
      <c r="DV495" s="73">
        <f t="shared" si="412"/>
        <v>1</v>
      </c>
      <c r="DW495" s="73">
        <f t="shared" si="411"/>
        <v>1</v>
      </c>
      <c r="DX495" s="73">
        <f t="shared" si="410"/>
        <v>1</v>
      </c>
      <c r="DY495" s="73">
        <f t="shared" si="409"/>
        <v>1</v>
      </c>
      <c r="DZ495" s="73">
        <f t="shared" si="408"/>
        <v>1</v>
      </c>
      <c r="EA495" s="92">
        <f t="shared" si="407"/>
        <v>1</v>
      </c>
      <c r="EB495" s="92">
        <f t="shared" si="406"/>
        <v>1</v>
      </c>
      <c r="EC495" s="139">
        <f t="shared" si="405"/>
        <v>1</v>
      </c>
      <c r="ED495" s="140">
        <f t="shared" si="458"/>
        <v>0</v>
      </c>
      <c r="EE495" s="141">
        <f>IF(EC495=8,(DK495+DK496+DK497+DK809+DK811+DK812+DK813),IF(EC495=9,(DK495+DK496+DK497+DK809+DK811+DK812+DK813+DK814),IF(EC495=10,(DK495+DK496+DK497+DK809+DK811+DK812+DK813+DK814+DK815),IF(EC495=11,(DK495+DK496+DK497+DK809+DK811+DK812+DK813+DK814+DK815+DK816),IF(EC495=12,(DK495+DK496+DK497+DK809+DK811+DK812+DK813+DK814+DK815+DK816+DK817),IF(EC495=13,(DK495+DK496+DK497+DK809+DK811+DK812+DK813+DK814+DK815+DK816+DK817+#REF!),0))))))</f>
        <v>0</v>
      </c>
      <c r="EF495" s="141">
        <f t="shared" si="425"/>
        <v>0</v>
      </c>
      <c r="EG495" s="142">
        <f t="shared" si="459"/>
        <v>0</v>
      </c>
      <c r="EH495" s="141"/>
      <c r="EI495" s="142"/>
      <c r="EJ495" s="82">
        <f t="shared" si="460"/>
        <v>0</v>
      </c>
      <c r="EK495" s="82"/>
      <c r="EL495" s="82"/>
      <c r="EM495" s="82"/>
      <c r="EN495" s="83"/>
      <c r="EO495" s="61"/>
      <c r="EP495" s="61"/>
      <c r="EQ495" s="61"/>
      <c r="ER495" s="61"/>
      <c r="ES495" s="61"/>
      <c r="ET495" s="61"/>
      <c r="EU495" s="61"/>
      <c r="EV495" s="61"/>
      <c r="EW495" s="61"/>
      <c r="EX495" s="61"/>
      <c r="EY495" s="61"/>
      <c r="EZ495" s="61"/>
    </row>
    <row r="496" spans="2:156" ht="27" customHeight="1">
      <c r="B496" s="365" t="str">
        <f t="shared" si="421"/>
        <v/>
      </c>
      <c r="C496" s="649" t="str">
        <f>IF(AU496=1,SUM(AU$10:AU496),"")</f>
        <v/>
      </c>
      <c r="D496" s="526"/>
      <c r="E496" s="524"/>
      <c r="F496" s="648"/>
      <c r="G496" s="464"/>
      <c r="H496" s="110"/>
      <c r="I496" s="648"/>
      <c r="J496" s="464"/>
      <c r="K496" s="110"/>
      <c r="L496" s="109"/>
      <c r="M496" s="517"/>
      <c r="N496" s="520"/>
      <c r="O496" s="520"/>
      <c r="P496" s="514"/>
      <c r="Q496" s="463"/>
      <c r="R496" s="463"/>
      <c r="S496" s="463"/>
      <c r="T496" s="463"/>
      <c r="U496" s="515"/>
      <c r="V496" s="112"/>
      <c r="W496" s="463"/>
      <c r="X496" s="463"/>
      <c r="Y496" s="463"/>
      <c r="Z496" s="463"/>
      <c r="AA496" s="463"/>
      <c r="AB496" s="691"/>
      <c r="AC496" s="691"/>
      <c r="AD496" s="691"/>
      <c r="AE496" s="682"/>
      <c r="AF496" s="683"/>
      <c r="AG496" s="112"/>
      <c r="AH496" s="463"/>
      <c r="AI496" s="495"/>
      <c r="AJ496" s="469"/>
      <c r="AK496" s="464"/>
      <c r="AL496" s="465"/>
      <c r="AM496" s="376"/>
      <c r="AN496" s="376"/>
      <c r="AO496" s="465"/>
      <c r="AP496" s="466"/>
      <c r="AQ496" s="113" t="str">
        <f t="shared" si="426"/>
        <v/>
      </c>
      <c r="AR496" s="114">
        <v>99</v>
      </c>
      <c r="AU496" s="115">
        <f t="shared" si="427"/>
        <v>0</v>
      </c>
      <c r="AV496" s="116" t="b">
        <f t="shared" si="428"/>
        <v>1</v>
      </c>
      <c r="AW496" s="73">
        <f t="shared" si="429"/>
        <v>0</v>
      </c>
      <c r="AX496" s="117">
        <f t="shared" si="430"/>
        <v>1</v>
      </c>
      <c r="AY496" s="118">
        <f t="shared" si="431"/>
        <v>0</v>
      </c>
      <c r="BD496" s="120">
        <f>ROUND(Import!F489,2)</f>
        <v>0</v>
      </c>
      <c r="BE496" s="120">
        <f>ROUND(Import!P489,2)</f>
        <v>0</v>
      </c>
      <c r="BG496" s="121">
        <f t="shared" si="432"/>
        <v>0</v>
      </c>
      <c r="BH496" s="122">
        <f t="shared" si="433"/>
        <v>0</v>
      </c>
      <c r="BI496" s="114">
        <f t="shared" si="434"/>
        <v>0</v>
      </c>
      <c r="BJ496" s="121">
        <f t="shared" si="435"/>
        <v>0</v>
      </c>
      <c r="BK496" s="122">
        <f t="shared" si="436"/>
        <v>0</v>
      </c>
      <c r="BL496" s="114">
        <f t="shared" si="437"/>
        <v>0</v>
      </c>
      <c r="BN496" s="123">
        <f t="shared" si="438"/>
        <v>0</v>
      </c>
      <c r="BO496" s="123">
        <f t="shared" si="439"/>
        <v>0</v>
      </c>
      <c r="BP496" s="123">
        <f t="shared" si="440"/>
        <v>0</v>
      </c>
      <c r="BQ496" s="123">
        <f t="shared" si="441"/>
        <v>0</v>
      </c>
      <c r="BR496" s="123">
        <f t="shared" si="415"/>
        <v>0</v>
      </c>
      <c r="BS496" s="123">
        <f t="shared" si="442"/>
        <v>0</v>
      </c>
      <c r="BT496" s="124">
        <f t="shared" si="443"/>
        <v>0</v>
      </c>
      <c r="CA496" s="62"/>
      <c r="CB496" s="126" t="str">
        <f t="shared" si="416"/>
        <v/>
      </c>
      <c r="CC496" s="127" t="str">
        <f t="shared" si="444"/>
        <v/>
      </c>
      <c r="CD496" s="128" t="str">
        <f t="shared" si="445"/>
        <v/>
      </c>
      <c r="CE496" s="146"/>
      <c r="CF496" s="147"/>
      <c r="CG496" s="147"/>
      <c r="CH496" s="147"/>
      <c r="CI496" s="145"/>
      <c r="CJ496" s="62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132" t="b">
        <f t="shared" si="446"/>
        <v>0</v>
      </c>
      <c r="CV496" s="133" t="b">
        <f t="shared" si="447"/>
        <v>1</v>
      </c>
      <c r="CW496" s="116" t="b">
        <f t="shared" si="448"/>
        <v>1</v>
      </c>
      <c r="CX496" s="73">
        <f t="shared" si="449"/>
        <v>0</v>
      </c>
      <c r="CZ496" s="73">
        <f t="shared" si="450"/>
        <v>0</v>
      </c>
      <c r="DA496" s="134">
        <f t="shared" si="451"/>
        <v>1</v>
      </c>
      <c r="DB496" s="106">
        <f t="shared" si="452"/>
        <v>1</v>
      </c>
      <c r="DC496" s="148"/>
      <c r="DD496" s="134">
        <f t="shared" si="453"/>
        <v>1</v>
      </c>
      <c r="DE496" s="135">
        <f t="shared" si="417"/>
        <v>0</v>
      </c>
      <c r="DF496" s="135">
        <f t="shared" si="418"/>
        <v>0</v>
      </c>
      <c r="DG496" s="136"/>
      <c r="DH496" s="79"/>
      <c r="DI496" s="137"/>
      <c r="DJ496" s="81"/>
      <c r="DK496" s="107">
        <f t="shared" si="419"/>
        <v>0</v>
      </c>
      <c r="DL496" s="138">
        <f t="shared" si="454"/>
        <v>1</v>
      </c>
      <c r="DM496" s="73">
        <f t="shared" si="455"/>
        <v>1</v>
      </c>
      <c r="DN496" s="73">
        <f t="shared" si="456"/>
        <v>1</v>
      </c>
      <c r="DO496" s="73">
        <f t="shared" si="457"/>
        <v>1</v>
      </c>
      <c r="DP496" s="73">
        <f t="shared" si="424"/>
        <v>1</v>
      </c>
      <c r="DQ496" s="73">
        <f t="shared" si="423"/>
        <v>1</v>
      </c>
      <c r="DR496" s="73">
        <f t="shared" si="422"/>
        <v>1</v>
      </c>
      <c r="DS496" s="73">
        <f t="shared" si="420"/>
        <v>1</v>
      </c>
      <c r="DT496" s="73">
        <f t="shared" si="414"/>
        <v>1</v>
      </c>
      <c r="DU496" s="73">
        <f t="shared" si="413"/>
        <v>1</v>
      </c>
      <c r="DV496" s="73">
        <f t="shared" si="412"/>
        <v>1</v>
      </c>
      <c r="DW496" s="73">
        <f t="shared" si="411"/>
        <v>1</v>
      </c>
      <c r="DX496" s="73">
        <f t="shared" si="410"/>
        <v>1</v>
      </c>
      <c r="DY496" s="73">
        <f t="shared" si="409"/>
        <v>1</v>
      </c>
      <c r="DZ496" s="73">
        <f t="shared" si="408"/>
        <v>1</v>
      </c>
      <c r="EA496" s="92">
        <f t="shared" si="407"/>
        <v>1</v>
      </c>
      <c r="EB496" s="92">
        <f t="shared" si="406"/>
        <v>1</v>
      </c>
      <c r="EC496" s="139">
        <f t="shared" si="405"/>
        <v>1</v>
      </c>
      <c r="ED496" s="140">
        <f t="shared" si="458"/>
        <v>0</v>
      </c>
      <c r="EE496" s="141">
        <f>IF(EC496=8,(DK496+DK497+DK498+DK810+DK812+DK813+DK814),IF(EC496=9,(DK496+DK497+DK498+DK810+DK812+DK813+DK814+DK815),IF(EC496=10,(DK496+DK497+DK498+DK810+DK812+DK813+DK814+DK815+DK816),IF(EC496=11,(DK496+DK497+DK498+DK810+DK812+DK813+DK814+DK815+DK816+DK817),IF(EC496=12,(DK496+DK497+DK498+DK810+DK812+DK813+DK814+DK815+DK816+DK817+DK818),IF(EC496=13,(DK496+DK497+DK498+DK810+DK812+DK813+DK814+DK815+DK816+DK817+DK818+#REF!),0))))))</f>
        <v>0</v>
      </c>
      <c r="EF496" s="141">
        <f t="shared" si="425"/>
        <v>0</v>
      </c>
      <c r="EG496" s="142">
        <f t="shared" si="459"/>
        <v>0</v>
      </c>
      <c r="EH496" s="141"/>
      <c r="EI496" s="142"/>
      <c r="EJ496" s="82">
        <f t="shared" si="460"/>
        <v>0</v>
      </c>
      <c r="EK496" s="82"/>
      <c r="EL496" s="82"/>
      <c r="EM496" s="82"/>
      <c r="EN496" s="83"/>
      <c r="EO496" s="61"/>
      <c r="EP496" s="61"/>
      <c r="EQ496" s="61"/>
      <c r="ER496" s="61"/>
      <c r="ES496" s="61"/>
      <c r="ET496" s="61"/>
      <c r="EU496" s="61"/>
      <c r="EV496" s="61"/>
      <c r="EW496" s="61"/>
      <c r="EX496" s="61"/>
      <c r="EY496" s="61"/>
      <c r="EZ496" s="61"/>
    </row>
    <row r="497" spans="2:156" ht="27" customHeight="1">
      <c r="B497" s="365" t="str">
        <f t="shared" si="421"/>
        <v/>
      </c>
      <c r="C497" s="649" t="str">
        <f>IF(AU497=1,SUM(AU$10:AU497),"")</f>
        <v/>
      </c>
      <c r="D497" s="526"/>
      <c r="E497" s="524"/>
      <c r="F497" s="648"/>
      <c r="G497" s="464"/>
      <c r="H497" s="110"/>
      <c r="I497" s="648"/>
      <c r="J497" s="464"/>
      <c r="K497" s="110"/>
      <c r="L497" s="109"/>
      <c r="M497" s="517"/>
      <c r="N497" s="520"/>
      <c r="O497" s="520"/>
      <c r="P497" s="514"/>
      <c r="Q497" s="463"/>
      <c r="R497" s="463"/>
      <c r="S497" s="463"/>
      <c r="T497" s="463"/>
      <c r="U497" s="515"/>
      <c r="V497" s="112"/>
      <c r="W497" s="463"/>
      <c r="X497" s="463"/>
      <c r="Y497" s="463"/>
      <c r="Z497" s="463"/>
      <c r="AA497" s="463"/>
      <c r="AB497" s="691"/>
      <c r="AC497" s="691"/>
      <c r="AD497" s="691"/>
      <c r="AE497" s="682"/>
      <c r="AF497" s="683"/>
      <c r="AG497" s="112"/>
      <c r="AH497" s="463"/>
      <c r="AI497" s="495"/>
      <c r="AJ497" s="469"/>
      <c r="AK497" s="464"/>
      <c r="AL497" s="465"/>
      <c r="AM497" s="376"/>
      <c r="AN497" s="376"/>
      <c r="AO497" s="465"/>
      <c r="AP497" s="466"/>
      <c r="AQ497" s="113" t="str">
        <f t="shared" si="426"/>
        <v/>
      </c>
      <c r="AR497" s="114">
        <v>100</v>
      </c>
      <c r="AU497" s="115">
        <f t="shared" si="427"/>
        <v>0</v>
      </c>
      <c r="AV497" s="116" t="b">
        <f t="shared" si="428"/>
        <v>1</v>
      </c>
      <c r="AW497" s="73">
        <f t="shared" si="429"/>
        <v>0</v>
      </c>
      <c r="AX497" s="117">
        <f t="shared" si="430"/>
        <v>1</v>
      </c>
      <c r="AY497" s="118">
        <f t="shared" si="431"/>
        <v>0</v>
      </c>
      <c r="BD497" s="120">
        <f>ROUND(Import!F490,2)</f>
        <v>0</v>
      </c>
      <c r="BE497" s="120">
        <f>ROUND(Import!P490,2)</f>
        <v>0</v>
      </c>
      <c r="BG497" s="121">
        <f t="shared" si="432"/>
        <v>0</v>
      </c>
      <c r="BH497" s="122">
        <f t="shared" si="433"/>
        <v>0</v>
      </c>
      <c r="BI497" s="114">
        <f t="shared" si="434"/>
        <v>0</v>
      </c>
      <c r="BJ497" s="121">
        <f t="shared" si="435"/>
        <v>0</v>
      </c>
      <c r="BK497" s="122">
        <f t="shared" si="436"/>
        <v>0</v>
      </c>
      <c r="BL497" s="114">
        <f t="shared" si="437"/>
        <v>0</v>
      </c>
      <c r="BN497" s="123">
        <f t="shared" si="438"/>
        <v>0</v>
      </c>
      <c r="BO497" s="123">
        <f t="shared" si="439"/>
        <v>0</v>
      </c>
      <c r="BP497" s="123">
        <f t="shared" si="440"/>
        <v>0</v>
      </c>
      <c r="BQ497" s="123">
        <f t="shared" si="441"/>
        <v>0</v>
      </c>
      <c r="BR497" s="123">
        <f t="shared" si="415"/>
        <v>0</v>
      </c>
      <c r="BS497" s="123">
        <f t="shared" si="442"/>
        <v>0</v>
      </c>
      <c r="BT497" s="124">
        <f t="shared" si="443"/>
        <v>0</v>
      </c>
      <c r="CA497" s="62"/>
      <c r="CB497" s="126" t="str">
        <f t="shared" si="416"/>
        <v/>
      </c>
      <c r="CC497" s="127" t="str">
        <f t="shared" si="444"/>
        <v/>
      </c>
      <c r="CD497" s="128" t="str">
        <f t="shared" si="445"/>
        <v/>
      </c>
      <c r="CE497" s="146"/>
      <c r="CF497" s="147"/>
      <c r="CG497" s="147"/>
      <c r="CH497" s="147"/>
      <c r="CI497" s="145"/>
      <c r="CJ497" s="62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132" t="b">
        <f t="shared" si="446"/>
        <v>0</v>
      </c>
      <c r="CV497" s="133" t="b">
        <f t="shared" si="447"/>
        <v>1</v>
      </c>
      <c r="CW497" s="116" t="b">
        <f t="shared" si="448"/>
        <v>1</v>
      </c>
      <c r="CX497" s="73">
        <f t="shared" si="449"/>
        <v>0</v>
      </c>
      <c r="CZ497" s="73">
        <f t="shared" si="450"/>
        <v>0</v>
      </c>
      <c r="DA497" s="134">
        <f t="shared" si="451"/>
        <v>1</v>
      </c>
      <c r="DB497" s="106">
        <f t="shared" si="452"/>
        <v>1</v>
      </c>
      <c r="DC497" s="148"/>
      <c r="DD497" s="134">
        <f t="shared" si="453"/>
        <v>1</v>
      </c>
      <c r="DE497" s="135">
        <f t="shared" si="417"/>
        <v>0</v>
      </c>
      <c r="DF497" s="135">
        <f t="shared" si="418"/>
        <v>0</v>
      </c>
      <c r="DG497" s="136"/>
      <c r="DH497" s="79"/>
      <c r="DI497" s="137"/>
      <c r="DJ497" s="81"/>
      <c r="DK497" s="107">
        <f t="shared" si="419"/>
        <v>0</v>
      </c>
      <c r="DL497" s="138">
        <f t="shared" si="454"/>
        <v>1</v>
      </c>
      <c r="DM497" s="73">
        <f t="shared" si="455"/>
        <v>1</v>
      </c>
      <c r="DN497" s="73">
        <f t="shared" si="456"/>
        <v>1</v>
      </c>
      <c r="DO497" s="73">
        <f t="shared" si="457"/>
        <v>1</v>
      </c>
      <c r="DP497" s="73">
        <f t="shared" si="424"/>
        <v>1</v>
      </c>
      <c r="DQ497" s="73">
        <f t="shared" si="423"/>
        <v>1</v>
      </c>
      <c r="DR497" s="73">
        <f t="shared" si="422"/>
        <v>1</v>
      </c>
      <c r="DS497" s="73">
        <f t="shared" si="420"/>
        <v>1</v>
      </c>
      <c r="DT497" s="73">
        <f t="shared" si="414"/>
        <v>1</v>
      </c>
      <c r="DU497" s="73">
        <f t="shared" si="413"/>
        <v>1</v>
      </c>
      <c r="DV497" s="73">
        <f t="shared" si="412"/>
        <v>1</v>
      </c>
      <c r="DW497" s="73">
        <f t="shared" si="411"/>
        <v>1</v>
      </c>
      <c r="DX497" s="73">
        <f t="shared" si="410"/>
        <v>1</v>
      </c>
      <c r="DY497" s="73">
        <f t="shared" si="409"/>
        <v>1</v>
      </c>
      <c r="DZ497" s="73">
        <f t="shared" si="408"/>
        <v>1</v>
      </c>
      <c r="EA497" s="92">
        <f t="shared" si="407"/>
        <v>1</v>
      </c>
      <c r="EB497" s="92">
        <f t="shared" si="406"/>
        <v>1</v>
      </c>
      <c r="EC497" s="139">
        <f t="shared" si="405"/>
        <v>1</v>
      </c>
      <c r="ED497" s="140">
        <f t="shared" si="458"/>
        <v>0</v>
      </c>
      <c r="EE497" s="141">
        <f>IF(EC497=8,(DK497+DK498+DK499+DK811+DK813+DK814+DK815),IF(EC497=9,(DK497+DK498+DK499+DK811+DK813+DK814+DK815+DK816),IF(EC497=10,(DK497+DK498+DK499+DK811+DK813+DK814+DK815+DK816+DK817),IF(EC497=11,(DK497+DK498+DK499+DK811+DK813+DK814+DK815+DK816+DK817+DK818),IF(EC497=12,(DK497+DK498+DK499+DK811+DK813+DK814+DK815+DK816+DK817+DK818+DK819),IF(EC497=13,(DK497+DK498+DK499+DK811+DK813+DK814+DK815+DK816+DK817+DK818+DK819+#REF!),0))))))</f>
        <v>0</v>
      </c>
      <c r="EF497" s="141">
        <f t="shared" si="425"/>
        <v>0</v>
      </c>
      <c r="EG497" s="142">
        <f t="shared" si="459"/>
        <v>0</v>
      </c>
      <c r="EH497" s="141"/>
      <c r="EI497" s="142"/>
      <c r="EJ497" s="82">
        <f t="shared" si="460"/>
        <v>0</v>
      </c>
      <c r="EK497" s="82"/>
      <c r="EL497" s="82"/>
      <c r="EM497" s="82"/>
      <c r="EN497" s="83"/>
      <c r="EO497" s="61"/>
      <c r="EP497" s="61"/>
      <c r="EQ497" s="61"/>
      <c r="ER497" s="61"/>
      <c r="ES497" s="61"/>
      <c r="ET497" s="61"/>
      <c r="EU497" s="61"/>
      <c r="EV497" s="61"/>
      <c r="EW497" s="61"/>
      <c r="EX497" s="61"/>
      <c r="EY497" s="61"/>
      <c r="EZ497" s="61"/>
    </row>
    <row r="498" spans="2:156" ht="27" customHeight="1">
      <c r="B498" s="365" t="str">
        <f t="shared" si="421"/>
        <v/>
      </c>
      <c r="C498" s="649" t="str">
        <f>IF(AU498=1,SUM(AU$10:AU498),"")</f>
        <v/>
      </c>
      <c r="D498" s="526"/>
      <c r="E498" s="524"/>
      <c r="F498" s="648"/>
      <c r="G498" s="464"/>
      <c r="H498" s="110"/>
      <c r="I498" s="648"/>
      <c r="J498" s="464"/>
      <c r="K498" s="110"/>
      <c r="L498" s="109"/>
      <c r="M498" s="517"/>
      <c r="N498" s="520"/>
      <c r="O498" s="520"/>
      <c r="P498" s="514"/>
      <c r="Q498" s="463"/>
      <c r="R498" s="463"/>
      <c r="S498" s="463"/>
      <c r="T498" s="463"/>
      <c r="U498" s="515"/>
      <c r="V498" s="112"/>
      <c r="W498" s="463"/>
      <c r="X498" s="463"/>
      <c r="Y498" s="463"/>
      <c r="Z498" s="463"/>
      <c r="AA498" s="463"/>
      <c r="AB498" s="691"/>
      <c r="AC498" s="691"/>
      <c r="AD498" s="691"/>
      <c r="AE498" s="682"/>
      <c r="AF498" s="683"/>
      <c r="AG498" s="112"/>
      <c r="AH498" s="463"/>
      <c r="AI498" s="495"/>
      <c r="AJ498" s="469"/>
      <c r="AK498" s="464"/>
      <c r="AL498" s="465"/>
      <c r="AM498" s="376"/>
      <c r="AN498" s="376"/>
      <c r="AO498" s="465"/>
      <c r="AP498" s="466"/>
      <c r="AQ498" s="113" t="str">
        <f t="shared" si="426"/>
        <v/>
      </c>
      <c r="AR498" s="114">
        <v>101</v>
      </c>
      <c r="AU498" s="115">
        <f t="shared" si="427"/>
        <v>0</v>
      </c>
      <c r="AV498" s="116" t="b">
        <f t="shared" si="428"/>
        <v>1</v>
      </c>
      <c r="AW498" s="73">
        <f t="shared" si="429"/>
        <v>0</v>
      </c>
      <c r="AX498" s="117">
        <f t="shared" si="430"/>
        <v>1</v>
      </c>
      <c r="AY498" s="118">
        <f t="shared" si="431"/>
        <v>0</v>
      </c>
      <c r="BD498" s="120">
        <f>ROUND(Import!F491,2)</f>
        <v>0</v>
      </c>
      <c r="BE498" s="120">
        <f>ROUND(Import!P491,2)</f>
        <v>0</v>
      </c>
      <c r="BG498" s="121">
        <f t="shared" si="432"/>
        <v>0</v>
      </c>
      <c r="BH498" s="122">
        <f t="shared" si="433"/>
        <v>0</v>
      </c>
      <c r="BI498" s="114">
        <f t="shared" si="434"/>
        <v>0</v>
      </c>
      <c r="BJ498" s="121">
        <f t="shared" si="435"/>
        <v>0</v>
      </c>
      <c r="BK498" s="122">
        <f t="shared" si="436"/>
        <v>0</v>
      </c>
      <c r="BL498" s="114">
        <f t="shared" si="437"/>
        <v>0</v>
      </c>
      <c r="BN498" s="123">
        <f t="shared" si="438"/>
        <v>0</v>
      </c>
      <c r="BO498" s="123">
        <f t="shared" si="439"/>
        <v>0</v>
      </c>
      <c r="BP498" s="123">
        <f t="shared" si="440"/>
        <v>0</v>
      </c>
      <c r="BQ498" s="123">
        <f t="shared" si="441"/>
        <v>0</v>
      </c>
      <c r="BR498" s="123">
        <f t="shared" si="415"/>
        <v>0</v>
      </c>
      <c r="BS498" s="123">
        <f t="shared" si="442"/>
        <v>0</v>
      </c>
      <c r="BT498" s="124">
        <f t="shared" si="443"/>
        <v>0</v>
      </c>
      <c r="CA498" s="62"/>
      <c r="CB498" s="126" t="str">
        <f t="shared" si="416"/>
        <v/>
      </c>
      <c r="CC498" s="127" t="str">
        <f t="shared" si="444"/>
        <v/>
      </c>
      <c r="CD498" s="128" t="str">
        <f t="shared" si="445"/>
        <v/>
      </c>
      <c r="CE498" s="146"/>
      <c r="CF498" s="147"/>
      <c r="CG498" s="147"/>
      <c r="CH498" s="147"/>
      <c r="CI498" s="145"/>
      <c r="CJ498" s="62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132" t="b">
        <f t="shared" si="446"/>
        <v>0</v>
      </c>
      <c r="CV498" s="133" t="b">
        <f t="shared" si="447"/>
        <v>1</v>
      </c>
      <c r="CW498" s="116" t="b">
        <f t="shared" si="448"/>
        <v>1</v>
      </c>
      <c r="CX498" s="73">
        <f t="shared" si="449"/>
        <v>0</v>
      </c>
      <c r="CZ498" s="73">
        <f t="shared" si="450"/>
        <v>0</v>
      </c>
      <c r="DA498" s="134">
        <f t="shared" si="451"/>
        <v>1</v>
      </c>
      <c r="DB498" s="106">
        <f t="shared" si="452"/>
        <v>1</v>
      </c>
      <c r="DC498" s="148"/>
      <c r="DD498" s="134">
        <f t="shared" si="453"/>
        <v>1</v>
      </c>
      <c r="DE498" s="135">
        <f t="shared" si="417"/>
        <v>0</v>
      </c>
      <c r="DF498" s="135">
        <f t="shared" si="418"/>
        <v>0</v>
      </c>
      <c r="DG498" s="136"/>
      <c r="DH498" s="79"/>
      <c r="DI498" s="137"/>
      <c r="DJ498" s="81"/>
      <c r="DK498" s="107">
        <f t="shared" si="419"/>
        <v>0</v>
      </c>
      <c r="DL498" s="138">
        <f t="shared" si="454"/>
        <v>1</v>
      </c>
      <c r="DM498" s="73">
        <f t="shared" si="455"/>
        <v>1</v>
      </c>
      <c r="DN498" s="73">
        <f t="shared" si="456"/>
        <v>1</v>
      </c>
      <c r="DO498" s="73">
        <f t="shared" si="457"/>
        <v>1</v>
      </c>
      <c r="DP498" s="73">
        <f t="shared" si="424"/>
        <v>1</v>
      </c>
      <c r="DQ498" s="73">
        <f t="shared" si="423"/>
        <v>1</v>
      </c>
      <c r="DR498" s="73">
        <f t="shared" si="422"/>
        <v>1</v>
      </c>
      <c r="DS498" s="73">
        <f t="shared" si="420"/>
        <v>1</v>
      </c>
      <c r="DT498" s="73">
        <f t="shared" si="414"/>
        <v>1</v>
      </c>
      <c r="DU498" s="73">
        <f t="shared" si="413"/>
        <v>1</v>
      </c>
      <c r="DV498" s="73">
        <f t="shared" si="412"/>
        <v>1</v>
      </c>
      <c r="DW498" s="73">
        <f t="shared" si="411"/>
        <v>1</v>
      </c>
      <c r="DX498" s="73">
        <f t="shared" si="410"/>
        <v>1</v>
      </c>
      <c r="DY498" s="73">
        <f t="shared" si="409"/>
        <v>1</v>
      </c>
      <c r="DZ498" s="73">
        <f t="shared" si="408"/>
        <v>1</v>
      </c>
      <c r="EA498" s="92">
        <f t="shared" si="407"/>
        <v>1</v>
      </c>
      <c r="EB498" s="92">
        <f t="shared" si="406"/>
        <v>1</v>
      </c>
      <c r="EC498" s="139">
        <f t="shared" si="405"/>
        <v>1</v>
      </c>
      <c r="ED498" s="140">
        <f t="shared" si="458"/>
        <v>0</v>
      </c>
      <c r="EE498" s="141">
        <f>IF(EC498=8,(DK498+DK499+DK500+DK812+DK814+DK815+DK816),IF(EC498=9,(DK498+DK499+DK500+DK812+DK814+DK815+DK816+DK817),IF(EC498=10,(DK498+DK499+DK500+DK812+DK814+DK815+DK816+DK817+DK818),IF(EC498=11,(DK498+DK499+DK500+DK812+DK814+DK815+DK816+DK817+DK818+DK819),IF(EC498=12,(DK498+DK499+DK500+DK812+DK814+DK815+DK816+DK817+DK818+DK819+DK820),IF(EC498=13,(DK498+DK499+DK500+DK812+DK814+DK815+DK816+DK817+DK818+DK819+DK820+#REF!),0))))))</f>
        <v>0</v>
      </c>
      <c r="EF498" s="141">
        <f t="shared" si="425"/>
        <v>0</v>
      </c>
      <c r="EG498" s="142">
        <f t="shared" si="459"/>
        <v>0</v>
      </c>
      <c r="EH498" s="141"/>
      <c r="EI498" s="142"/>
      <c r="EJ498" s="82">
        <f t="shared" si="460"/>
        <v>0</v>
      </c>
      <c r="EK498" s="82"/>
      <c r="EL498" s="82"/>
      <c r="EM498" s="82"/>
      <c r="EN498" s="83"/>
      <c r="EO498" s="61"/>
      <c r="EP498" s="61"/>
      <c r="EQ498" s="61"/>
      <c r="ER498" s="61"/>
      <c r="ES498" s="61"/>
      <c r="ET498" s="61"/>
      <c r="EU498" s="61"/>
      <c r="EV498" s="61"/>
      <c r="EW498" s="61"/>
      <c r="EX498" s="61"/>
      <c r="EY498" s="61"/>
      <c r="EZ498" s="61"/>
    </row>
    <row r="499" spans="2:156" ht="27" customHeight="1">
      <c r="B499" s="365" t="str">
        <f t="shared" si="421"/>
        <v/>
      </c>
      <c r="C499" s="649" t="str">
        <f>IF(AU499=1,SUM(AU$10:AU499),"")</f>
        <v/>
      </c>
      <c r="D499" s="526"/>
      <c r="E499" s="524"/>
      <c r="F499" s="648"/>
      <c r="G499" s="464"/>
      <c r="H499" s="110"/>
      <c r="I499" s="648"/>
      <c r="J499" s="464"/>
      <c r="K499" s="110"/>
      <c r="L499" s="109"/>
      <c r="M499" s="517"/>
      <c r="N499" s="520"/>
      <c r="O499" s="520"/>
      <c r="P499" s="514"/>
      <c r="Q499" s="463"/>
      <c r="R499" s="463"/>
      <c r="S499" s="463"/>
      <c r="T499" s="463"/>
      <c r="U499" s="515"/>
      <c r="V499" s="112"/>
      <c r="W499" s="463"/>
      <c r="X499" s="463"/>
      <c r="Y499" s="463"/>
      <c r="Z499" s="463"/>
      <c r="AA499" s="463"/>
      <c r="AB499" s="691"/>
      <c r="AC499" s="691"/>
      <c r="AD499" s="691"/>
      <c r="AE499" s="682"/>
      <c r="AF499" s="683"/>
      <c r="AG499" s="112"/>
      <c r="AH499" s="463"/>
      <c r="AI499" s="495"/>
      <c r="AJ499" s="469"/>
      <c r="AK499" s="464"/>
      <c r="AL499" s="465"/>
      <c r="AM499" s="376"/>
      <c r="AN499" s="376"/>
      <c r="AO499" s="465"/>
      <c r="AP499" s="466"/>
      <c r="AQ499" s="113" t="str">
        <f t="shared" si="426"/>
        <v/>
      </c>
      <c r="AR499" s="114">
        <v>102</v>
      </c>
      <c r="AU499" s="115">
        <f t="shared" si="427"/>
        <v>0</v>
      </c>
      <c r="AV499" s="116" t="b">
        <f t="shared" si="428"/>
        <v>1</v>
      </c>
      <c r="AW499" s="73">
        <f t="shared" si="429"/>
        <v>0</v>
      </c>
      <c r="AX499" s="117">
        <f t="shared" si="430"/>
        <v>1</v>
      </c>
      <c r="AY499" s="118">
        <f t="shared" si="431"/>
        <v>0</v>
      </c>
      <c r="BD499" s="120">
        <f>ROUND(Import!F492,2)</f>
        <v>0</v>
      </c>
      <c r="BE499" s="120">
        <f>ROUND(Import!P492,2)</f>
        <v>0</v>
      </c>
      <c r="BG499" s="121">
        <f t="shared" si="432"/>
        <v>0</v>
      </c>
      <c r="BH499" s="122">
        <f t="shared" si="433"/>
        <v>0</v>
      </c>
      <c r="BI499" s="114">
        <f t="shared" si="434"/>
        <v>0</v>
      </c>
      <c r="BJ499" s="121">
        <f t="shared" si="435"/>
        <v>0</v>
      </c>
      <c r="BK499" s="122">
        <f t="shared" si="436"/>
        <v>0</v>
      </c>
      <c r="BL499" s="114">
        <f t="shared" si="437"/>
        <v>0</v>
      </c>
      <c r="BN499" s="123">
        <f t="shared" si="438"/>
        <v>0</v>
      </c>
      <c r="BO499" s="123">
        <f t="shared" si="439"/>
        <v>0</v>
      </c>
      <c r="BP499" s="123">
        <f t="shared" si="440"/>
        <v>0</v>
      </c>
      <c r="BQ499" s="123">
        <f t="shared" si="441"/>
        <v>0</v>
      </c>
      <c r="BR499" s="123">
        <f t="shared" si="415"/>
        <v>0</v>
      </c>
      <c r="BS499" s="123">
        <f t="shared" si="442"/>
        <v>0</v>
      </c>
      <c r="BT499" s="124">
        <f t="shared" si="443"/>
        <v>0</v>
      </c>
      <c r="CA499" s="62"/>
      <c r="CB499" s="126" t="str">
        <f t="shared" si="416"/>
        <v/>
      </c>
      <c r="CC499" s="127" t="str">
        <f t="shared" si="444"/>
        <v/>
      </c>
      <c r="CD499" s="128" t="str">
        <f t="shared" si="445"/>
        <v/>
      </c>
      <c r="CE499" s="146"/>
      <c r="CF499" s="147"/>
      <c r="CG499" s="147"/>
      <c r="CH499" s="147"/>
      <c r="CI499" s="145"/>
      <c r="CJ499" s="62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132" t="b">
        <f t="shared" si="446"/>
        <v>0</v>
      </c>
      <c r="CV499" s="133" t="b">
        <f t="shared" si="447"/>
        <v>1</v>
      </c>
      <c r="CW499" s="116" t="b">
        <f t="shared" si="448"/>
        <v>1</v>
      </c>
      <c r="CX499" s="73">
        <f t="shared" si="449"/>
        <v>0</v>
      </c>
      <c r="CZ499" s="73">
        <f t="shared" si="450"/>
        <v>0</v>
      </c>
      <c r="DA499" s="134">
        <f t="shared" si="451"/>
        <v>1</v>
      </c>
      <c r="DB499" s="106">
        <f t="shared" si="452"/>
        <v>1</v>
      </c>
      <c r="DC499" s="148"/>
      <c r="DD499" s="134">
        <f t="shared" si="453"/>
        <v>1</v>
      </c>
      <c r="DE499" s="135">
        <f t="shared" si="417"/>
        <v>0</v>
      </c>
      <c r="DF499" s="135">
        <f t="shared" si="418"/>
        <v>0</v>
      </c>
      <c r="DG499" s="136"/>
      <c r="DH499" s="79"/>
      <c r="DI499" s="137"/>
      <c r="DJ499" s="81"/>
      <c r="DK499" s="107">
        <f t="shared" si="419"/>
        <v>0</v>
      </c>
      <c r="DL499" s="138">
        <f t="shared" si="454"/>
        <v>1</v>
      </c>
      <c r="DM499" s="73">
        <f t="shared" si="455"/>
        <v>1</v>
      </c>
      <c r="DN499" s="73">
        <f t="shared" si="456"/>
        <v>1</v>
      </c>
      <c r="DO499" s="73">
        <f t="shared" si="457"/>
        <v>1</v>
      </c>
      <c r="DP499" s="73">
        <f t="shared" si="424"/>
        <v>1</v>
      </c>
      <c r="DQ499" s="73">
        <f t="shared" si="423"/>
        <v>1</v>
      </c>
      <c r="DR499" s="73">
        <f t="shared" si="422"/>
        <v>1</v>
      </c>
      <c r="DS499" s="73">
        <f t="shared" si="420"/>
        <v>1</v>
      </c>
      <c r="DT499" s="73">
        <f t="shared" si="414"/>
        <v>1</v>
      </c>
      <c r="DU499" s="73">
        <f t="shared" si="413"/>
        <v>1</v>
      </c>
      <c r="DV499" s="73">
        <f t="shared" si="412"/>
        <v>1</v>
      </c>
      <c r="DW499" s="73">
        <f t="shared" si="411"/>
        <v>1</v>
      </c>
      <c r="DX499" s="73">
        <f t="shared" si="410"/>
        <v>1</v>
      </c>
      <c r="DY499" s="73">
        <f t="shared" si="409"/>
        <v>1</v>
      </c>
      <c r="DZ499" s="73">
        <f t="shared" si="408"/>
        <v>1</v>
      </c>
      <c r="EA499" s="92">
        <f t="shared" si="407"/>
        <v>1</v>
      </c>
      <c r="EB499" s="92">
        <f t="shared" si="406"/>
        <v>1</v>
      </c>
      <c r="EC499" s="139">
        <f t="shared" si="405"/>
        <v>1</v>
      </c>
      <c r="ED499" s="140">
        <f t="shared" si="458"/>
        <v>0</v>
      </c>
      <c r="EE499" s="141">
        <f>IF(EC499=8,(DK499+DK500+DK501+DK813+DK815+DK816+DK817),IF(EC499=9,(DK499+DK500+DK501+DK813+DK815+DK816+DK817+DK818),IF(EC499=10,(DK499+DK500+DK501+DK813+DK815+DK816+DK817+DK818+DK819),IF(EC499=11,(DK499+DK500+DK501+DK813+DK815+DK816+DK817+DK818+DK819+DK820),IF(EC499=12,(DK499+DK500+DK501+DK813+DK815+DK816+DK817+DK818+DK819+DK820+DK821),IF(EC499=13,(DK499+DK500+DK501+DK813+DK815+DK816+DK817+DK818+DK819+DK820+DK821+#REF!),0))))))</f>
        <v>0</v>
      </c>
      <c r="EF499" s="141">
        <f t="shared" si="425"/>
        <v>0</v>
      </c>
      <c r="EG499" s="142">
        <f t="shared" si="459"/>
        <v>0</v>
      </c>
      <c r="EH499" s="141"/>
      <c r="EI499" s="142"/>
      <c r="EJ499" s="82">
        <f t="shared" si="460"/>
        <v>0</v>
      </c>
      <c r="EK499" s="82"/>
      <c r="EL499" s="82"/>
      <c r="EM499" s="82"/>
      <c r="EN499" s="83"/>
      <c r="EO499" s="61"/>
      <c r="EP499" s="61"/>
      <c r="EQ499" s="61"/>
      <c r="ER499" s="61"/>
      <c r="ES499" s="61"/>
      <c r="ET499" s="61"/>
      <c r="EU499" s="61"/>
      <c r="EV499" s="61"/>
      <c r="EW499" s="61"/>
      <c r="EX499" s="61"/>
      <c r="EY499" s="61"/>
      <c r="EZ499" s="61"/>
    </row>
    <row r="500" spans="2:156" ht="27" customHeight="1">
      <c r="B500" s="365" t="str">
        <f t="shared" si="421"/>
        <v/>
      </c>
      <c r="C500" s="649" t="str">
        <f>IF(AU500=1,SUM(AU$10:AU500),"")</f>
        <v/>
      </c>
      <c r="D500" s="526"/>
      <c r="E500" s="524"/>
      <c r="F500" s="648"/>
      <c r="G500" s="464"/>
      <c r="H500" s="110"/>
      <c r="I500" s="648"/>
      <c r="J500" s="464"/>
      <c r="K500" s="110"/>
      <c r="L500" s="109"/>
      <c r="M500" s="517"/>
      <c r="N500" s="520"/>
      <c r="O500" s="520"/>
      <c r="P500" s="514"/>
      <c r="Q500" s="463"/>
      <c r="R500" s="463"/>
      <c r="S500" s="463"/>
      <c r="T500" s="463"/>
      <c r="U500" s="515"/>
      <c r="V500" s="112"/>
      <c r="W500" s="463"/>
      <c r="X500" s="463"/>
      <c r="Y500" s="463"/>
      <c r="Z500" s="463"/>
      <c r="AA500" s="463"/>
      <c r="AB500" s="691"/>
      <c r="AC500" s="691"/>
      <c r="AD500" s="691"/>
      <c r="AE500" s="682"/>
      <c r="AF500" s="683"/>
      <c r="AG500" s="112"/>
      <c r="AH500" s="463"/>
      <c r="AI500" s="495"/>
      <c r="AJ500" s="469"/>
      <c r="AK500" s="464"/>
      <c r="AL500" s="465"/>
      <c r="AM500" s="376"/>
      <c r="AN500" s="376"/>
      <c r="AO500" s="465"/>
      <c r="AP500" s="466"/>
      <c r="AQ500" s="113" t="str">
        <f t="shared" si="426"/>
        <v/>
      </c>
      <c r="AR500" s="114">
        <v>103</v>
      </c>
      <c r="AU500" s="115">
        <f t="shared" si="427"/>
        <v>0</v>
      </c>
      <c r="AV500" s="116" t="b">
        <f t="shared" si="428"/>
        <v>1</v>
      </c>
      <c r="AW500" s="73">
        <f t="shared" si="429"/>
        <v>0</v>
      </c>
      <c r="AX500" s="117">
        <f t="shared" si="430"/>
        <v>1</v>
      </c>
      <c r="AY500" s="118">
        <f t="shared" si="431"/>
        <v>0</v>
      </c>
      <c r="BD500" s="120">
        <f>ROUND(Import!F493,2)</f>
        <v>0</v>
      </c>
      <c r="BE500" s="120">
        <f>ROUND(Import!P493,2)</f>
        <v>0</v>
      </c>
      <c r="BG500" s="121">
        <f t="shared" si="432"/>
        <v>0</v>
      </c>
      <c r="BH500" s="122">
        <f t="shared" si="433"/>
        <v>0</v>
      </c>
      <c r="BI500" s="114">
        <f t="shared" si="434"/>
        <v>0</v>
      </c>
      <c r="BJ500" s="121">
        <f t="shared" si="435"/>
        <v>0</v>
      </c>
      <c r="BK500" s="122">
        <f t="shared" si="436"/>
        <v>0</v>
      </c>
      <c r="BL500" s="114">
        <f t="shared" si="437"/>
        <v>0</v>
      </c>
      <c r="BN500" s="123">
        <f t="shared" si="438"/>
        <v>0</v>
      </c>
      <c r="BO500" s="123">
        <f t="shared" si="439"/>
        <v>0</v>
      </c>
      <c r="BP500" s="123">
        <f t="shared" si="440"/>
        <v>0</v>
      </c>
      <c r="BQ500" s="123">
        <f t="shared" si="441"/>
        <v>0</v>
      </c>
      <c r="BR500" s="123">
        <f t="shared" si="415"/>
        <v>0</v>
      </c>
      <c r="BS500" s="123">
        <f t="shared" si="442"/>
        <v>0</v>
      </c>
      <c r="BT500" s="124">
        <f t="shared" si="443"/>
        <v>0</v>
      </c>
      <c r="CA500" s="62"/>
      <c r="CB500" s="126" t="str">
        <f t="shared" si="416"/>
        <v/>
      </c>
      <c r="CC500" s="127" t="str">
        <f t="shared" si="444"/>
        <v/>
      </c>
      <c r="CD500" s="128" t="str">
        <f t="shared" si="445"/>
        <v/>
      </c>
      <c r="CE500" s="146"/>
      <c r="CF500" s="147"/>
      <c r="CG500" s="147"/>
      <c r="CH500" s="147"/>
      <c r="CI500" s="145"/>
      <c r="CJ500" s="62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132" t="b">
        <f t="shared" si="446"/>
        <v>0</v>
      </c>
      <c r="CV500" s="133" t="b">
        <f t="shared" si="447"/>
        <v>1</v>
      </c>
      <c r="CW500" s="116" t="b">
        <f t="shared" si="448"/>
        <v>1</v>
      </c>
      <c r="CX500" s="73">
        <f t="shared" si="449"/>
        <v>0</v>
      </c>
      <c r="CZ500" s="73">
        <f t="shared" si="450"/>
        <v>0</v>
      </c>
      <c r="DA500" s="134">
        <f t="shared" si="451"/>
        <v>1</v>
      </c>
      <c r="DB500" s="106">
        <f t="shared" si="452"/>
        <v>1</v>
      </c>
      <c r="DC500" s="148"/>
      <c r="DD500" s="134">
        <f t="shared" si="453"/>
        <v>1</v>
      </c>
      <c r="DE500" s="135">
        <f t="shared" si="417"/>
        <v>0</v>
      </c>
      <c r="DF500" s="135">
        <f t="shared" si="418"/>
        <v>0</v>
      </c>
      <c r="DG500" s="136"/>
      <c r="DH500" s="79"/>
      <c r="DI500" s="137"/>
      <c r="DJ500" s="81"/>
      <c r="DK500" s="107">
        <f t="shared" si="419"/>
        <v>0</v>
      </c>
      <c r="DL500" s="138">
        <f t="shared" si="454"/>
        <v>1</v>
      </c>
      <c r="DM500" s="73">
        <f t="shared" si="455"/>
        <v>1</v>
      </c>
      <c r="DN500" s="73">
        <f t="shared" si="456"/>
        <v>1</v>
      </c>
      <c r="DO500" s="73">
        <f t="shared" si="457"/>
        <v>1</v>
      </c>
      <c r="DP500" s="73">
        <f t="shared" si="424"/>
        <v>1</v>
      </c>
      <c r="DQ500" s="73">
        <f t="shared" si="423"/>
        <v>1</v>
      </c>
      <c r="DR500" s="73">
        <f t="shared" si="422"/>
        <v>1</v>
      </c>
      <c r="DS500" s="73">
        <f t="shared" si="420"/>
        <v>1</v>
      </c>
      <c r="DT500" s="73">
        <f t="shared" si="414"/>
        <v>1</v>
      </c>
      <c r="DU500" s="73">
        <f t="shared" si="413"/>
        <v>1</v>
      </c>
      <c r="DV500" s="73">
        <f t="shared" si="412"/>
        <v>1</v>
      </c>
      <c r="DW500" s="73">
        <f t="shared" si="411"/>
        <v>1</v>
      </c>
      <c r="DX500" s="73">
        <f t="shared" si="410"/>
        <v>1</v>
      </c>
      <c r="DY500" s="73">
        <f t="shared" si="409"/>
        <v>1</v>
      </c>
      <c r="DZ500" s="73">
        <f t="shared" si="408"/>
        <v>1</v>
      </c>
      <c r="EA500" s="92">
        <f t="shared" si="407"/>
        <v>1</v>
      </c>
      <c r="EB500" s="92">
        <f t="shared" si="406"/>
        <v>1</v>
      </c>
      <c r="EC500" s="139">
        <f t="shared" si="405"/>
        <v>1</v>
      </c>
      <c r="ED500" s="140">
        <f t="shared" si="458"/>
        <v>0</v>
      </c>
      <c r="EE500" s="141">
        <f>IF(EC500=8,(DK500+DK501+DK502+DK814+DK816+DK817+DK818),IF(EC500=9,(DK500+DK501+DK502+DK814+DK816+DK817+DK818+DK819),IF(EC500=10,(DK500+DK501+DK502+DK814+DK816+DK817+DK818+DK819+DK820),IF(EC500=11,(DK500+DK501+DK502+DK814+DK816+DK817+DK818+DK819+DK820+DK821),IF(EC500=12,(DK500+DK501+DK502+DK814+DK816+DK817+DK818+DK819+DK820+DK821+DK822),IF(EC500=13,(DK500+DK501+DK502+DK814+DK816+DK817+DK818+DK819+DK820+DK821+DK822+#REF!),0))))))</f>
        <v>0</v>
      </c>
      <c r="EF500" s="141">
        <f t="shared" si="425"/>
        <v>0</v>
      </c>
      <c r="EG500" s="142">
        <f t="shared" si="459"/>
        <v>0</v>
      </c>
      <c r="EH500" s="141"/>
      <c r="EI500" s="142"/>
      <c r="EJ500" s="82">
        <f t="shared" si="460"/>
        <v>0</v>
      </c>
      <c r="EK500" s="82"/>
      <c r="EL500" s="82"/>
      <c r="EM500" s="82"/>
      <c r="EN500" s="83"/>
      <c r="EO500" s="61"/>
      <c r="EP500" s="61"/>
      <c r="EQ500" s="61"/>
      <c r="ER500" s="61"/>
      <c r="ES500" s="61"/>
      <c r="ET500" s="61"/>
      <c r="EU500" s="61"/>
      <c r="EV500" s="61"/>
      <c r="EW500" s="61"/>
      <c r="EX500" s="61"/>
      <c r="EY500" s="61"/>
      <c r="EZ500" s="61"/>
    </row>
    <row r="501" spans="2:156" ht="27" customHeight="1">
      <c r="B501" s="365" t="str">
        <f t="shared" si="421"/>
        <v/>
      </c>
      <c r="C501" s="649" t="str">
        <f>IF(AU501=1,SUM(AU$10:AU501),"")</f>
        <v/>
      </c>
      <c r="D501" s="526"/>
      <c r="E501" s="524"/>
      <c r="F501" s="648"/>
      <c r="G501" s="464"/>
      <c r="H501" s="110"/>
      <c r="I501" s="648"/>
      <c r="J501" s="464"/>
      <c r="K501" s="110"/>
      <c r="L501" s="109"/>
      <c r="M501" s="517"/>
      <c r="N501" s="520"/>
      <c r="O501" s="520"/>
      <c r="P501" s="514"/>
      <c r="Q501" s="463"/>
      <c r="R501" s="463"/>
      <c r="S501" s="463"/>
      <c r="T501" s="463"/>
      <c r="U501" s="515"/>
      <c r="V501" s="112"/>
      <c r="W501" s="463"/>
      <c r="X501" s="463"/>
      <c r="Y501" s="463"/>
      <c r="Z501" s="463"/>
      <c r="AA501" s="463"/>
      <c r="AB501" s="691"/>
      <c r="AC501" s="691"/>
      <c r="AD501" s="691"/>
      <c r="AE501" s="682"/>
      <c r="AF501" s="683"/>
      <c r="AG501" s="112"/>
      <c r="AH501" s="463"/>
      <c r="AI501" s="495"/>
      <c r="AJ501" s="469"/>
      <c r="AK501" s="464"/>
      <c r="AL501" s="465"/>
      <c r="AM501" s="376"/>
      <c r="AN501" s="376"/>
      <c r="AO501" s="465"/>
      <c r="AP501" s="466"/>
      <c r="AQ501" s="113" t="str">
        <f t="shared" si="426"/>
        <v/>
      </c>
      <c r="AR501" s="114">
        <v>104</v>
      </c>
      <c r="AU501" s="115">
        <f t="shared" si="427"/>
        <v>0</v>
      </c>
      <c r="AV501" s="116" t="b">
        <f t="shared" si="428"/>
        <v>1</v>
      </c>
      <c r="AW501" s="73">
        <f t="shared" si="429"/>
        <v>0</v>
      </c>
      <c r="AX501" s="117">
        <f t="shared" si="430"/>
        <v>1</v>
      </c>
      <c r="AY501" s="118">
        <f t="shared" si="431"/>
        <v>0</v>
      </c>
      <c r="BD501" s="120">
        <f>ROUND(Import!F494,2)</f>
        <v>0</v>
      </c>
      <c r="BE501" s="120">
        <f>ROUND(Import!P494,2)</f>
        <v>0</v>
      </c>
      <c r="BG501" s="121">
        <f t="shared" si="432"/>
        <v>0</v>
      </c>
      <c r="BH501" s="122">
        <f t="shared" si="433"/>
        <v>0</v>
      </c>
      <c r="BI501" s="114">
        <f t="shared" si="434"/>
        <v>0</v>
      </c>
      <c r="BJ501" s="121">
        <f t="shared" si="435"/>
        <v>0</v>
      </c>
      <c r="BK501" s="122">
        <f t="shared" si="436"/>
        <v>0</v>
      </c>
      <c r="BL501" s="114">
        <f t="shared" si="437"/>
        <v>0</v>
      </c>
      <c r="BN501" s="123">
        <f t="shared" si="438"/>
        <v>0</v>
      </c>
      <c r="BO501" s="123">
        <f t="shared" si="439"/>
        <v>0</v>
      </c>
      <c r="BP501" s="123">
        <f t="shared" si="440"/>
        <v>0</v>
      </c>
      <c r="BQ501" s="123">
        <f t="shared" si="441"/>
        <v>0</v>
      </c>
      <c r="BR501" s="123">
        <f t="shared" si="415"/>
        <v>0</v>
      </c>
      <c r="BS501" s="123">
        <f t="shared" si="442"/>
        <v>0</v>
      </c>
      <c r="BT501" s="124">
        <f t="shared" si="443"/>
        <v>0</v>
      </c>
      <c r="CA501" s="62"/>
      <c r="CB501" s="126" t="str">
        <f t="shared" si="416"/>
        <v/>
      </c>
      <c r="CC501" s="127" t="str">
        <f t="shared" si="444"/>
        <v/>
      </c>
      <c r="CD501" s="128" t="str">
        <f t="shared" si="445"/>
        <v/>
      </c>
      <c r="CE501" s="146"/>
      <c r="CF501" s="147"/>
      <c r="CG501" s="147"/>
      <c r="CH501" s="147"/>
      <c r="CI501" s="145"/>
      <c r="CJ501" s="62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132" t="b">
        <f t="shared" si="446"/>
        <v>0</v>
      </c>
      <c r="CV501" s="133" t="b">
        <f t="shared" si="447"/>
        <v>1</v>
      </c>
      <c r="CW501" s="116" t="b">
        <f t="shared" si="448"/>
        <v>1</v>
      </c>
      <c r="CX501" s="73">
        <f t="shared" si="449"/>
        <v>0</v>
      </c>
      <c r="CZ501" s="73">
        <f t="shared" si="450"/>
        <v>0</v>
      </c>
      <c r="DA501" s="134">
        <f t="shared" si="451"/>
        <v>1</v>
      </c>
      <c r="DB501" s="106">
        <f t="shared" si="452"/>
        <v>1</v>
      </c>
      <c r="DC501" s="148"/>
      <c r="DD501" s="134">
        <f t="shared" si="453"/>
        <v>1</v>
      </c>
      <c r="DE501" s="135">
        <f t="shared" si="417"/>
        <v>0</v>
      </c>
      <c r="DF501" s="135">
        <f t="shared" si="418"/>
        <v>0</v>
      </c>
      <c r="DG501" s="136"/>
      <c r="DH501" s="79"/>
      <c r="DI501" s="137"/>
      <c r="DJ501" s="81"/>
      <c r="DK501" s="107">
        <f t="shared" si="419"/>
        <v>0</v>
      </c>
      <c r="DL501" s="138">
        <f t="shared" si="454"/>
        <v>1</v>
      </c>
      <c r="DM501" s="73">
        <f t="shared" si="455"/>
        <v>1</v>
      </c>
      <c r="DN501" s="73">
        <f t="shared" si="456"/>
        <v>1</v>
      </c>
      <c r="DO501" s="73">
        <f t="shared" si="457"/>
        <v>1</v>
      </c>
      <c r="DP501" s="73">
        <f t="shared" si="424"/>
        <v>1</v>
      </c>
      <c r="DQ501" s="73">
        <f t="shared" si="423"/>
        <v>1</v>
      </c>
      <c r="DR501" s="73">
        <f t="shared" si="422"/>
        <v>1</v>
      </c>
      <c r="DS501" s="73">
        <f t="shared" si="420"/>
        <v>1</v>
      </c>
      <c r="DT501" s="73">
        <f t="shared" si="414"/>
        <v>1</v>
      </c>
      <c r="DU501" s="73">
        <f t="shared" si="413"/>
        <v>1</v>
      </c>
      <c r="DV501" s="73">
        <f t="shared" si="412"/>
        <v>1</v>
      </c>
      <c r="DW501" s="73">
        <f t="shared" si="411"/>
        <v>1</v>
      </c>
      <c r="DX501" s="73">
        <f t="shared" si="410"/>
        <v>1</v>
      </c>
      <c r="DY501" s="73">
        <f t="shared" si="409"/>
        <v>1</v>
      </c>
      <c r="DZ501" s="73">
        <f t="shared" si="408"/>
        <v>1</v>
      </c>
      <c r="EA501" s="92">
        <f t="shared" si="407"/>
        <v>1</v>
      </c>
      <c r="EB501" s="92">
        <f t="shared" si="406"/>
        <v>1</v>
      </c>
      <c r="EC501" s="139">
        <f t="shared" si="405"/>
        <v>1</v>
      </c>
      <c r="ED501" s="140">
        <f t="shared" si="458"/>
        <v>0</v>
      </c>
      <c r="EE501" s="141">
        <f>IF(EC501=8,(DK501+DK502+DK503+DK815+DK817+DK818+DK819),IF(EC501=9,(DK501+DK502+DK503+DK815+DK817+DK818+DK819+DK820),IF(EC501=10,(DK501+DK502+DK503+DK815+DK817+DK818+DK819+DK820+DK821),IF(EC501=11,(DK501+DK502+DK503+DK815+DK817+DK818+DK819+DK820+DK821+DK822),IF(EC501=12,(DK501+DK502+DK503+DK815+DK817+DK818+DK819+DK820+DK821+DK822+DK823),IF(EC501=13,(DK501+DK502+DK503+DK815+DK817+DK818+DK819+DK820+DK821+DK822+DK823+#REF!),0))))))</f>
        <v>0</v>
      </c>
      <c r="EF501" s="141">
        <f t="shared" si="425"/>
        <v>0</v>
      </c>
      <c r="EG501" s="142">
        <f t="shared" si="459"/>
        <v>0</v>
      </c>
      <c r="EH501" s="141"/>
      <c r="EI501" s="142"/>
      <c r="EJ501" s="82">
        <f t="shared" si="460"/>
        <v>0</v>
      </c>
      <c r="EK501" s="82"/>
      <c r="EL501" s="82"/>
      <c r="EM501" s="82"/>
      <c r="EN501" s="83"/>
      <c r="EO501" s="61"/>
      <c r="EP501" s="61"/>
      <c r="EQ501" s="61"/>
      <c r="ER501" s="61"/>
      <c r="ES501" s="61"/>
      <c r="ET501" s="61"/>
      <c r="EU501" s="61"/>
      <c r="EV501" s="61"/>
      <c r="EW501" s="61"/>
      <c r="EX501" s="61"/>
      <c r="EY501" s="61"/>
      <c r="EZ501" s="61"/>
    </row>
    <row r="502" spans="2:156" ht="27" customHeight="1">
      <c r="B502" s="365" t="str">
        <f t="shared" si="421"/>
        <v/>
      </c>
      <c r="C502" s="649" t="str">
        <f>IF(AU502=1,SUM(AU$10:AU502),"")</f>
        <v/>
      </c>
      <c r="D502" s="526"/>
      <c r="E502" s="524"/>
      <c r="F502" s="648"/>
      <c r="G502" s="464"/>
      <c r="H502" s="110"/>
      <c r="I502" s="648"/>
      <c r="J502" s="464"/>
      <c r="K502" s="110"/>
      <c r="L502" s="109"/>
      <c r="M502" s="517"/>
      <c r="N502" s="520"/>
      <c r="O502" s="520"/>
      <c r="P502" s="514"/>
      <c r="Q502" s="463"/>
      <c r="R502" s="463"/>
      <c r="S502" s="463"/>
      <c r="T502" s="463"/>
      <c r="U502" s="515"/>
      <c r="V502" s="112"/>
      <c r="W502" s="463"/>
      <c r="X502" s="463"/>
      <c r="Y502" s="463"/>
      <c r="Z502" s="463"/>
      <c r="AA502" s="463"/>
      <c r="AB502" s="691"/>
      <c r="AC502" s="691"/>
      <c r="AD502" s="691"/>
      <c r="AE502" s="682"/>
      <c r="AF502" s="683"/>
      <c r="AG502" s="112"/>
      <c r="AH502" s="463"/>
      <c r="AI502" s="495"/>
      <c r="AJ502" s="469"/>
      <c r="AK502" s="464"/>
      <c r="AL502" s="465"/>
      <c r="AM502" s="376"/>
      <c r="AN502" s="376"/>
      <c r="AO502" s="465"/>
      <c r="AP502" s="466"/>
      <c r="AQ502" s="113" t="str">
        <f t="shared" si="426"/>
        <v/>
      </c>
      <c r="AR502" s="114">
        <v>105</v>
      </c>
      <c r="AU502" s="115">
        <f t="shared" si="427"/>
        <v>0</v>
      </c>
      <c r="AV502" s="116" t="b">
        <f t="shared" si="428"/>
        <v>1</v>
      </c>
      <c r="AW502" s="73">
        <f t="shared" si="429"/>
        <v>0</v>
      </c>
      <c r="AX502" s="117">
        <f t="shared" si="430"/>
        <v>1</v>
      </c>
      <c r="AY502" s="118">
        <f t="shared" si="431"/>
        <v>0</v>
      </c>
      <c r="BD502" s="120">
        <f>ROUND(Import!F495,2)</f>
        <v>0</v>
      </c>
      <c r="BE502" s="120">
        <f>ROUND(Import!P495,2)</f>
        <v>0</v>
      </c>
      <c r="BG502" s="121">
        <f t="shared" si="432"/>
        <v>0</v>
      </c>
      <c r="BH502" s="122">
        <f t="shared" si="433"/>
        <v>0</v>
      </c>
      <c r="BI502" s="114">
        <f t="shared" si="434"/>
        <v>0</v>
      </c>
      <c r="BJ502" s="121">
        <f t="shared" si="435"/>
        <v>0</v>
      </c>
      <c r="BK502" s="122">
        <f t="shared" si="436"/>
        <v>0</v>
      </c>
      <c r="BL502" s="114">
        <f t="shared" si="437"/>
        <v>0</v>
      </c>
      <c r="BN502" s="123">
        <f t="shared" si="438"/>
        <v>0</v>
      </c>
      <c r="BO502" s="123">
        <f t="shared" si="439"/>
        <v>0</v>
      </c>
      <c r="BP502" s="123">
        <f t="shared" si="440"/>
        <v>0</v>
      </c>
      <c r="BQ502" s="123">
        <f t="shared" si="441"/>
        <v>0</v>
      </c>
      <c r="BR502" s="123">
        <f t="shared" si="415"/>
        <v>0</v>
      </c>
      <c r="BS502" s="123">
        <f t="shared" si="442"/>
        <v>0</v>
      </c>
      <c r="BT502" s="124">
        <f t="shared" si="443"/>
        <v>0</v>
      </c>
      <c r="CA502" s="62"/>
      <c r="CB502" s="126" t="str">
        <f t="shared" si="416"/>
        <v/>
      </c>
      <c r="CC502" s="127" t="str">
        <f t="shared" si="444"/>
        <v/>
      </c>
      <c r="CD502" s="128" t="str">
        <f t="shared" si="445"/>
        <v/>
      </c>
      <c r="CE502" s="146"/>
      <c r="CF502" s="147"/>
      <c r="CG502" s="147"/>
      <c r="CH502" s="147"/>
      <c r="CI502" s="145"/>
      <c r="CJ502" s="62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132" t="b">
        <f t="shared" si="446"/>
        <v>0</v>
      </c>
      <c r="CV502" s="133" t="b">
        <f t="shared" si="447"/>
        <v>1</v>
      </c>
      <c r="CW502" s="116" t="b">
        <f t="shared" si="448"/>
        <v>1</v>
      </c>
      <c r="CX502" s="73">
        <f t="shared" si="449"/>
        <v>0</v>
      </c>
      <c r="CZ502" s="73">
        <f t="shared" si="450"/>
        <v>0</v>
      </c>
      <c r="DA502" s="134">
        <f t="shared" si="451"/>
        <v>1</v>
      </c>
      <c r="DB502" s="106">
        <f t="shared" si="452"/>
        <v>1</v>
      </c>
      <c r="DC502" s="148"/>
      <c r="DD502" s="134">
        <f t="shared" si="453"/>
        <v>1</v>
      </c>
      <c r="DE502" s="135">
        <f t="shared" si="417"/>
        <v>0</v>
      </c>
      <c r="DF502" s="135">
        <f t="shared" si="418"/>
        <v>0</v>
      </c>
      <c r="DG502" s="136"/>
      <c r="DH502" s="79"/>
      <c r="DI502" s="137"/>
      <c r="DJ502" s="81"/>
      <c r="DK502" s="107">
        <f t="shared" si="419"/>
        <v>0</v>
      </c>
      <c r="DL502" s="138">
        <f t="shared" si="454"/>
        <v>1</v>
      </c>
      <c r="DM502" s="73">
        <f t="shared" si="455"/>
        <v>1</v>
      </c>
      <c r="DN502" s="73">
        <f t="shared" si="456"/>
        <v>1</v>
      </c>
      <c r="DO502" s="73">
        <f t="shared" si="457"/>
        <v>1</v>
      </c>
      <c r="DP502" s="73">
        <f t="shared" si="424"/>
        <v>1</v>
      </c>
      <c r="DQ502" s="73">
        <f t="shared" si="423"/>
        <v>1</v>
      </c>
      <c r="DR502" s="73">
        <f t="shared" si="422"/>
        <v>1</v>
      </c>
      <c r="DS502" s="73">
        <f t="shared" si="420"/>
        <v>1</v>
      </c>
      <c r="DT502" s="73">
        <f t="shared" si="414"/>
        <v>1</v>
      </c>
      <c r="DU502" s="73">
        <f t="shared" si="413"/>
        <v>1</v>
      </c>
      <c r="DV502" s="73">
        <f t="shared" si="412"/>
        <v>1</v>
      </c>
      <c r="DW502" s="73">
        <f t="shared" si="411"/>
        <v>1</v>
      </c>
      <c r="DX502" s="73">
        <f t="shared" si="410"/>
        <v>1</v>
      </c>
      <c r="DY502" s="73">
        <f t="shared" si="409"/>
        <v>1</v>
      </c>
      <c r="DZ502" s="73">
        <f t="shared" si="408"/>
        <v>1</v>
      </c>
      <c r="EA502" s="92">
        <f t="shared" si="407"/>
        <v>1</v>
      </c>
      <c r="EB502" s="92">
        <f t="shared" si="406"/>
        <v>1</v>
      </c>
      <c r="EC502" s="139">
        <f t="shared" si="405"/>
        <v>1</v>
      </c>
      <c r="ED502" s="140">
        <f t="shared" si="458"/>
        <v>0</v>
      </c>
      <c r="EE502" s="141">
        <f>IF(EC502=8,(DK502+DK503+DK504+DK816+DK818+DK819+DK820),IF(EC502=9,(DK502+DK503+DK504+DK816+DK818+DK819+DK820+DK821),IF(EC502=10,(DK502+DK503+DK504+DK816+DK818+DK819+DK820+DK821+DK822),IF(EC502=11,(DK502+DK503+DK504+DK816+DK818+DK819+DK820+DK821+DK822+DK823),IF(EC502=12,(DK502+DK503+DK504+DK816+DK818+DK819+DK820+DK821+DK822+DK823+DK824),IF(EC502=13,(DK502+DK503+DK504+DK816+DK818+DK819+DK820+DK821+DK822+DK823+DK824+#REF!),0))))))</f>
        <v>0</v>
      </c>
      <c r="EF502" s="141">
        <f t="shared" si="425"/>
        <v>0</v>
      </c>
      <c r="EG502" s="142">
        <f t="shared" si="459"/>
        <v>0</v>
      </c>
      <c r="EH502" s="141"/>
      <c r="EI502" s="142"/>
      <c r="EJ502" s="82">
        <f t="shared" si="460"/>
        <v>0</v>
      </c>
      <c r="EK502" s="82"/>
      <c r="EL502" s="82"/>
      <c r="EM502" s="82"/>
      <c r="EN502" s="83"/>
      <c r="EO502" s="61"/>
      <c r="EP502" s="61"/>
      <c r="EQ502" s="61"/>
      <c r="ER502" s="61"/>
      <c r="ES502" s="61"/>
      <c r="ET502" s="61"/>
      <c r="EU502" s="61"/>
      <c r="EV502" s="61"/>
      <c r="EW502" s="61"/>
      <c r="EX502" s="61"/>
      <c r="EY502" s="61"/>
      <c r="EZ502" s="61"/>
    </row>
    <row r="503" spans="2:156" ht="27" customHeight="1">
      <c r="B503" s="365" t="str">
        <f t="shared" si="421"/>
        <v/>
      </c>
      <c r="C503" s="649" t="str">
        <f>IF(AU503=1,SUM(AU$10:AU503),"")</f>
        <v/>
      </c>
      <c r="D503" s="526"/>
      <c r="E503" s="524"/>
      <c r="F503" s="648"/>
      <c r="G503" s="464"/>
      <c r="H503" s="110"/>
      <c r="I503" s="648"/>
      <c r="J503" s="464"/>
      <c r="K503" s="110"/>
      <c r="L503" s="109"/>
      <c r="M503" s="517"/>
      <c r="N503" s="520"/>
      <c r="O503" s="520"/>
      <c r="P503" s="514"/>
      <c r="Q503" s="463"/>
      <c r="R503" s="463"/>
      <c r="S503" s="463"/>
      <c r="T503" s="463"/>
      <c r="U503" s="515"/>
      <c r="V503" s="112"/>
      <c r="W503" s="463"/>
      <c r="X503" s="463"/>
      <c r="Y503" s="463"/>
      <c r="Z503" s="463"/>
      <c r="AA503" s="463"/>
      <c r="AB503" s="691"/>
      <c r="AC503" s="691"/>
      <c r="AD503" s="691"/>
      <c r="AE503" s="682"/>
      <c r="AF503" s="683"/>
      <c r="AG503" s="112"/>
      <c r="AH503" s="463"/>
      <c r="AI503" s="495"/>
      <c r="AJ503" s="469"/>
      <c r="AK503" s="464"/>
      <c r="AL503" s="465"/>
      <c r="AM503" s="376"/>
      <c r="AN503" s="376"/>
      <c r="AO503" s="465"/>
      <c r="AP503" s="466"/>
      <c r="AQ503" s="113" t="str">
        <f t="shared" si="426"/>
        <v/>
      </c>
      <c r="AR503" s="114">
        <v>106</v>
      </c>
      <c r="AU503" s="115">
        <f t="shared" si="427"/>
        <v>0</v>
      </c>
      <c r="AV503" s="116" t="b">
        <f t="shared" si="428"/>
        <v>1</v>
      </c>
      <c r="AW503" s="73">
        <f t="shared" si="429"/>
        <v>0</v>
      </c>
      <c r="AX503" s="117">
        <f t="shared" si="430"/>
        <v>1</v>
      </c>
      <c r="AY503" s="118">
        <f t="shared" si="431"/>
        <v>0</v>
      </c>
      <c r="BD503" s="120">
        <f>ROUND(Import!F496,2)</f>
        <v>0</v>
      </c>
      <c r="BE503" s="120">
        <f>ROUND(Import!P496,2)</f>
        <v>0</v>
      </c>
      <c r="BG503" s="121">
        <f t="shared" si="432"/>
        <v>0</v>
      </c>
      <c r="BH503" s="122">
        <f t="shared" si="433"/>
        <v>0</v>
      </c>
      <c r="BI503" s="114">
        <f t="shared" si="434"/>
        <v>0</v>
      </c>
      <c r="BJ503" s="121">
        <f t="shared" si="435"/>
        <v>0</v>
      </c>
      <c r="BK503" s="122">
        <f t="shared" si="436"/>
        <v>0</v>
      </c>
      <c r="BL503" s="114">
        <f t="shared" si="437"/>
        <v>0</v>
      </c>
      <c r="BN503" s="123">
        <f t="shared" si="438"/>
        <v>0</v>
      </c>
      <c r="BO503" s="123">
        <f t="shared" si="439"/>
        <v>0</v>
      </c>
      <c r="BP503" s="123">
        <f t="shared" si="440"/>
        <v>0</v>
      </c>
      <c r="BQ503" s="123">
        <f t="shared" si="441"/>
        <v>0</v>
      </c>
      <c r="BR503" s="123">
        <f t="shared" si="415"/>
        <v>0</v>
      </c>
      <c r="BS503" s="123">
        <f t="shared" si="442"/>
        <v>0</v>
      </c>
      <c r="BT503" s="124">
        <f t="shared" si="443"/>
        <v>0</v>
      </c>
      <c r="CA503" s="62"/>
      <c r="CB503" s="126" t="str">
        <f t="shared" si="416"/>
        <v/>
      </c>
      <c r="CC503" s="127" t="str">
        <f t="shared" si="444"/>
        <v/>
      </c>
      <c r="CD503" s="128" t="str">
        <f t="shared" si="445"/>
        <v/>
      </c>
      <c r="CE503" s="146"/>
      <c r="CF503" s="147"/>
      <c r="CG503" s="147"/>
      <c r="CH503" s="147"/>
      <c r="CI503" s="145"/>
      <c r="CJ503" s="62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132" t="b">
        <f t="shared" si="446"/>
        <v>0</v>
      </c>
      <c r="CV503" s="133" t="b">
        <f t="shared" si="447"/>
        <v>1</v>
      </c>
      <c r="CW503" s="116" t="b">
        <f t="shared" si="448"/>
        <v>1</v>
      </c>
      <c r="CX503" s="73">
        <f t="shared" si="449"/>
        <v>0</v>
      </c>
      <c r="CZ503" s="73">
        <f t="shared" si="450"/>
        <v>0</v>
      </c>
      <c r="DA503" s="134">
        <f t="shared" si="451"/>
        <v>1</v>
      </c>
      <c r="DB503" s="106">
        <f t="shared" si="452"/>
        <v>1</v>
      </c>
      <c r="DC503" s="148"/>
      <c r="DD503" s="134">
        <f t="shared" si="453"/>
        <v>1</v>
      </c>
      <c r="DE503" s="135">
        <f t="shared" si="417"/>
        <v>0</v>
      </c>
      <c r="DF503" s="135">
        <f t="shared" si="418"/>
        <v>0</v>
      </c>
      <c r="DG503" s="136"/>
      <c r="DH503" s="79"/>
      <c r="DI503" s="137"/>
      <c r="DJ503" s="81"/>
      <c r="DK503" s="107">
        <f t="shared" si="419"/>
        <v>0</v>
      </c>
      <c r="DL503" s="138">
        <f t="shared" si="454"/>
        <v>1</v>
      </c>
      <c r="DM503" s="73">
        <f t="shared" si="455"/>
        <v>1</v>
      </c>
      <c r="DN503" s="73">
        <f t="shared" si="456"/>
        <v>1</v>
      </c>
      <c r="DO503" s="73">
        <f t="shared" si="457"/>
        <v>1</v>
      </c>
      <c r="DP503" s="73">
        <f t="shared" si="424"/>
        <v>1</v>
      </c>
      <c r="DQ503" s="73">
        <f t="shared" si="423"/>
        <v>1</v>
      </c>
      <c r="DR503" s="73">
        <f t="shared" si="422"/>
        <v>1</v>
      </c>
      <c r="DS503" s="73">
        <f t="shared" si="420"/>
        <v>1</v>
      </c>
      <c r="DT503" s="73">
        <f t="shared" si="414"/>
        <v>1</v>
      </c>
      <c r="DU503" s="73">
        <f t="shared" si="413"/>
        <v>1</v>
      </c>
      <c r="DV503" s="73">
        <f t="shared" si="412"/>
        <v>1</v>
      </c>
      <c r="DW503" s="73">
        <f t="shared" si="411"/>
        <v>1</v>
      </c>
      <c r="DX503" s="73">
        <f t="shared" si="410"/>
        <v>1</v>
      </c>
      <c r="DY503" s="73">
        <f t="shared" si="409"/>
        <v>1</v>
      </c>
      <c r="DZ503" s="73">
        <f t="shared" si="408"/>
        <v>1</v>
      </c>
      <c r="EA503" s="92">
        <f t="shared" si="407"/>
        <v>1</v>
      </c>
      <c r="EB503" s="92">
        <f t="shared" si="406"/>
        <v>1</v>
      </c>
      <c r="EC503" s="139">
        <f t="shared" si="405"/>
        <v>1</v>
      </c>
      <c r="ED503" s="140">
        <f t="shared" si="458"/>
        <v>0</v>
      </c>
      <c r="EE503" s="141">
        <f>IF(EC503=8,(DK503+DK504+DK505+DK817+DK819+DK820+DK821),IF(EC503=9,(DK503+DK504+DK505+DK817+DK819+DK820+DK821+DK822),IF(EC503=10,(DK503+DK504+DK505+DK817+DK819+DK820+DK821+DK822+DK823),IF(EC503=11,(DK503+DK504+DK505+DK817+DK819+DK820+DK821+DK822+DK823+DK824),IF(EC503=12,(DK503+DK504+DK505+DK817+DK819+DK820+DK821+DK822+DK823+DK824+DK825),IF(EC503=13,(DK503+DK504+DK505+DK817+DK819+DK820+DK821+DK822+DK823+DK824+DK825+#REF!),0))))))</f>
        <v>0</v>
      </c>
      <c r="EF503" s="141">
        <f t="shared" si="425"/>
        <v>0</v>
      </c>
      <c r="EG503" s="142">
        <f t="shared" si="459"/>
        <v>0</v>
      </c>
      <c r="EH503" s="141"/>
      <c r="EI503" s="142"/>
      <c r="EJ503" s="82">
        <f t="shared" si="460"/>
        <v>0</v>
      </c>
      <c r="EK503" s="82"/>
      <c r="EL503" s="82"/>
      <c r="EM503" s="82"/>
      <c r="EN503" s="83"/>
      <c r="EO503" s="61"/>
      <c r="EP503" s="61"/>
      <c r="EQ503" s="61"/>
      <c r="ER503" s="61"/>
      <c r="ES503" s="61"/>
      <c r="ET503" s="61"/>
      <c r="EU503" s="61"/>
      <c r="EV503" s="61"/>
      <c r="EW503" s="61"/>
      <c r="EX503" s="61"/>
      <c r="EY503" s="61"/>
      <c r="EZ503" s="61"/>
    </row>
    <row r="504" spans="2:156" ht="27" customHeight="1">
      <c r="B504" s="365" t="str">
        <f t="shared" si="421"/>
        <v/>
      </c>
      <c r="C504" s="649" t="str">
        <f>IF(AU504=1,SUM(AU$10:AU504),"")</f>
        <v/>
      </c>
      <c r="D504" s="526"/>
      <c r="E504" s="524"/>
      <c r="F504" s="648"/>
      <c r="G504" s="464"/>
      <c r="H504" s="110"/>
      <c r="I504" s="648"/>
      <c r="J504" s="464"/>
      <c r="K504" s="110"/>
      <c r="L504" s="109"/>
      <c r="M504" s="517"/>
      <c r="N504" s="520"/>
      <c r="O504" s="520"/>
      <c r="P504" s="514"/>
      <c r="Q504" s="463"/>
      <c r="R504" s="463"/>
      <c r="S504" s="463"/>
      <c r="T504" s="463"/>
      <c r="U504" s="515"/>
      <c r="V504" s="112"/>
      <c r="W504" s="463"/>
      <c r="X504" s="463"/>
      <c r="Y504" s="463"/>
      <c r="Z504" s="463"/>
      <c r="AA504" s="463"/>
      <c r="AB504" s="691"/>
      <c r="AC504" s="691"/>
      <c r="AD504" s="691"/>
      <c r="AE504" s="682"/>
      <c r="AF504" s="683"/>
      <c r="AG504" s="112"/>
      <c r="AH504" s="463"/>
      <c r="AI504" s="495"/>
      <c r="AJ504" s="469"/>
      <c r="AK504" s="464"/>
      <c r="AL504" s="465"/>
      <c r="AM504" s="376"/>
      <c r="AN504" s="376"/>
      <c r="AO504" s="465"/>
      <c r="AP504" s="466"/>
      <c r="AQ504" s="113" t="str">
        <f t="shared" si="426"/>
        <v/>
      </c>
      <c r="AR504" s="114">
        <v>107</v>
      </c>
      <c r="AU504" s="115">
        <f t="shared" si="427"/>
        <v>0</v>
      </c>
      <c r="AV504" s="116" t="b">
        <f t="shared" si="428"/>
        <v>1</v>
      </c>
      <c r="AW504" s="73">
        <f t="shared" si="429"/>
        <v>0</v>
      </c>
      <c r="AX504" s="117">
        <f t="shared" si="430"/>
        <v>1</v>
      </c>
      <c r="AY504" s="118">
        <f t="shared" si="431"/>
        <v>0</v>
      </c>
      <c r="BD504" s="120">
        <f>ROUND(Import!F497,2)</f>
        <v>0</v>
      </c>
      <c r="BE504" s="120">
        <f>ROUND(Import!P497,2)</f>
        <v>0</v>
      </c>
      <c r="BG504" s="121">
        <f t="shared" si="432"/>
        <v>0</v>
      </c>
      <c r="BH504" s="122">
        <f t="shared" si="433"/>
        <v>0</v>
      </c>
      <c r="BI504" s="114">
        <f t="shared" si="434"/>
        <v>0</v>
      </c>
      <c r="BJ504" s="121">
        <f t="shared" si="435"/>
        <v>0</v>
      </c>
      <c r="BK504" s="122">
        <f t="shared" si="436"/>
        <v>0</v>
      </c>
      <c r="BL504" s="114">
        <f t="shared" si="437"/>
        <v>0</v>
      </c>
      <c r="BN504" s="123">
        <f t="shared" si="438"/>
        <v>0</v>
      </c>
      <c r="BO504" s="123">
        <f t="shared" si="439"/>
        <v>0</v>
      </c>
      <c r="BP504" s="123">
        <f t="shared" si="440"/>
        <v>0</v>
      </c>
      <c r="BQ504" s="123">
        <f t="shared" si="441"/>
        <v>0</v>
      </c>
      <c r="BR504" s="123">
        <f t="shared" si="415"/>
        <v>0</v>
      </c>
      <c r="BS504" s="123">
        <f t="shared" si="442"/>
        <v>0</v>
      </c>
      <c r="BT504" s="124">
        <f t="shared" si="443"/>
        <v>0</v>
      </c>
      <c r="CA504" s="62"/>
      <c r="CB504" s="126" t="str">
        <f t="shared" si="416"/>
        <v/>
      </c>
      <c r="CC504" s="127" t="str">
        <f t="shared" si="444"/>
        <v/>
      </c>
      <c r="CD504" s="128" t="str">
        <f t="shared" si="445"/>
        <v/>
      </c>
      <c r="CE504" s="146"/>
      <c r="CF504" s="147"/>
      <c r="CG504" s="147"/>
      <c r="CH504" s="147"/>
      <c r="CI504" s="145"/>
      <c r="CJ504" s="62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132" t="b">
        <f t="shared" si="446"/>
        <v>0</v>
      </c>
      <c r="CV504" s="133" t="b">
        <f t="shared" si="447"/>
        <v>1</v>
      </c>
      <c r="CW504" s="116" t="b">
        <f t="shared" si="448"/>
        <v>1</v>
      </c>
      <c r="CX504" s="73">
        <f t="shared" si="449"/>
        <v>0</v>
      </c>
      <c r="CZ504" s="73">
        <f t="shared" si="450"/>
        <v>0</v>
      </c>
      <c r="DA504" s="134">
        <f t="shared" si="451"/>
        <v>1</v>
      </c>
      <c r="DB504" s="106">
        <f t="shared" si="452"/>
        <v>1</v>
      </c>
      <c r="DC504" s="148"/>
      <c r="DD504" s="134">
        <f t="shared" si="453"/>
        <v>1</v>
      </c>
      <c r="DE504" s="135">
        <f t="shared" si="417"/>
        <v>0</v>
      </c>
      <c r="DF504" s="135">
        <f t="shared" si="418"/>
        <v>0</v>
      </c>
      <c r="DG504" s="136"/>
      <c r="DH504" s="79"/>
      <c r="DI504" s="137"/>
      <c r="DJ504" s="81"/>
      <c r="DK504" s="107">
        <f t="shared" si="419"/>
        <v>0</v>
      </c>
      <c r="DL504" s="138">
        <f t="shared" si="454"/>
        <v>1</v>
      </c>
      <c r="DM504" s="73">
        <f t="shared" si="455"/>
        <v>1</v>
      </c>
      <c r="DN504" s="73">
        <f t="shared" si="456"/>
        <v>1</v>
      </c>
      <c r="DO504" s="73">
        <f t="shared" si="457"/>
        <v>1</v>
      </c>
      <c r="DP504" s="73">
        <f t="shared" si="424"/>
        <v>1</v>
      </c>
      <c r="DQ504" s="73">
        <f t="shared" si="423"/>
        <v>1</v>
      </c>
      <c r="DR504" s="73">
        <f t="shared" si="422"/>
        <v>1</v>
      </c>
      <c r="DS504" s="73">
        <f t="shared" si="420"/>
        <v>1</v>
      </c>
      <c r="DT504" s="73">
        <f t="shared" si="414"/>
        <v>1</v>
      </c>
      <c r="DU504" s="73">
        <f t="shared" si="413"/>
        <v>1</v>
      </c>
      <c r="DV504" s="73">
        <f t="shared" si="412"/>
        <v>1</v>
      </c>
      <c r="DW504" s="73">
        <f t="shared" si="411"/>
        <v>1</v>
      </c>
      <c r="DX504" s="73">
        <f t="shared" si="410"/>
        <v>1</v>
      </c>
      <c r="DY504" s="73">
        <f t="shared" si="409"/>
        <v>1</v>
      </c>
      <c r="DZ504" s="73">
        <f t="shared" si="408"/>
        <v>1</v>
      </c>
      <c r="EA504" s="92">
        <f t="shared" si="407"/>
        <v>1</v>
      </c>
      <c r="EB504" s="92">
        <f t="shared" si="406"/>
        <v>1</v>
      </c>
      <c r="EC504" s="139">
        <f t="shared" si="405"/>
        <v>1</v>
      </c>
      <c r="ED504" s="140">
        <f t="shared" si="458"/>
        <v>0</v>
      </c>
      <c r="EE504" s="141">
        <f>IF(EC504=8,(DK504+DK505+DK506+DK818+DK820+DK821+DK822),IF(EC504=9,(DK504+DK505+DK506+DK818+DK820+DK821+DK822+DK823),IF(EC504=10,(DK504+DK505+DK506+DK818+DK820+DK821+DK822+DK823+DK824),IF(EC504=11,(DK504+DK505+DK506+DK818+DK820+DK821+DK822+DK823+DK824+DK825),IF(EC504=12,(DK504+DK505+DK506+DK818+DK820+DK821+DK822+DK823+DK824+DK825+DK826),IF(EC504=13,(DK504+DK505+DK506+DK818+DK820+DK821+DK822+DK823+DK824+DK825+DK826+#REF!),0))))))</f>
        <v>0</v>
      </c>
      <c r="EF504" s="141">
        <f t="shared" si="425"/>
        <v>0</v>
      </c>
      <c r="EG504" s="142">
        <f t="shared" si="459"/>
        <v>0</v>
      </c>
      <c r="EH504" s="141"/>
      <c r="EI504" s="142"/>
      <c r="EJ504" s="82">
        <f t="shared" si="460"/>
        <v>0</v>
      </c>
      <c r="EK504" s="82"/>
      <c r="EL504" s="82"/>
      <c r="EM504" s="82"/>
      <c r="EN504" s="83"/>
      <c r="EO504" s="61"/>
      <c r="EP504" s="61"/>
      <c r="EQ504" s="61"/>
      <c r="ER504" s="61"/>
      <c r="ES504" s="61"/>
      <c r="ET504" s="61"/>
      <c r="EU504" s="61"/>
      <c r="EV504" s="61"/>
      <c r="EW504" s="61"/>
      <c r="EX504" s="61"/>
      <c r="EY504" s="61"/>
      <c r="EZ504" s="61"/>
    </row>
    <row r="505" spans="2:156" ht="27" customHeight="1">
      <c r="B505" s="365" t="str">
        <f t="shared" si="421"/>
        <v/>
      </c>
      <c r="C505" s="649" t="str">
        <f>IF(AU505=1,SUM(AU$10:AU505),"")</f>
        <v/>
      </c>
      <c r="D505" s="526"/>
      <c r="E505" s="524"/>
      <c r="F505" s="648"/>
      <c r="G505" s="464"/>
      <c r="H505" s="110"/>
      <c r="I505" s="648"/>
      <c r="J505" s="464"/>
      <c r="K505" s="110"/>
      <c r="L505" s="109"/>
      <c r="M505" s="517"/>
      <c r="N505" s="520"/>
      <c r="O505" s="520"/>
      <c r="P505" s="514"/>
      <c r="Q505" s="463"/>
      <c r="R505" s="463"/>
      <c r="S505" s="463"/>
      <c r="T505" s="463"/>
      <c r="U505" s="515"/>
      <c r="V505" s="112"/>
      <c r="W505" s="463"/>
      <c r="X505" s="463"/>
      <c r="Y505" s="463"/>
      <c r="Z505" s="463"/>
      <c r="AA505" s="463"/>
      <c r="AB505" s="691"/>
      <c r="AC505" s="691"/>
      <c r="AD505" s="691"/>
      <c r="AE505" s="682"/>
      <c r="AF505" s="683"/>
      <c r="AG505" s="112"/>
      <c r="AH505" s="463"/>
      <c r="AI505" s="495"/>
      <c r="AJ505" s="469"/>
      <c r="AK505" s="464"/>
      <c r="AL505" s="465"/>
      <c r="AM505" s="376"/>
      <c r="AN505" s="376"/>
      <c r="AO505" s="465"/>
      <c r="AP505" s="466"/>
      <c r="AQ505" s="113" t="str">
        <f t="shared" si="426"/>
        <v/>
      </c>
      <c r="AR505" s="114">
        <v>108</v>
      </c>
      <c r="AU505" s="115">
        <f t="shared" si="427"/>
        <v>0</v>
      </c>
      <c r="AV505" s="116" t="b">
        <f t="shared" si="428"/>
        <v>1</v>
      </c>
      <c r="AW505" s="73">
        <f t="shared" si="429"/>
        <v>0</v>
      </c>
      <c r="AX505" s="117">
        <f t="shared" si="430"/>
        <v>1</v>
      </c>
      <c r="AY505" s="118">
        <f t="shared" si="431"/>
        <v>0</v>
      </c>
      <c r="BD505" s="120">
        <f>ROUND(Import!F498,2)</f>
        <v>0</v>
      </c>
      <c r="BE505" s="120">
        <f>ROUND(Import!P498,2)</f>
        <v>0</v>
      </c>
      <c r="BG505" s="121">
        <f t="shared" si="432"/>
        <v>0</v>
      </c>
      <c r="BH505" s="122">
        <f t="shared" si="433"/>
        <v>0</v>
      </c>
      <c r="BI505" s="114">
        <f t="shared" si="434"/>
        <v>0</v>
      </c>
      <c r="BJ505" s="121">
        <f t="shared" si="435"/>
        <v>0</v>
      </c>
      <c r="BK505" s="122">
        <f t="shared" si="436"/>
        <v>0</v>
      </c>
      <c r="BL505" s="114">
        <f t="shared" si="437"/>
        <v>0</v>
      </c>
      <c r="BN505" s="123">
        <f t="shared" si="438"/>
        <v>0</v>
      </c>
      <c r="BO505" s="123">
        <f t="shared" si="439"/>
        <v>0</v>
      </c>
      <c r="BP505" s="123">
        <f t="shared" si="440"/>
        <v>0</v>
      </c>
      <c r="BQ505" s="123">
        <f t="shared" si="441"/>
        <v>0</v>
      </c>
      <c r="BR505" s="123">
        <f t="shared" si="415"/>
        <v>0</v>
      </c>
      <c r="BS505" s="123">
        <f t="shared" si="442"/>
        <v>0</v>
      </c>
      <c r="BT505" s="124">
        <f t="shared" si="443"/>
        <v>0</v>
      </c>
      <c r="CA505" s="62"/>
      <c r="CB505" s="126" t="str">
        <f t="shared" si="416"/>
        <v/>
      </c>
      <c r="CC505" s="127" t="str">
        <f t="shared" si="444"/>
        <v/>
      </c>
      <c r="CD505" s="128" t="str">
        <f t="shared" si="445"/>
        <v/>
      </c>
      <c r="CE505" s="146"/>
      <c r="CF505" s="147"/>
      <c r="CG505" s="147"/>
      <c r="CH505" s="147"/>
      <c r="CI505" s="145"/>
      <c r="CJ505" s="62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132" t="b">
        <f t="shared" si="446"/>
        <v>0</v>
      </c>
      <c r="CV505" s="133" t="b">
        <f t="shared" si="447"/>
        <v>1</v>
      </c>
      <c r="CW505" s="116" t="b">
        <f t="shared" si="448"/>
        <v>1</v>
      </c>
      <c r="CX505" s="73">
        <f t="shared" si="449"/>
        <v>0</v>
      </c>
      <c r="CZ505" s="73">
        <f t="shared" si="450"/>
        <v>0</v>
      </c>
      <c r="DA505" s="134">
        <f t="shared" si="451"/>
        <v>1</v>
      </c>
      <c r="DB505" s="106">
        <f t="shared" si="452"/>
        <v>1</v>
      </c>
      <c r="DC505" s="148"/>
      <c r="DD505" s="134">
        <f t="shared" si="453"/>
        <v>1</v>
      </c>
      <c r="DE505" s="135">
        <f t="shared" si="417"/>
        <v>0</v>
      </c>
      <c r="DF505" s="135">
        <f t="shared" si="418"/>
        <v>0</v>
      </c>
      <c r="DG505" s="136"/>
      <c r="DH505" s="79"/>
      <c r="DI505" s="137"/>
      <c r="DJ505" s="81"/>
      <c r="DK505" s="107">
        <f t="shared" si="419"/>
        <v>0</v>
      </c>
      <c r="DL505" s="138">
        <f t="shared" si="454"/>
        <v>1</v>
      </c>
      <c r="DM505" s="73">
        <f t="shared" si="455"/>
        <v>1</v>
      </c>
      <c r="DN505" s="73">
        <f t="shared" si="456"/>
        <v>1</v>
      </c>
      <c r="DO505" s="73">
        <f t="shared" si="457"/>
        <v>1</v>
      </c>
      <c r="DP505" s="73">
        <f t="shared" si="424"/>
        <v>1</v>
      </c>
      <c r="DQ505" s="73">
        <f t="shared" si="423"/>
        <v>1</v>
      </c>
      <c r="DR505" s="73">
        <f t="shared" si="422"/>
        <v>1</v>
      </c>
      <c r="DS505" s="73">
        <f t="shared" si="420"/>
        <v>1</v>
      </c>
      <c r="DT505" s="73">
        <f t="shared" si="414"/>
        <v>1</v>
      </c>
      <c r="DU505" s="73">
        <f t="shared" si="413"/>
        <v>1</v>
      </c>
      <c r="DV505" s="73">
        <f t="shared" si="412"/>
        <v>1</v>
      </c>
      <c r="DW505" s="73">
        <f t="shared" si="411"/>
        <v>1</v>
      </c>
      <c r="DX505" s="73">
        <f t="shared" si="410"/>
        <v>1</v>
      </c>
      <c r="DY505" s="73">
        <f t="shared" si="409"/>
        <v>1</v>
      </c>
      <c r="DZ505" s="73">
        <f t="shared" si="408"/>
        <v>1</v>
      </c>
      <c r="EA505" s="92">
        <f t="shared" si="407"/>
        <v>1</v>
      </c>
      <c r="EB505" s="92">
        <f t="shared" si="406"/>
        <v>1</v>
      </c>
      <c r="EC505" s="139">
        <f t="shared" si="405"/>
        <v>1</v>
      </c>
      <c r="ED505" s="140">
        <f t="shared" si="458"/>
        <v>0</v>
      </c>
      <c r="EE505" s="141">
        <f>IF(EC505=8,(DK505+DK506+DK507+DK819+DK821+DK822+DK823),IF(EC505=9,(DK505+DK506+DK507+DK819+DK821+DK822+DK823+DK824),IF(EC505=10,(DK505+DK506+DK507+DK819+DK821+DK822+DK823+DK824+DK825),IF(EC505=11,(DK505+DK506+DK507+DK819+DK821+DK822+DK823+DK824+DK825+DK826),IF(EC505=12,(DK505+DK506+DK507+DK819+DK821+DK822+DK823+DK824+DK825+DK826+DK827),IF(EC505=13,(DK505+DK506+DK507+DK819+DK821+DK822+DK823+DK824+DK825+DK826+DK827+#REF!),0))))))</f>
        <v>0</v>
      </c>
      <c r="EF505" s="141">
        <f t="shared" si="425"/>
        <v>0</v>
      </c>
      <c r="EG505" s="142">
        <f t="shared" si="459"/>
        <v>0</v>
      </c>
      <c r="EH505" s="141"/>
      <c r="EI505" s="142"/>
      <c r="EJ505" s="82">
        <f t="shared" si="460"/>
        <v>0</v>
      </c>
      <c r="EK505" s="82"/>
      <c r="EL505" s="82"/>
      <c r="EM505" s="82"/>
      <c r="EN505" s="83"/>
      <c r="EO505" s="61"/>
      <c r="EP505" s="61"/>
      <c r="EQ505" s="61"/>
      <c r="ER505" s="61"/>
      <c r="ES505" s="61"/>
      <c r="ET505" s="61"/>
      <c r="EU505" s="61"/>
      <c r="EV505" s="61"/>
      <c r="EW505" s="61"/>
      <c r="EX505" s="61"/>
      <c r="EY505" s="61"/>
      <c r="EZ505" s="61"/>
    </row>
    <row r="506" spans="2:156" ht="27" customHeight="1">
      <c r="B506" s="365" t="str">
        <f t="shared" si="421"/>
        <v/>
      </c>
      <c r="C506" s="649" t="str">
        <f>IF(AU506=1,SUM(AU$10:AU506),"")</f>
        <v/>
      </c>
      <c r="D506" s="526"/>
      <c r="E506" s="524"/>
      <c r="F506" s="648"/>
      <c r="G506" s="464"/>
      <c r="H506" s="110"/>
      <c r="I506" s="648"/>
      <c r="J506" s="464"/>
      <c r="K506" s="110"/>
      <c r="L506" s="109"/>
      <c r="M506" s="517"/>
      <c r="N506" s="520"/>
      <c r="O506" s="520"/>
      <c r="P506" s="514"/>
      <c r="Q506" s="463"/>
      <c r="R506" s="463"/>
      <c r="S506" s="463"/>
      <c r="T506" s="463"/>
      <c r="U506" s="515"/>
      <c r="V506" s="112"/>
      <c r="W506" s="463"/>
      <c r="X506" s="463"/>
      <c r="Y506" s="463"/>
      <c r="Z506" s="463"/>
      <c r="AA506" s="463"/>
      <c r="AB506" s="691"/>
      <c r="AC506" s="691"/>
      <c r="AD506" s="691"/>
      <c r="AE506" s="682"/>
      <c r="AF506" s="683"/>
      <c r="AG506" s="112"/>
      <c r="AH506" s="463"/>
      <c r="AI506" s="495"/>
      <c r="AJ506" s="469"/>
      <c r="AK506" s="464"/>
      <c r="AL506" s="465"/>
      <c r="AM506" s="376"/>
      <c r="AN506" s="376"/>
      <c r="AO506" s="465"/>
      <c r="AP506" s="466"/>
      <c r="AQ506" s="113" t="str">
        <f t="shared" si="426"/>
        <v/>
      </c>
      <c r="AR506" s="114">
        <v>109</v>
      </c>
      <c r="AU506" s="115">
        <f t="shared" si="427"/>
        <v>0</v>
      </c>
      <c r="AV506" s="116" t="b">
        <f t="shared" si="428"/>
        <v>1</v>
      </c>
      <c r="AW506" s="73">
        <f t="shared" si="429"/>
        <v>0</v>
      </c>
      <c r="AX506" s="117">
        <f t="shared" si="430"/>
        <v>1</v>
      </c>
      <c r="AY506" s="118">
        <f t="shared" si="431"/>
        <v>0</v>
      </c>
      <c r="BD506" s="120">
        <f>ROUND(Import!F499,2)</f>
        <v>0</v>
      </c>
      <c r="BE506" s="120">
        <f>ROUND(Import!P499,2)</f>
        <v>0</v>
      </c>
      <c r="BG506" s="121">
        <f t="shared" si="432"/>
        <v>0</v>
      </c>
      <c r="BH506" s="122">
        <f t="shared" si="433"/>
        <v>0</v>
      </c>
      <c r="BI506" s="114">
        <f t="shared" si="434"/>
        <v>0</v>
      </c>
      <c r="BJ506" s="121">
        <f t="shared" si="435"/>
        <v>0</v>
      </c>
      <c r="BK506" s="122">
        <f t="shared" si="436"/>
        <v>0</v>
      </c>
      <c r="BL506" s="114">
        <f t="shared" si="437"/>
        <v>0</v>
      </c>
      <c r="BN506" s="123">
        <f t="shared" si="438"/>
        <v>0</v>
      </c>
      <c r="BO506" s="123">
        <f t="shared" si="439"/>
        <v>0</v>
      </c>
      <c r="BP506" s="123">
        <f t="shared" si="440"/>
        <v>0</v>
      </c>
      <c r="BQ506" s="123">
        <f t="shared" si="441"/>
        <v>0</v>
      </c>
      <c r="BR506" s="123">
        <f t="shared" si="415"/>
        <v>0</v>
      </c>
      <c r="BS506" s="123">
        <f t="shared" si="442"/>
        <v>0</v>
      </c>
      <c r="BT506" s="124">
        <f t="shared" si="443"/>
        <v>0</v>
      </c>
      <c r="CA506" s="62"/>
      <c r="CB506" s="126" t="str">
        <f t="shared" si="416"/>
        <v/>
      </c>
      <c r="CC506" s="127" t="str">
        <f t="shared" si="444"/>
        <v/>
      </c>
      <c r="CD506" s="128" t="str">
        <f t="shared" si="445"/>
        <v/>
      </c>
      <c r="CE506" s="146"/>
      <c r="CF506" s="147"/>
      <c r="CG506" s="147"/>
      <c r="CH506" s="147"/>
      <c r="CI506" s="145"/>
      <c r="CJ506" s="62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132" t="b">
        <f t="shared" si="446"/>
        <v>0</v>
      </c>
      <c r="CV506" s="133" t="b">
        <f t="shared" si="447"/>
        <v>1</v>
      </c>
      <c r="CW506" s="116" t="b">
        <f t="shared" si="448"/>
        <v>1</v>
      </c>
      <c r="CX506" s="73">
        <f t="shared" si="449"/>
        <v>0</v>
      </c>
      <c r="CZ506" s="73">
        <f t="shared" si="450"/>
        <v>0</v>
      </c>
      <c r="DA506" s="134">
        <f t="shared" si="451"/>
        <v>1</v>
      </c>
      <c r="DB506" s="106">
        <f t="shared" si="452"/>
        <v>1</v>
      </c>
      <c r="DC506" s="148"/>
      <c r="DD506" s="134">
        <f t="shared" si="453"/>
        <v>1</v>
      </c>
      <c r="DE506" s="135">
        <f t="shared" si="417"/>
        <v>0</v>
      </c>
      <c r="DF506" s="135">
        <f t="shared" si="418"/>
        <v>0</v>
      </c>
      <c r="DG506" s="136"/>
      <c r="DH506" s="79"/>
      <c r="DI506" s="137"/>
      <c r="DJ506" s="81"/>
      <c r="DK506" s="107">
        <f t="shared" si="419"/>
        <v>0</v>
      </c>
      <c r="DL506" s="138">
        <f t="shared" si="454"/>
        <v>1</v>
      </c>
      <c r="DM506" s="73">
        <f t="shared" si="455"/>
        <v>1</v>
      </c>
      <c r="DN506" s="73">
        <f t="shared" si="456"/>
        <v>1</v>
      </c>
      <c r="DO506" s="73">
        <f t="shared" si="457"/>
        <v>1</v>
      </c>
      <c r="DP506" s="73">
        <f t="shared" si="424"/>
        <v>1</v>
      </c>
      <c r="DQ506" s="73">
        <f t="shared" si="423"/>
        <v>1</v>
      </c>
      <c r="DR506" s="73">
        <f t="shared" si="422"/>
        <v>1</v>
      </c>
      <c r="DS506" s="73">
        <f t="shared" si="420"/>
        <v>1</v>
      </c>
      <c r="DT506" s="73">
        <f t="shared" si="414"/>
        <v>1</v>
      </c>
      <c r="DU506" s="73">
        <f t="shared" si="413"/>
        <v>1</v>
      </c>
      <c r="DV506" s="73">
        <f t="shared" si="412"/>
        <v>1</v>
      </c>
      <c r="DW506" s="73">
        <f t="shared" si="411"/>
        <v>1</v>
      </c>
      <c r="DX506" s="73">
        <f t="shared" si="410"/>
        <v>1</v>
      </c>
      <c r="DY506" s="73">
        <f t="shared" si="409"/>
        <v>1</v>
      </c>
      <c r="DZ506" s="73">
        <f t="shared" si="408"/>
        <v>1</v>
      </c>
      <c r="EA506" s="92">
        <f t="shared" si="407"/>
        <v>1</v>
      </c>
      <c r="EB506" s="92">
        <f t="shared" si="406"/>
        <v>1</v>
      </c>
      <c r="EC506" s="139">
        <f t="shared" si="405"/>
        <v>1</v>
      </c>
      <c r="ED506" s="140">
        <f t="shared" si="458"/>
        <v>0</v>
      </c>
      <c r="EE506" s="141">
        <f>IF(EC506=8,(DK506+DK507+DK508+DK820+DK822+DK823+DK824),IF(EC506=9,(DK506+DK507+DK508+DK820+DK822+DK823+DK824+DK825),IF(EC506=10,(DK506+DK507+DK508+DK820+DK822+DK823+DK824+DK825+DK826),IF(EC506=11,(DK506+DK507+DK508+DK820+DK822+DK823+DK824+DK825+DK826+DK827),IF(EC506=12,(DK506+DK507+DK508+DK820+DK822+DK823+DK824+DK825+DK826+DK827+DK828),IF(EC506=13,(DK506+DK507+DK508+DK820+DK822+DK823+DK824+DK825+DK826+DK827+DK828+#REF!),0))))))</f>
        <v>0</v>
      </c>
      <c r="EF506" s="141">
        <f t="shared" si="425"/>
        <v>0</v>
      </c>
      <c r="EG506" s="142">
        <f t="shared" si="459"/>
        <v>0</v>
      </c>
      <c r="EH506" s="141"/>
      <c r="EI506" s="142"/>
      <c r="EJ506" s="82">
        <f t="shared" si="460"/>
        <v>0</v>
      </c>
      <c r="EK506" s="82"/>
      <c r="EL506" s="82"/>
      <c r="EM506" s="82"/>
      <c r="EN506" s="83"/>
      <c r="EO506" s="61"/>
      <c r="EP506" s="61"/>
      <c r="EQ506" s="61"/>
      <c r="ER506" s="61"/>
      <c r="ES506" s="61"/>
      <c r="ET506" s="61"/>
      <c r="EU506" s="61"/>
      <c r="EV506" s="61"/>
      <c r="EW506" s="61"/>
      <c r="EX506" s="61"/>
      <c r="EY506" s="61"/>
      <c r="EZ506" s="61"/>
    </row>
    <row r="507" spans="2:156" ht="27" customHeight="1">
      <c r="B507" s="365" t="str">
        <f t="shared" si="421"/>
        <v/>
      </c>
      <c r="C507" s="649" t="str">
        <f>IF(AU507=1,SUM(AU$10:AU507),"")</f>
        <v/>
      </c>
      <c r="D507" s="526"/>
      <c r="E507" s="524"/>
      <c r="F507" s="648"/>
      <c r="G507" s="464"/>
      <c r="H507" s="110"/>
      <c r="I507" s="648"/>
      <c r="J507" s="464"/>
      <c r="K507" s="110"/>
      <c r="L507" s="109"/>
      <c r="M507" s="517"/>
      <c r="N507" s="520"/>
      <c r="O507" s="520"/>
      <c r="P507" s="514"/>
      <c r="Q507" s="463"/>
      <c r="R507" s="463"/>
      <c r="S507" s="463"/>
      <c r="T507" s="463"/>
      <c r="U507" s="515"/>
      <c r="V507" s="112"/>
      <c r="W507" s="463"/>
      <c r="X507" s="463"/>
      <c r="Y507" s="463"/>
      <c r="Z507" s="463"/>
      <c r="AA507" s="463"/>
      <c r="AB507" s="691"/>
      <c r="AC507" s="691"/>
      <c r="AD507" s="691"/>
      <c r="AE507" s="682"/>
      <c r="AF507" s="683"/>
      <c r="AG507" s="112"/>
      <c r="AH507" s="463"/>
      <c r="AI507" s="495"/>
      <c r="AJ507" s="469"/>
      <c r="AK507" s="464"/>
      <c r="AL507" s="465"/>
      <c r="AM507" s="376"/>
      <c r="AN507" s="376"/>
      <c r="AO507" s="465"/>
      <c r="AP507" s="466"/>
      <c r="AQ507" s="113" t="str">
        <f t="shared" si="426"/>
        <v/>
      </c>
      <c r="AR507" s="114">
        <v>110</v>
      </c>
      <c r="AU507" s="115">
        <f t="shared" si="427"/>
        <v>0</v>
      </c>
      <c r="AV507" s="116" t="b">
        <f t="shared" si="428"/>
        <v>1</v>
      </c>
      <c r="AW507" s="73">
        <f t="shared" si="429"/>
        <v>0</v>
      </c>
      <c r="AX507" s="117">
        <f t="shared" si="430"/>
        <v>1</v>
      </c>
      <c r="AY507" s="118">
        <f t="shared" si="431"/>
        <v>0</v>
      </c>
      <c r="BD507" s="120">
        <f>ROUND(Import!F500,2)</f>
        <v>0</v>
      </c>
      <c r="BE507" s="120">
        <f>ROUND(Import!P500,2)</f>
        <v>0</v>
      </c>
      <c r="BG507" s="121">
        <f t="shared" si="432"/>
        <v>0</v>
      </c>
      <c r="BH507" s="122">
        <f t="shared" si="433"/>
        <v>0</v>
      </c>
      <c r="BI507" s="114">
        <f t="shared" si="434"/>
        <v>0</v>
      </c>
      <c r="BJ507" s="121">
        <f t="shared" si="435"/>
        <v>0</v>
      </c>
      <c r="BK507" s="122">
        <f t="shared" si="436"/>
        <v>0</v>
      </c>
      <c r="BL507" s="114">
        <f t="shared" si="437"/>
        <v>0</v>
      </c>
      <c r="BN507" s="123">
        <f t="shared" si="438"/>
        <v>0</v>
      </c>
      <c r="BO507" s="123">
        <f t="shared" si="439"/>
        <v>0</v>
      </c>
      <c r="BP507" s="123">
        <f t="shared" si="440"/>
        <v>0</v>
      </c>
      <c r="BQ507" s="123">
        <f t="shared" si="441"/>
        <v>0</v>
      </c>
      <c r="BR507" s="123">
        <f t="shared" si="415"/>
        <v>0</v>
      </c>
      <c r="BS507" s="123">
        <f t="shared" si="442"/>
        <v>0</v>
      </c>
      <c r="BT507" s="124">
        <f t="shared" si="443"/>
        <v>0</v>
      </c>
      <c r="CA507" s="62"/>
      <c r="CB507" s="126" t="str">
        <f t="shared" si="416"/>
        <v/>
      </c>
      <c r="CC507" s="127" t="str">
        <f t="shared" si="444"/>
        <v/>
      </c>
      <c r="CD507" s="128" t="str">
        <f t="shared" si="445"/>
        <v/>
      </c>
      <c r="CE507" s="146"/>
      <c r="CF507" s="147"/>
      <c r="CG507" s="147"/>
      <c r="CH507" s="147"/>
      <c r="CI507" s="145"/>
      <c r="CJ507" s="62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132" t="b">
        <f t="shared" si="446"/>
        <v>0</v>
      </c>
      <c r="CV507" s="133" t="b">
        <f t="shared" si="447"/>
        <v>1</v>
      </c>
      <c r="CW507" s="116" t="b">
        <f t="shared" si="448"/>
        <v>1</v>
      </c>
      <c r="CX507" s="73">
        <f t="shared" si="449"/>
        <v>0</v>
      </c>
      <c r="CZ507" s="73">
        <f t="shared" si="450"/>
        <v>0</v>
      </c>
      <c r="DA507" s="134">
        <f t="shared" si="451"/>
        <v>1</v>
      </c>
      <c r="DB507" s="106">
        <f t="shared" si="452"/>
        <v>1</v>
      </c>
      <c r="DC507" s="148"/>
      <c r="DD507" s="134">
        <f t="shared" si="453"/>
        <v>1</v>
      </c>
      <c r="DE507" s="135">
        <f t="shared" si="417"/>
        <v>0</v>
      </c>
      <c r="DF507" s="135">
        <f t="shared" si="418"/>
        <v>0</v>
      </c>
      <c r="DG507" s="136"/>
      <c r="DH507" s="79"/>
      <c r="DI507" s="137"/>
      <c r="DJ507" s="81"/>
      <c r="DK507" s="107">
        <f t="shared" si="419"/>
        <v>0</v>
      </c>
      <c r="DL507" s="138">
        <f t="shared" si="454"/>
        <v>1</v>
      </c>
      <c r="DM507" s="73">
        <f t="shared" si="455"/>
        <v>1</v>
      </c>
      <c r="DN507" s="73">
        <f t="shared" si="456"/>
        <v>1</v>
      </c>
      <c r="DO507" s="73">
        <f t="shared" si="457"/>
        <v>1</v>
      </c>
      <c r="DP507" s="73">
        <f t="shared" si="424"/>
        <v>1</v>
      </c>
      <c r="DQ507" s="73">
        <f t="shared" si="423"/>
        <v>1</v>
      </c>
      <c r="DR507" s="73">
        <f t="shared" si="422"/>
        <v>1</v>
      </c>
      <c r="DS507" s="73">
        <f t="shared" si="420"/>
        <v>1</v>
      </c>
      <c r="DT507" s="73">
        <f t="shared" si="414"/>
        <v>1</v>
      </c>
      <c r="DU507" s="73">
        <f t="shared" si="413"/>
        <v>1</v>
      </c>
      <c r="DV507" s="73">
        <f t="shared" si="412"/>
        <v>1</v>
      </c>
      <c r="DW507" s="73">
        <f t="shared" si="411"/>
        <v>1</v>
      </c>
      <c r="DX507" s="73">
        <f t="shared" si="410"/>
        <v>1</v>
      </c>
      <c r="DY507" s="73">
        <f t="shared" si="409"/>
        <v>1</v>
      </c>
      <c r="DZ507" s="73">
        <f t="shared" si="408"/>
        <v>1</v>
      </c>
      <c r="EA507" s="92">
        <f t="shared" si="407"/>
        <v>1</v>
      </c>
      <c r="EB507" s="92">
        <f t="shared" si="406"/>
        <v>1</v>
      </c>
      <c r="EC507" s="139">
        <f t="shared" si="405"/>
        <v>1</v>
      </c>
      <c r="ED507" s="140">
        <f t="shared" si="458"/>
        <v>0</v>
      </c>
      <c r="EE507" s="141">
        <f>IF(EC507=8,(DK507+DK508+DK509+DK821+DK823+DK824+DK825),IF(EC507=9,(DK507+DK508+DK509+DK821+DK823+DK824+DK825+DK826),IF(EC507=10,(DK507+DK508+DK509+DK821+DK823+DK824+DK825+DK826+DK827),IF(EC507=11,(DK507+DK508+DK509+DK821+DK823+DK824+DK825+DK826+DK827+DK828),IF(EC507=12,(DK507+DK508+DK509+DK821+DK823+DK824+DK825+DK826+DK827+DK828+DK829),IF(EC507=13,(DK507+DK508+DK509+DK821+DK823+DK824+DK825+DK826+DK827+DK828+DK829+#REF!),0))))))</f>
        <v>0</v>
      </c>
      <c r="EF507" s="141">
        <f t="shared" si="425"/>
        <v>0</v>
      </c>
      <c r="EG507" s="142">
        <f t="shared" si="459"/>
        <v>0</v>
      </c>
      <c r="EH507" s="141"/>
      <c r="EI507" s="142"/>
      <c r="EJ507" s="82">
        <f t="shared" si="460"/>
        <v>0</v>
      </c>
      <c r="EK507" s="82"/>
      <c r="EL507" s="82"/>
      <c r="EM507" s="82"/>
      <c r="EN507" s="83"/>
      <c r="EO507" s="61"/>
      <c r="EP507" s="61"/>
      <c r="EQ507" s="61"/>
      <c r="ER507" s="61"/>
      <c r="ES507" s="61"/>
      <c r="ET507" s="61"/>
      <c r="EU507" s="61"/>
      <c r="EV507" s="61"/>
      <c r="EW507" s="61"/>
      <c r="EX507" s="61"/>
      <c r="EY507" s="61"/>
      <c r="EZ507" s="61"/>
    </row>
    <row r="508" spans="2:156" ht="27" customHeight="1">
      <c r="B508" s="365" t="str">
        <f t="shared" si="421"/>
        <v/>
      </c>
      <c r="C508" s="649" t="str">
        <f>IF(AU508=1,SUM(AU$10:AU508),"")</f>
        <v/>
      </c>
      <c r="D508" s="526"/>
      <c r="E508" s="524"/>
      <c r="F508" s="648"/>
      <c r="G508" s="464"/>
      <c r="H508" s="110"/>
      <c r="I508" s="648"/>
      <c r="J508" s="464"/>
      <c r="K508" s="110"/>
      <c r="L508" s="109"/>
      <c r="M508" s="517"/>
      <c r="N508" s="520"/>
      <c r="O508" s="520"/>
      <c r="P508" s="514"/>
      <c r="Q508" s="463"/>
      <c r="R508" s="463"/>
      <c r="S508" s="463"/>
      <c r="T508" s="463"/>
      <c r="U508" s="515"/>
      <c r="V508" s="112"/>
      <c r="W508" s="463"/>
      <c r="X508" s="463"/>
      <c r="Y508" s="463"/>
      <c r="Z508" s="463"/>
      <c r="AA508" s="463"/>
      <c r="AB508" s="691"/>
      <c r="AC508" s="691"/>
      <c r="AD508" s="691"/>
      <c r="AE508" s="682"/>
      <c r="AF508" s="683"/>
      <c r="AG508" s="112"/>
      <c r="AH508" s="463"/>
      <c r="AI508" s="495"/>
      <c r="AJ508" s="469"/>
      <c r="AK508" s="464"/>
      <c r="AL508" s="465"/>
      <c r="AM508" s="376"/>
      <c r="AN508" s="376"/>
      <c r="AO508" s="465"/>
      <c r="AP508" s="466"/>
      <c r="AQ508" s="113" t="str">
        <f t="shared" si="426"/>
        <v/>
      </c>
      <c r="AR508" s="114">
        <v>111</v>
      </c>
      <c r="AU508" s="115">
        <f t="shared" si="427"/>
        <v>0</v>
      </c>
      <c r="AV508" s="116" t="b">
        <f t="shared" si="428"/>
        <v>1</v>
      </c>
      <c r="AW508" s="73">
        <f t="shared" si="429"/>
        <v>0</v>
      </c>
      <c r="AX508" s="117">
        <f t="shared" si="430"/>
        <v>1</v>
      </c>
      <c r="AY508" s="118">
        <f t="shared" si="431"/>
        <v>0</v>
      </c>
      <c r="BD508" s="120">
        <f>ROUND(Import!F501,2)</f>
        <v>0</v>
      </c>
      <c r="BE508" s="120">
        <f>ROUND(Import!P501,2)</f>
        <v>0</v>
      </c>
      <c r="BG508" s="121">
        <f t="shared" si="432"/>
        <v>0</v>
      </c>
      <c r="BH508" s="122">
        <f t="shared" si="433"/>
        <v>0</v>
      </c>
      <c r="BI508" s="114">
        <f t="shared" si="434"/>
        <v>0</v>
      </c>
      <c r="BJ508" s="121">
        <f t="shared" si="435"/>
        <v>0</v>
      </c>
      <c r="BK508" s="122">
        <f t="shared" si="436"/>
        <v>0</v>
      </c>
      <c r="BL508" s="114">
        <f t="shared" si="437"/>
        <v>0</v>
      </c>
      <c r="BN508" s="123">
        <f t="shared" si="438"/>
        <v>0</v>
      </c>
      <c r="BO508" s="123">
        <f t="shared" si="439"/>
        <v>0</v>
      </c>
      <c r="BP508" s="123">
        <f t="shared" si="440"/>
        <v>0</v>
      </c>
      <c r="BQ508" s="123">
        <f t="shared" si="441"/>
        <v>0</v>
      </c>
      <c r="BR508" s="123">
        <f t="shared" si="415"/>
        <v>0</v>
      </c>
      <c r="BS508" s="123">
        <f t="shared" si="442"/>
        <v>0</v>
      </c>
      <c r="BT508" s="124">
        <f t="shared" si="443"/>
        <v>0</v>
      </c>
      <c r="CA508" s="62"/>
      <c r="CB508" s="126" t="str">
        <f t="shared" si="416"/>
        <v/>
      </c>
      <c r="CC508" s="127" t="str">
        <f t="shared" si="444"/>
        <v/>
      </c>
      <c r="CD508" s="128" t="str">
        <f t="shared" si="445"/>
        <v/>
      </c>
      <c r="CE508" s="146"/>
      <c r="CF508" s="147"/>
      <c r="CG508" s="147"/>
      <c r="CH508" s="147"/>
      <c r="CI508" s="145"/>
      <c r="CJ508" s="62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132" t="b">
        <f t="shared" si="446"/>
        <v>0</v>
      </c>
      <c r="CV508" s="133" t="b">
        <f t="shared" si="447"/>
        <v>1</v>
      </c>
      <c r="CW508" s="116" t="b">
        <f t="shared" si="448"/>
        <v>1</v>
      </c>
      <c r="CX508" s="73">
        <f t="shared" si="449"/>
        <v>0</v>
      </c>
      <c r="CZ508" s="73">
        <f t="shared" si="450"/>
        <v>0</v>
      </c>
      <c r="DA508" s="134">
        <f t="shared" si="451"/>
        <v>1</v>
      </c>
      <c r="DB508" s="106">
        <f t="shared" si="452"/>
        <v>1</v>
      </c>
      <c r="DC508" s="148"/>
      <c r="DD508" s="134">
        <f t="shared" si="453"/>
        <v>1</v>
      </c>
      <c r="DE508" s="135">
        <f t="shared" si="417"/>
        <v>0</v>
      </c>
      <c r="DF508" s="135">
        <f t="shared" si="418"/>
        <v>0</v>
      </c>
      <c r="DG508" s="136"/>
      <c r="DH508" s="79"/>
      <c r="DI508" s="137"/>
      <c r="DJ508" s="81"/>
      <c r="DK508" s="107">
        <f t="shared" si="419"/>
        <v>0</v>
      </c>
      <c r="DL508" s="138">
        <f t="shared" si="454"/>
        <v>1</v>
      </c>
      <c r="DM508" s="73">
        <f t="shared" si="455"/>
        <v>1</v>
      </c>
      <c r="DN508" s="73">
        <f t="shared" si="456"/>
        <v>1</v>
      </c>
      <c r="DO508" s="73">
        <f t="shared" si="457"/>
        <v>1</v>
      </c>
      <c r="DP508" s="73">
        <f t="shared" si="424"/>
        <v>1</v>
      </c>
      <c r="DQ508" s="73">
        <f t="shared" si="423"/>
        <v>1</v>
      </c>
      <c r="DR508" s="73">
        <f t="shared" si="422"/>
        <v>1</v>
      </c>
      <c r="DS508" s="73">
        <f t="shared" si="420"/>
        <v>1</v>
      </c>
      <c r="DT508" s="73">
        <f t="shared" si="414"/>
        <v>1</v>
      </c>
      <c r="DU508" s="73">
        <f t="shared" si="413"/>
        <v>1</v>
      </c>
      <c r="DV508" s="73">
        <f t="shared" si="412"/>
        <v>1</v>
      </c>
      <c r="DW508" s="73">
        <f t="shared" si="411"/>
        <v>1</v>
      </c>
      <c r="DX508" s="73">
        <f t="shared" si="410"/>
        <v>1</v>
      </c>
      <c r="DY508" s="73">
        <f t="shared" si="409"/>
        <v>1</v>
      </c>
      <c r="DZ508" s="73">
        <f t="shared" si="408"/>
        <v>1</v>
      </c>
      <c r="EA508" s="92">
        <f t="shared" si="407"/>
        <v>1</v>
      </c>
      <c r="EB508" s="92">
        <f t="shared" si="406"/>
        <v>1</v>
      </c>
      <c r="EC508" s="139">
        <f t="shared" si="405"/>
        <v>1</v>
      </c>
      <c r="ED508" s="140">
        <f t="shared" si="458"/>
        <v>0</v>
      </c>
      <c r="EE508" s="141">
        <f>IF(EC508=8,(DK508+DK509+DK510+DK822+DK824+DK825+DK826),IF(EC508=9,(DK508+DK509+DK510+DK822+DK824+DK825+DK826+DK827),IF(EC508=10,(DK508+DK509+DK510+DK822+DK824+DK825+DK826+DK827+DK828),IF(EC508=11,(DK508+DK509+DK510+DK822+DK824+DK825+DK826+DK827+DK828+DK829),IF(EC508=12,(DK508+DK509+DK510+DK822+DK824+DK825+DK826+DK827+DK828+DK829+DK830),IF(EC508=13,(DK508+DK509+DK510+DK822+DK824+DK825+DK826+DK827+DK828+DK829+DK830+#REF!),0))))))</f>
        <v>0</v>
      </c>
      <c r="EF508" s="141">
        <f t="shared" si="425"/>
        <v>0</v>
      </c>
      <c r="EG508" s="142">
        <f t="shared" si="459"/>
        <v>0</v>
      </c>
      <c r="EH508" s="141"/>
      <c r="EI508" s="142"/>
      <c r="EJ508" s="82">
        <f t="shared" si="460"/>
        <v>0</v>
      </c>
      <c r="EK508" s="82"/>
      <c r="EL508" s="82"/>
      <c r="EM508" s="82"/>
      <c r="EN508" s="83"/>
      <c r="EO508" s="61"/>
      <c r="EP508" s="61"/>
      <c r="EQ508" s="61"/>
      <c r="ER508" s="61"/>
      <c r="ES508" s="61"/>
      <c r="ET508" s="61"/>
      <c r="EU508" s="61"/>
      <c r="EV508" s="61"/>
      <c r="EW508" s="61"/>
      <c r="EX508" s="61"/>
      <c r="EY508" s="61"/>
      <c r="EZ508" s="61"/>
    </row>
    <row r="509" spans="2:156" ht="27" customHeight="1">
      <c r="B509" s="365" t="str">
        <f t="shared" si="421"/>
        <v/>
      </c>
      <c r="C509" s="649" t="str">
        <f>IF(AU509=1,SUM(AU$10:AU509),"")</f>
        <v/>
      </c>
      <c r="D509" s="526"/>
      <c r="E509" s="524"/>
      <c r="F509" s="648"/>
      <c r="G509" s="464"/>
      <c r="H509" s="110"/>
      <c r="I509" s="648"/>
      <c r="J509" s="464"/>
      <c r="K509" s="110"/>
      <c r="L509" s="109"/>
      <c r="M509" s="517"/>
      <c r="N509" s="520"/>
      <c r="O509" s="520"/>
      <c r="P509" s="514"/>
      <c r="Q509" s="463"/>
      <c r="R509" s="463"/>
      <c r="S509" s="463"/>
      <c r="T509" s="463"/>
      <c r="U509" s="515"/>
      <c r="V509" s="112"/>
      <c r="W509" s="463"/>
      <c r="X509" s="463"/>
      <c r="Y509" s="463"/>
      <c r="Z509" s="463"/>
      <c r="AA509" s="463"/>
      <c r="AB509" s="691"/>
      <c r="AC509" s="691"/>
      <c r="AD509" s="691"/>
      <c r="AE509" s="682"/>
      <c r="AF509" s="683"/>
      <c r="AG509" s="112"/>
      <c r="AH509" s="463"/>
      <c r="AI509" s="495"/>
      <c r="AJ509" s="469"/>
      <c r="AK509" s="464"/>
      <c r="AL509" s="465"/>
      <c r="AM509" s="376"/>
      <c r="AN509" s="376"/>
      <c r="AO509" s="465"/>
      <c r="AP509" s="466"/>
      <c r="AQ509" s="113" t="str">
        <f t="shared" si="426"/>
        <v/>
      </c>
      <c r="AR509" s="114">
        <v>112</v>
      </c>
      <c r="AU509" s="115">
        <f t="shared" si="427"/>
        <v>0</v>
      </c>
      <c r="AV509" s="116" t="b">
        <f t="shared" si="428"/>
        <v>1</v>
      </c>
      <c r="AW509" s="73">
        <f t="shared" si="429"/>
        <v>0</v>
      </c>
      <c r="AX509" s="117">
        <f t="shared" si="430"/>
        <v>1</v>
      </c>
      <c r="AY509" s="118">
        <f t="shared" si="431"/>
        <v>0</v>
      </c>
      <c r="BD509" s="120">
        <f>ROUND(Import!F502,2)</f>
        <v>0</v>
      </c>
      <c r="BE509" s="120">
        <f>ROUND(Import!P502,2)</f>
        <v>0</v>
      </c>
      <c r="BG509" s="121">
        <f t="shared" si="432"/>
        <v>0</v>
      </c>
      <c r="BH509" s="122">
        <f t="shared" si="433"/>
        <v>0</v>
      </c>
      <c r="BI509" s="114">
        <f t="shared" si="434"/>
        <v>0</v>
      </c>
      <c r="BJ509" s="121">
        <f t="shared" si="435"/>
        <v>0</v>
      </c>
      <c r="BK509" s="122">
        <f t="shared" si="436"/>
        <v>0</v>
      </c>
      <c r="BL509" s="114">
        <f t="shared" si="437"/>
        <v>0</v>
      </c>
      <c r="BN509" s="123">
        <f t="shared" si="438"/>
        <v>0</v>
      </c>
      <c r="BO509" s="123">
        <f t="shared" si="439"/>
        <v>0</v>
      </c>
      <c r="BP509" s="123">
        <f t="shared" si="440"/>
        <v>0</v>
      </c>
      <c r="BQ509" s="123">
        <f t="shared" si="441"/>
        <v>0</v>
      </c>
      <c r="BR509" s="123">
        <f t="shared" si="415"/>
        <v>0</v>
      </c>
      <c r="BS509" s="123">
        <f t="shared" si="442"/>
        <v>0</v>
      </c>
      <c r="BT509" s="124">
        <f t="shared" si="443"/>
        <v>0</v>
      </c>
      <c r="CA509" s="62"/>
      <c r="CB509" s="126" t="str">
        <f t="shared" si="416"/>
        <v/>
      </c>
      <c r="CC509" s="127" t="str">
        <f t="shared" si="444"/>
        <v/>
      </c>
      <c r="CD509" s="128" t="str">
        <f t="shared" si="445"/>
        <v/>
      </c>
      <c r="CE509" s="146"/>
      <c r="CF509" s="147"/>
      <c r="CG509" s="147"/>
      <c r="CH509" s="147"/>
      <c r="CI509" s="145"/>
      <c r="CJ509" s="62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132" t="b">
        <f t="shared" si="446"/>
        <v>0</v>
      </c>
      <c r="CV509" s="133" t="b">
        <f t="shared" si="447"/>
        <v>1</v>
      </c>
      <c r="CW509" s="116" t="b">
        <f t="shared" si="448"/>
        <v>1</v>
      </c>
      <c r="CX509" s="73">
        <f t="shared" si="449"/>
        <v>0</v>
      </c>
      <c r="CZ509" s="73">
        <f t="shared" si="450"/>
        <v>0</v>
      </c>
      <c r="DA509" s="134">
        <f t="shared" si="451"/>
        <v>1</v>
      </c>
      <c r="DB509" s="106">
        <f t="shared" si="452"/>
        <v>1</v>
      </c>
      <c r="DC509" s="148"/>
      <c r="DD509" s="134">
        <f t="shared" si="453"/>
        <v>1</v>
      </c>
      <c r="DE509" s="135">
        <f t="shared" si="417"/>
        <v>0</v>
      </c>
      <c r="DF509" s="135">
        <f t="shared" si="418"/>
        <v>0</v>
      </c>
      <c r="DG509" s="136"/>
      <c r="DH509" s="79"/>
      <c r="DI509" s="137"/>
      <c r="DJ509" s="81"/>
      <c r="DK509" s="107">
        <f t="shared" si="419"/>
        <v>0</v>
      </c>
      <c r="DL509" s="138">
        <f t="shared" si="454"/>
        <v>1</v>
      </c>
      <c r="DM509" s="73">
        <f t="shared" si="455"/>
        <v>1</v>
      </c>
      <c r="DN509" s="73">
        <f t="shared" si="456"/>
        <v>1</v>
      </c>
      <c r="DO509" s="73">
        <f t="shared" si="457"/>
        <v>1</v>
      </c>
      <c r="DP509" s="73">
        <f t="shared" si="424"/>
        <v>1</v>
      </c>
      <c r="DQ509" s="73">
        <f t="shared" si="423"/>
        <v>1</v>
      </c>
      <c r="DR509" s="73">
        <f t="shared" si="422"/>
        <v>1</v>
      </c>
      <c r="DS509" s="73">
        <f t="shared" si="420"/>
        <v>1</v>
      </c>
      <c r="DT509" s="73">
        <f t="shared" si="414"/>
        <v>1</v>
      </c>
      <c r="DU509" s="73">
        <f t="shared" si="413"/>
        <v>1</v>
      </c>
      <c r="DV509" s="73">
        <f t="shared" si="412"/>
        <v>1</v>
      </c>
      <c r="DW509" s="73">
        <f t="shared" si="411"/>
        <v>1</v>
      </c>
      <c r="DX509" s="73">
        <f t="shared" si="410"/>
        <v>1</v>
      </c>
      <c r="DY509" s="73">
        <f t="shared" si="409"/>
        <v>1</v>
      </c>
      <c r="DZ509" s="73">
        <f t="shared" si="408"/>
        <v>1</v>
      </c>
      <c r="EA509" s="92">
        <f t="shared" si="407"/>
        <v>1</v>
      </c>
      <c r="EB509" s="92">
        <f t="shared" si="406"/>
        <v>1</v>
      </c>
      <c r="EC509" s="139">
        <f t="shared" si="405"/>
        <v>1</v>
      </c>
      <c r="ED509" s="140">
        <f t="shared" si="458"/>
        <v>0</v>
      </c>
      <c r="EE509" s="141">
        <f>IF(EC509=8,(DK509+DK510+DK511+DK823+DK825+DK826+DK827),IF(EC509=9,(DK509+DK510+DK511+DK823+DK825+DK826+DK827+DK828),IF(EC509=10,(DK509+DK510+DK511+DK823+DK825+DK826+DK827+DK828+DK829),IF(EC509=11,(DK509+DK510+DK511+DK823+DK825+DK826+DK827+DK828+DK829+DK830),IF(EC509=12,(DK509+DK510+DK511+DK823+DK825+DK826+DK827+DK828+DK829+DK830+DK831),IF(EC509=13,(DK509+DK510+DK511+DK823+DK825+DK826+DK827+DK828+DK829+DK830+DK831+#REF!),0))))))</f>
        <v>0</v>
      </c>
      <c r="EF509" s="141">
        <f t="shared" si="425"/>
        <v>0</v>
      </c>
      <c r="EG509" s="142">
        <f t="shared" si="459"/>
        <v>0</v>
      </c>
      <c r="EH509" s="141"/>
      <c r="EI509" s="142"/>
      <c r="EJ509" s="82">
        <f t="shared" si="460"/>
        <v>0</v>
      </c>
      <c r="EK509" s="82"/>
      <c r="EL509" s="82"/>
      <c r="EM509" s="82"/>
      <c r="EN509" s="83"/>
      <c r="EO509" s="61"/>
      <c r="EP509" s="61"/>
      <c r="EQ509" s="61"/>
      <c r="ER509" s="61"/>
      <c r="ES509" s="61"/>
      <c r="ET509" s="61"/>
      <c r="EU509" s="61"/>
      <c r="EV509" s="61"/>
      <c r="EW509" s="61"/>
      <c r="EX509" s="61"/>
      <c r="EY509" s="61"/>
      <c r="EZ509" s="61"/>
    </row>
    <row r="510" spans="2:156" ht="27" customHeight="1">
      <c r="B510" s="365" t="str">
        <f t="shared" si="421"/>
        <v/>
      </c>
      <c r="C510" s="649" t="str">
        <f>IF(AU510=1,SUM(AU$10:AU510),"")</f>
        <v/>
      </c>
      <c r="D510" s="526"/>
      <c r="E510" s="524"/>
      <c r="F510" s="648"/>
      <c r="G510" s="464"/>
      <c r="H510" s="110"/>
      <c r="I510" s="648"/>
      <c r="J510" s="464"/>
      <c r="K510" s="110"/>
      <c r="L510" s="109"/>
      <c r="M510" s="517"/>
      <c r="N510" s="520"/>
      <c r="O510" s="520"/>
      <c r="P510" s="514"/>
      <c r="Q510" s="463"/>
      <c r="R510" s="463"/>
      <c r="S510" s="463"/>
      <c r="T510" s="463"/>
      <c r="U510" s="515"/>
      <c r="V510" s="112"/>
      <c r="W510" s="463"/>
      <c r="X510" s="463"/>
      <c r="Y510" s="463"/>
      <c r="Z510" s="463"/>
      <c r="AA510" s="463"/>
      <c r="AB510" s="691"/>
      <c r="AC510" s="691"/>
      <c r="AD510" s="691"/>
      <c r="AE510" s="682"/>
      <c r="AF510" s="683"/>
      <c r="AG510" s="112"/>
      <c r="AH510" s="463"/>
      <c r="AI510" s="495"/>
      <c r="AJ510" s="469"/>
      <c r="AK510" s="464"/>
      <c r="AL510" s="465"/>
      <c r="AM510" s="376"/>
      <c r="AN510" s="376"/>
      <c r="AO510" s="465"/>
      <c r="AP510" s="466"/>
      <c r="AQ510" s="113" t="str">
        <f t="shared" si="426"/>
        <v/>
      </c>
      <c r="AR510" s="114">
        <v>113</v>
      </c>
      <c r="AU510" s="115">
        <f t="shared" si="427"/>
        <v>0</v>
      </c>
      <c r="AV510" s="116" t="b">
        <f t="shared" si="428"/>
        <v>1</v>
      </c>
      <c r="AW510" s="73">
        <f t="shared" si="429"/>
        <v>0</v>
      </c>
      <c r="AX510" s="117">
        <f t="shared" si="430"/>
        <v>1</v>
      </c>
      <c r="AY510" s="118">
        <f t="shared" si="431"/>
        <v>0</v>
      </c>
      <c r="BD510" s="120">
        <f>ROUND(Import!F503,2)</f>
        <v>0</v>
      </c>
      <c r="BE510" s="120">
        <f>ROUND(Import!P503,2)</f>
        <v>0</v>
      </c>
      <c r="BG510" s="121">
        <f t="shared" si="432"/>
        <v>0</v>
      </c>
      <c r="BH510" s="122">
        <f t="shared" si="433"/>
        <v>0</v>
      </c>
      <c r="BI510" s="114">
        <f t="shared" si="434"/>
        <v>0</v>
      </c>
      <c r="BJ510" s="121">
        <f t="shared" si="435"/>
        <v>0</v>
      </c>
      <c r="BK510" s="122">
        <f t="shared" si="436"/>
        <v>0</v>
      </c>
      <c r="BL510" s="114">
        <f t="shared" si="437"/>
        <v>0</v>
      </c>
      <c r="BN510" s="123">
        <f t="shared" si="438"/>
        <v>0</v>
      </c>
      <c r="BO510" s="123">
        <f t="shared" si="439"/>
        <v>0</v>
      </c>
      <c r="BP510" s="123">
        <f t="shared" si="440"/>
        <v>0</v>
      </c>
      <c r="BQ510" s="123">
        <f t="shared" si="441"/>
        <v>0</v>
      </c>
      <c r="BR510" s="123">
        <f t="shared" si="415"/>
        <v>0</v>
      </c>
      <c r="BS510" s="123">
        <f t="shared" si="442"/>
        <v>0</v>
      </c>
      <c r="BT510" s="124">
        <f t="shared" si="443"/>
        <v>0</v>
      </c>
      <c r="CA510" s="62"/>
      <c r="CB510" s="126" t="str">
        <f t="shared" si="416"/>
        <v/>
      </c>
      <c r="CC510" s="127" t="str">
        <f t="shared" si="444"/>
        <v/>
      </c>
      <c r="CD510" s="128" t="str">
        <f t="shared" si="445"/>
        <v/>
      </c>
      <c r="CE510" s="146"/>
      <c r="CF510" s="147"/>
      <c r="CG510" s="147"/>
      <c r="CH510" s="147"/>
      <c r="CI510" s="145"/>
      <c r="CJ510" s="62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132" t="b">
        <f t="shared" si="446"/>
        <v>0</v>
      </c>
      <c r="CV510" s="133" t="b">
        <f t="shared" si="447"/>
        <v>1</v>
      </c>
      <c r="CW510" s="116" t="b">
        <f t="shared" si="448"/>
        <v>1</v>
      </c>
      <c r="CX510" s="73">
        <f t="shared" si="449"/>
        <v>0</v>
      </c>
      <c r="CZ510" s="73">
        <f t="shared" si="450"/>
        <v>0</v>
      </c>
      <c r="DA510" s="134">
        <f t="shared" si="451"/>
        <v>1</v>
      </c>
      <c r="DB510" s="106">
        <f t="shared" si="452"/>
        <v>1</v>
      </c>
      <c r="DC510" s="148"/>
      <c r="DD510" s="134">
        <f t="shared" si="453"/>
        <v>1</v>
      </c>
      <c r="DE510" s="135">
        <f t="shared" si="417"/>
        <v>0</v>
      </c>
      <c r="DF510" s="135">
        <f t="shared" si="418"/>
        <v>0</v>
      </c>
      <c r="DG510" s="136"/>
      <c r="DH510" s="79"/>
      <c r="DI510" s="137"/>
      <c r="DJ510" s="81"/>
      <c r="DK510" s="107">
        <f t="shared" si="419"/>
        <v>0</v>
      </c>
      <c r="DL510" s="138">
        <f t="shared" si="454"/>
        <v>1</v>
      </c>
      <c r="DM510" s="73">
        <f t="shared" si="455"/>
        <v>1</v>
      </c>
      <c r="DN510" s="73">
        <f t="shared" si="456"/>
        <v>1</v>
      </c>
      <c r="DO510" s="73">
        <f t="shared" si="457"/>
        <v>1</v>
      </c>
      <c r="DP510" s="73">
        <f t="shared" si="424"/>
        <v>1</v>
      </c>
      <c r="DQ510" s="73">
        <f t="shared" si="423"/>
        <v>1</v>
      </c>
      <c r="DR510" s="73">
        <f t="shared" si="422"/>
        <v>1</v>
      </c>
      <c r="DS510" s="73">
        <f t="shared" si="420"/>
        <v>1</v>
      </c>
      <c r="DT510" s="73">
        <f t="shared" si="414"/>
        <v>1</v>
      </c>
      <c r="DU510" s="73">
        <f t="shared" si="413"/>
        <v>1</v>
      </c>
      <c r="DV510" s="73">
        <f t="shared" si="412"/>
        <v>1</v>
      </c>
      <c r="DW510" s="73">
        <f t="shared" si="411"/>
        <v>1</v>
      </c>
      <c r="DX510" s="73">
        <f t="shared" si="410"/>
        <v>1</v>
      </c>
      <c r="DY510" s="73">
        <f t="shared" si="409"/>
        <v>1</v>
      </c>
      <c r="DZ510" s="73">
        <f t="shared" si="408"/>
        <v>1</v>
      </c>
      <c r="EA510" s="92">
        <f t="shared" si="407"/>
        <v>1</v>
      </c>
      <c r="EB510" s="92">
        <f t="shared" si="406"/>
        <v>1</v>
      </c>
      <c r="EC510" s="139">
        <f t="shared" si="405"/>
        <v>1</v>
      </c>
      <c r="ED510" s="140">
        <f t="shared" si="458"/>
        <v>0</v>
      </c>
      <c r="EE510" s="141">
        <f>IF(EC510=8,(DK510+DK511+DK512+DK824+DK826+DK827+DK828),IF(EC510=9,(DK510+DK511+DK512+DK824+DK826+DK827+DK828+DK829),IF(EC510=10,(DK510+DK511+DK512+DK824+DK826+DK827+DK828+DK829+DK830),IF(EC510=11,(DK510+DK511+DK512+DK824+DK826+DK827+DK828+DK829+DK830+DK831),IF(EC510=12,(DK510+DK511+DK512+DK824+DK826+DK827+DK828+DK829+DK830+DK831+DK832),IF(EC510=13,(DK510+DK511+DK512+DK824+DK826+DK827+DK828+DK829+DK830+DK831+DK832+#REF!),0))))))</f>
        <v>0</v>
      </c>
      <c r="EF510" s="141">
        <f t="shared" si="425"/>
        <v>0</v>
      </c>
      <c r="EG510" s="142">
        <f t="shared" si="459"/>
        <v>0</v>
      </c>
      <c r="EH510" s="141"/>
      <c r="EI510" s="142"/>
      <c r="EJ510" s="82">
        <f t="shared" si="460"/>
        <v>0</v>
      </c>
      <c r="EK510" s="82"/>
      <c r="EL510" s="82"/>
      <c r="EM510" s="82"/>
      <c r="EN510" s="83"/>
      <c r="EO510" s="61"/>
      <c r="EP510" s="61"/>
      <c r="EQ510" s="61"/>
      <c r="ER510" s="61"/>
      <c r="ES510" s="61"/>
      <c r="ET510" s="61"/>
      <c r="EU510" s="61"/>
      <c r="EV510" s="61"/>
      <c r="EW510" s="61"/>
      <c r="EX510" s="61"/>
      <c r="EY510" s="61"/>
      <c r="EZ510" s="61"/>
    </row>
    <row r="511" spans="2:156" ht="27" customHeight="1">
      <c r="B511" s="365" t="str">
        <f t="shared" si="421"/>
        <v/>
      </c>
      <c r="C511" s="649" t="str">
        <f>IF(AU511=1,SUM(AU$10:AU511),"")</f>
        <v/>
      </c>
      <c r="D511" s="526"/>
      <c r="E511" s="524"/>
      <c r="F511" s="648"/>
      <c r="G511" s="464"/>
      <c r="H511" s="110"/>
      <c r="I511" s="648"/>
      <c r="J511" s="464"/>
      <c r="K511" s="110"/>
      <c r="L511" s="109"/>
      <c r="M511" s="517"/>
      <c r="N511" s="520"/>
      <c r="O511" s="520"/>
      <c r="P511" s="514"/>
      <c r="Q511" s="463"/>
      <c r="R511" s="463"/>
      <c r="S511" s="463"/>
      <c r="T511" s="463"/>
      <c r="U511" s="515"/>
      <c r="V511" s="112"/>
      <c r="W511" s="463"/>
      <c r="X511" s="463"/>
      <c r="Y511" s="463"/>
      <c r="Z511" s="463"/>
      <c r="AA511" s="463"/>
      <c r="AB511" s="691"/>
      <c r="AC511" s="691"/>
      <c r="AD511" s="691"/>
      <c r="AE511" s="682"/>
      <c r="AF511" s="683"/>
      <c r="AG511" s="112"/>
      <c r="AH511" s="463"/>
      <c r="AI511" s="495"/>
      <c r="AJ511" s="469"/>
      <c r="AK511" s="464"/>
      <c r="AL511" s="465"/>
      <c r="AM511" s="376"/>
      <c r="AN511" s="376"/>
      <c r="AO511" s="465"/>
      <c r="AP511" s="466"/>
      <c r="AQ511" s="113" t="str">
        <f t="shared" si="426"/>
        <v/>
      </c>
      <c r="AR511" s="114">
        <v>114</v>
      </c>
      <c r="AU511" s="115">
        <f t="shared" si="427"/>
        <v>0</v>
      </c>
      <c r="AV511" s="116" t="b">
        <f t="shared" si="428"/>
        <v>1</v>
      </c>
      <c r="AW511" s="73">
        <f t="shared" si="429"/>
        <v>0</v>
      </c>
      <c r="AX511" s="117">
        <f t="shared" si="430"/>
        <v>1</v>
      </c>
      <c r="AY511" s="118">
        <f t="shared" si="431"/>
        <v>0</v>
      </c>
      <c r="BD511" s="120">
        <f>ROUND(Import!F504,2)</f>
        <v>0</v>
      </c>
      <c r="BE511" s="120">
        <f>ROUND(Import!P504,2)</f>
        <v>0</v>
      </c>
      <c r="BG511" s="121">
        <f t="shared" si="432"/>
        <v>0</v>
      </c>
      <c r="BH511" s="122">
        <f t="shared" si="433"/>
        <v>0</v>
      </c>
      <c r="BI511" s="114">
        <f t="shared" si="434"/>
        <v>0</v>
      </c>
      <c r="BJ511" s="121">
        <f t="shared" si="435"/>
        <v>0</v>
      </c>
      <c r="BK511" s="122">
        <f t="shared" si="436"/>
        <v>0</v>
      </c>
      <c r="BL511" s="114">
        <f t="shared" si="437"/>
        <v>0</v>
      </c>
      <c r="BN511" s="123">
        <f t="shared" si="438"/>
        <v>0</v>
      </c>
      <c r="BO511" s="123">
        <f t="shared" si="439"/>
        <v>0</v>
      </c>
      <c r="BP511" s="123">
        <f t="shared" si="440"/>
        <v>0</v>
      </c>
      <c r="BQ511" s="123">
        <f t="shared" si="441"/>
        <v>0</v>
      </c>
      <c r="BR511" s="123">
        <f t="shared" si="415"/>
        <v>0</v>
      </c>
      <c r="BS511" s="123">
        <f t="shared" si="442"/>
        <v>0</v>
      </c>
      <c r="BT511" s="124">
        <f t="shared" si="443"/>
        <v>0</v>
      </c>
      <c r="CA511" s="62"/>
      <c r="CB511" s="126" t="str">
        <f t="shared" si="416"/>
        <v/>
      </c>
      <c r="CC511" s="127" t="str">
        <f t="shared" si="444"/>
        <v/>
      </c>
      <c r="CD511" s="128" t="str">
        <f t="shared" si="445"/>
        <v/>
      </c>
      <c r="CE511" s="146"/>
      <c r="CF511" s="147"/>
      <c r="CG511" s="147"/>
      <c r="CH511" s="147"/>
      <c r="CI511" s="145"/>
      <c r="CJ511" s="62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132" t="b">
        <f t="shared" si="446"/>
        <v>0</v>
      </c>
      <c r="CV511" s="133" t="b">
        <f t="shared" si="447"/>
        <v>1</v>
      </c>
      <c r="CW511" s="116" t="b">
        <f t="shared" si="448"/>
        <v>1</v>
      </c>
      <c r="CX511" s="73">
        <f t="shared" si="449"/>
        <v>0</v>
      </c>
      <c r="CZ511" s="73">
        <f t="shared" si="450"/>
        <v>0</v>
      </c>
      <c r="DA511" s="134">
        <f t="shared" si="451"/>
        <v>1</v>
      </c>
      <c r="DB511" s="106">
        <f t="shared" si="452"/>
        <v>1</v>
      </c>
      <c r="DC511" s="148"/>
      <c r="DD511" s="134">
        <f t="shared" si="453"/>
        <v>1</v>
      </c>
      <c r="DE511" s="135">
        <f t="shared" si="417"/>
        <v>0</v>
      </c>
      <c r="DF511" s="135">
        <f t="shared" si="418"/>
        <v>0</v>
      </c>
      <c r="DG511" s="136"/>
      <c r="DH511" s="79"/>
      <c r="DI511" s="137"/>
      <c r="DJ511" s="81"/>
      <c r="DK511" s="107">
        <f t="shared" si="419"/>
        <v>0</v>
      </c>
      <c r="DL511" s="138">
        <f t="shared" si="454"/>
        <v>1</v>
      </c>
      <c r="DM511" s="73">
        <f t="shared" si="455"/>
        <v>1</v>
      </c>
      <c r="DN511" s="73">
        <f t="shared" si="456"/>
        <v>1</v>
      </c>
      <c r="DO511" s="73">
        <f t="shared" si="457"/>
        <v>1</v>
      </c>
      <c r="DP511" s="73">
        <f t="shared" si="424"/>
        <v>1</v>
      </c>
      <c r="DQ511" s="73">
        <f t="shared" si="423"/>
        <v>1</v>
      </c>
      <c r="DR511" s="73">
        <f t="shared" si="422"/>
        <v>1</v>
      </c>
      <c r="DS511" s="73">
        <f t="shared" si="420"/>
        <v>1</v>
      </c>
      <c r="DT511" s="73">
        <f t="shared" si="414"/>
        <v>1</v>
      </c>
      <c r="DU511" s="73">
        <f t="shared" si="413"/>
        <v>1</v>
      </c>
      <c r="DV511" s="73">
        <f t="shared" si="412"/>
        <v>1</v>
      </c>
      <c r="DW511" s="73">
        <f t="shared" si="411"/>
        <v>1</v>
      </c>
      <c r="DX511" s="73">
        <f t="shared" si="410"/>
        <v>1</v>
      </c>
      <c r="DY511" s="73">
        <f t="shared" si="409"/>
        <v>1</v>
      </c>
      <c r="DZ511" s="73">
        <f t="shared" si="408"/>
        <v>1</v>
      </c>
      <c r="EA511" s="92">
        <f t="shared" si="407"/>
        <v>1</v>
      </c>
      <c r="EB511" s="92">
        <f t="shared" si="406"/>
        <v>1</v>
      </c>
      <c r="EC511" s="139">
        <f t="shared" si="405"/>
        <v>1</v>
      </c>
      <c r="ED511" s="140">
        <f t="shared" si="458"/>
        <v>0</v>
      </c>
      <c r="EE511" s="141">
        <f>IF(EC511=8,(DK511+DK512+DK513+DK825+DK827+DK828+DK829),IF(EC511=9,(DK511+DK512+DK513+DK825+DK827+DK828+DK829+DK830),IF(EC511=10,(DK511+DK512+DK513+DK825+DK827+DK828+DK829+DK830+DK831),IF(EC511=11,(DK511+DK512+DK513+DK825+DK827+DK828+DK829+DK830+DK831+DK832),IF(EC511=12,(DK511+DK512+DK513+DK825+DK827+DK828+DK829+DK830+DK831+DK832+DK833),IF(EC511=13,(DK511+DK512+DK513+DK825+DK827+DK828+DK829+DK830+DK831+DK832+DK833+#REF!),0))))))</f>
        <v>0</v>
      </c>
      <c r="EF511" s="141">
        <f t="shared" si="425"/>
        <v>0</v>
      </c>
      <c r="EG511" s="142">
        <f t="shared" si="459"/>
        <v>0</v>
      </c>
      <c r="EH511" s="141"/>
      <c r="EI511" s="142"/>
      <c r="EJ511" s="82">
        <f t="shared" si="460"/>
        <v>0</v>
      </c>
      <c r="EK511" s="82"/>
      <c r="EL511" s="82"/>
      <c r="EM511" s="82"/>
      <c r="EN511" s="83"/>
      <c r="EO511" s="61"/>
      <c r="EP511" s="61"/>
      <c r="EQ511" s="61"/>
      <c r="ER511" s="61"/>
      <c r="ES511" s="61"/>
      <c r="ET511" s="61"/>
      <c r="EU511" s="61"/>
      <c r="EV511" s="61"/>
      <c r="EW511" s="61"/>
      <c r="EX511" s="61"/>
      <c r="EY511" s="61"/>
      <c r="EZ511" s="61"/>
    </row>
    <row r="512" spans="2:156" ht="27" customHeight="1">
      <c r="B512" s="365" t="str">
        <f t="shared" si="421"/>
        <v/>
      </c>
      <c r="C512" s="649" t="str">
        <f>IF(AU512=1,SUM(AU$10:AU512),"")</f>
        <v/>
      </c>
      <c r="D512" s="526"/>
      <c r="E512" s="524"/>
      <c r="F512" s="648"/>
      <c r="G512" s="464"/>
      <c r="H512" s="110"/>
      <c r="I512" s="648"/>
      <c r="J512" s="464"/>
      <c r="K512" s="110"/>
      <c r="L512" s="109"/>
      <c r="M512" s="517"/>
      <c r="N512" s="520"/>
      <c r="O512" s="520"/>
      <c r="P512" s="514"/>
      <c r="Q512" s="463"/>
      <c r="R512" s="463"/>
      <c r="S512" s="463"/>
      <c r="T512" s="463"/>
      <c r="U512" s="515"/>
      <c r="V512" s="112"/>
      <c r="W512" s="463"/>
      <c r="X512" s="463"/>
      <c r="Y512" s="463"/>
      <c r="Z512" s="463"/>
      <c r="AA512" s="463"/>
      <c r="AB512" s="691"/>
      <c r="AC512" s="691"/>
      <c r="AD512" s="691"/>
      <c r="AE512" s="682"/>
      <c r="AF512" s="683"/>
      <c r="AG512" s="112"/>
      <c r="AH512" s="463"/>
      <c r="AI512" s="495"/>
      <c r="AJ512" s="469"/>
      <c r="AK512" s="464"/>
      <c r="AL512" s="465"/>
      <c r="AM512" s="376"/>
      <c r="AN512" s="376"/>
      <c r="AO512" s="465"/>
      <c r="AP512" s="466"/>
      <c r="AQ512" s="113" t="str">
        <f t="shared" si="426"/>
        <v/>
      </c>
      <c r="AR512" s="114">
        <v>115</v>
      </c>
      <c r="AU512" s="115">
        <f t="shared" si="427"/>
        <v>0</v>
      </c>
      <c r="AV512" s="116" t="b">
        <f t="shared" si="428"/>
        <v>1</v>
      </c>
      <c r="AW512" s="73">
        <f t="shared" si="429"/>
        <v>0</v>
      </c>
      <c r="AX512" s="117">
        <f t="shared" si="430"/>
        <v>1</v>
      </c>
      <c r="AY512" s="118">
        <f t="shared" si="431"/>
        <v>0</v>
      </c>
      <c r="BD512" s="120">
        <f>ROUND(Import!F505,2)</f>
        <v>0</v>
      </c>
      <c r="BE512" s="120">
        <f>ROUND(Import!P505,2)</f>
        <v>0</v>
      </c>
      <c r="BG512" s="121">
        <f t="shared" si="432"/>
        <v>0</v>
      </c>
      <c r="BH512" s="122">
        <f t="shared" si="433"/>
        <v>0</v>
      </c>
      <c r="BI512" s="114">
        <f t="shared" si="434"/>
        <v>0</v>
      </c>
      <c r="BJ512" s="121">
        <f t="shared" si="435"/>
        <v>0</v>
      </c>
      <c r="BK512" s="122">
        <f t="shared" si="436"/>
        <v>0</v>
      </c>
      <c r="BL512" s="114">
        <f t="shared" si="437"/>
        <v>0</v>
      </c>
      <c r="BN512" s="123">
        <f t="shared" si="438"/>
        <v>0</v>
      </c>
      <c r="BO512" s="123">
        <f t="shared" si="439"/>
        <v>0</v>
      </c>
      <c r="BP512" s="123">
        <f t="shared" si="440"/>
        <v>0</v>
      </c>
      <c r="BQ512" s="123">
        <f t="shared" si="441"/>
        <v>0</v>
      </c>
      <c r="BR512" s="123">
        <f t="shared" si="415"/>
        <v>0</v>
      </c>
      <c r="BS512" s="123">
        <f t="shared" si="442"/>
        <v>0</v>
      </c>
      <c r="BT512" s="124">
        <f t="shared" si="443"/>
        <v>0</v>
      </c>
      <c r="CA512" s="62"/>
      <c r="CB512" s="126" t="str">
        <f t="shared" si="416"/>
        <v/>
      </c>
      <c r="CC512" s="127" t="str">
        <f t="shared" si="444"/>
        <v/>
      </c>
      <c r="CD512" s="128" t="str">
        <f t="shared" si="445"/>
        <v/>
      </c>
      <c r="CE512" s="146"/>
      <c r="CF512" s="147"/>
      <c r="CG512" s="147"/>
      <c r="CH512" s="147"/>
      <c r="CI512" s="145"/>
      <c r="CJ512" s="62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132" t="b">
        <f t="shared" si="446"/>
        <v>0</v>
      </c>
      <c r="CV512" s="133" t="b">
        <f t="shared" si="447"/>
        <v>1</v>
      </c>
      <c r="CW512" s="116" t="b">
        <f t="shared" si="448"/>
        <v>1</v>
      </c>
      <c r="CX512" s="73">
        <f t="shared" si="449"/>
        <v>0</v>
      </c>
      <c r="CZ512" s="73">
        <f t="shared" si="450"/>
        <v>0</v>
      </c>
      <c r="DA512" s="134">
        <f t="shared" si="451"/>
        <v>1</v>
      </c>
      <c r="DB512" s="106">
        <f t="shared" si="452"/>
        <v>1</v>
      </c>
      <c r="DC512" s="148"/>
      <c r="DD512" s="134">
        <f t="shared" si="453"/>
        <v>1</v>
      </c>
      <c r="DE512" s="135">
        <f t="shared" si="417"/>
        <v>0</v>
      </c>
      <c r="DF512" s="135">
        <f t="shared" si="418"/>
        <v>0</v>
      </c>
      <c r="DG512" s="136"/>
      <c r="DH512" s="79"/>
      <c r="DI512" s="137"/>
      <c r="DJ512" s="81"/>
      <c r="DK512" s="107">
        <f t="shared" si="419"/>
        <v>0</v>
      </c>
      <c r="DL512" s="138">
        <f t="shared" si="454"/>
        <v>1</v>
      </c>
      <c r="DM512" s="73">
        <f t="shared" si="455"/>
        <v>1</v>
      </c>
      <c r="DN512" s="73">
        <f t="shared" si="456"/>
        <v>1</v>
      </c>
      <c r="DO512" s="73">
        <f t="shared" si="457"/>
        <v>1</v>
      </c>
      <c r="DP512" s="73">
        <f t="shared" si="424"/>
        <v>1</v>
      </c>
      <c r="DQ512" s="73">
        <f t="shared" si="423"/>
        <v>1</v>
      </c>
      <c r="DR512" s="73">
        <f t="shared" si="422"/>
        <v>1</v>
      </c>
      <c r="DS512" s="73">
        <f t="shared" si="420"/>
        <v>1</v>
      </c>
      <c r="DT512" s="73">
        <f t="shared" si="414"/>
        <v>1</v>
      </c>
      <c r="DU512" s="73">
        <f t="shared" si="413"/>
        <v>1</v>
      </c>
      <c r="DV512" s="73">
        <f t="shared" si="412"/>
        <v>1</v>
      </c>
      <c r="DW512" s="73">
        <f t="shared" si="411"/>
        <v>1</v>
      </c>
      <c r="DX512" s="73">
        <f t="shared" si="410"/>
        <v>1</v>
      </c>
      <c r="DY512" s="73">
        <f t="shared" si="409"/>
        <v>1</v>
      </c>
      <c r="DZ512" s="73">
        <f t="shared" si="408"/>
        <v>1</v>
      </c>
      <c r="EA512" s="92">
        <f t="shared" si="407"/>
        <v>1</v>
      </c>
      <c r="EB512" s="92">
        <f t="shared" si="406"/>
        <v>1</v>
      </c>
      <c r="EC512" s="139">
        <f t="shared" si="405"/>
        <v>1</v>
      </c>
      <c r="ED512" s="140">
        <f t="shared" si="458"/>
        <v>0</v>
      </c>
      <c r="EE512" s="141">
        <f>IF(EC512=8,(DK512+DK513+DK514+DK826+DK828+DK829+DK830),IF(EC512=9,(DK512+DK513+DK514+DK826+DK828+DK829+DK830+DK831),IF(EC512=10,(DK512+DK513+DK514+DK826+DK828+DK829+DK830+DK831+DK832),IF(EC512=11,(DK512+DK513+DK514+DK826+DK828+DK829+DK830+DK831+DK832+DK833),IF(EC512=12,(DK512+DK513+DK514+DK826+DK828+DK829+DK830+DK831+DK832+DK833+DK834),IF(EC512=13,(DK512+DK513+DK514+DK826+DK828+DK829+DK830+DK831+DK832+DK833+DK834+#REF!),0))))))</f>
        <v>0</v>
      </c>
      <c r="EF512" s="141">
        <f t="shared" si="425"/>
        <v>0</v>
      </c>
      <c r="EG512" s="142">
        <f t="shared" si="459"/>
        <v>0</v>
      </c>
      <c r="EH512" s="141"/>
      <c r="EI512" s="142"/>
      <c r="EJ512" s="82">
        <f t="shared" si="460"/>
        <v>0</v>
      </c>
      <c r="EK512" s="82"/>
      <c r="EL512" s="82"/>
      <c r="EM512" s="82"/>
      <c r="EN512" s="83"/>
      <c r="EO512" s="61"/>
      <c r="EP512" s="61"/>
      <c r="EQ512" s="61"/>
      <c r="ER512" s="61"/>
      <c r="ES512" s="61"/>
      <c r="ET512" s="61"/>
      <c r="EU512" s="61"/>
      <c r="EV512" s="61"/>
      <c r="EW512" s="61"/>
      <c r="EX512" s="61"/>
      <c r="EY512" s="61"/>
      <c r="EZ512" s="61"/>
    </row>
    <row r="513" spans="2:156" ht="27" customHeight="1">
      <c r="B513" s="365" t="str">
        <f t="shared" si="421"/>
        <v/>
      </c>
      <c r="C513" s="649" t="str">
        <f>IF(AU513=1,SUM(AU$10:AU513),"")</f>
        <v/>
      </c>
      <c r="D513" s="526"/>
      <c r="E513" s="524"/>
      <c r="F513" s="648"/>
      <c r="G513" s="464"/>
      <c r="H513" s="110"/>
      <c r="I513" s="648"/>
      <c r="J513" s="464"/>
      <c r="K513" s="110"/>
      <c r="L513" s="109"/>
      <c r="M513" s="517"/>
      <c r="N513" s="520"/>
      <c r="O513" s="520"/>
      <c r="P513" s="514"/>
      <c r="Q513" s="463"/>
      <c r="R513" s="463"/>
      <c r="S513" s="463"/>
      <c r="T513" s="463"/>
      <c r="U513" s="515"/>
      <c r="V513" s="112"/>
      <c r="W513" s="463"/>
      <c r="X513" s="463"/>
      <c r="Y513" s="463"/>
      <c r="Z513" s="463"/>
      <c r="AA513" s="463"/>
      <c r="AB513" s="691"/>
      <c r="AC513" s="691"/>
      <c r="AD513" s="691"/>
      <c r="AE513" s="682"/>
      <c r="AF513" s="683"/>
      <c r="AG513" s="112"/>
      <c r="AH513" s="463"/>
      <c r="AI513" s="495"/>
      <c r="AJ513" s="469"/>
      <c r="AK513" s="464"/>
      <c r="AL513" s="465"/>
      <c r="AM513" s="376"/>
      <c r="AN513" s="376"/>
      <c r="AO513" s="465"/>
      <c r="AP513" s="466"/>
      <c r="AQ513" s="113" t="str">
        <f t="shared" si="426"/>
        <v/>
      </c>
      <c r="AR513" s="114">
        <v>116</v>
      </c>
      <c r="AU513" s="115">
        <f t="shared" si="427"/>
        <v>0</v>
      </c>
      <c r="AV513" s="116" t="b">
        <f t="shared" si="428"/>
        <v>1</v>
      </c>
      <c r="AW513" s="73">
        <f t="shared" si="429"/>
        <v>0</v>
      </c>
      <c r="AX513" s="117">
        <f t="shared" si="430"/>
        <v>1</v>
      </c>
      <c r="AY513" s="118">
        <f t="shared" si="431"/>
        <v>0</v>
      </c>
      <c r="BD513" s="120">
        <f>ROUND(Import!F506,2)</f>
        <v>0</v>
      </c>
      <c r="BE513" s="120">
        <f>ROUND(Import!P506,2)</f>
        <v>0</v>
      </c>
      <c r="BG513" s="121">
        <f t="shared" si="432"/>
        <v>0</v>
      </c>
      <c r="BH513" s="122">
        <f t="shared" si="433"/>
        <v>0</v>
      </c>
      <c r="BI513" s="114">
        <f t="shared" si="434"/>
        <v>0</v>
      </c>
      <c r="BJ513" s="121">
        <f t="shared" si="435"/>
        <v>0</v>
      </c>
      <c r="BK513" s="122">
        <f t="shared" si="436"/>
        <v>0</v>
      </c>
      <c r="BL513" s="114">
        <f t="shared" si="437"/>
        <v>0</v>
      </c>
      <c r="BN513" s="123">
        <f t="shared" si="438"/>
        <v>0</v>
      </c>
      <c r="BO513" s="123">
        <f t="shared" si="439"/>
        <v>0</v>
      </c>
      <c r="BP513" s="123">
        <f t="shared" si="440"/>
        <v>0</v>
      </c>
      <c r="BQ513" s="123">
        <f t="shared" si="441"/>
        <v>0</v>
      </c>
      <c r="BR513" s="123">
        <f t="shared" si="415"/>
        <v>0</v>
      </c>
      <c r="BS513" s="123">
        <f t="shared" si="442"/>
        <v>0</v>
      </c>
      <c r="BT513" s="124">
        <f t="shared" si="443"/>
        <v>0</v>
      </c>
      <c r="CA513" s="62"/>
      <c r="CB513" s="126" t="str">
        <f t="shared" si="416"/>
        <v/>
      </c>
      <c r="CC513" s="127" t="str">
        <f t="shared" si="444"/>
        <v/>
      </c>
      <c r="CD513" s="128" t="str">
        <f t="shared" si="445"/>
        <v/>
      </c>
      <c r="CE513" s="146"/>
      <c r="CF513" s="147"/>
      <c r="CG513" s="147"/>
      <c r="CH513" s="147"/>
      <c r="CI513" s="145"/>
      <c r="CJ513" s="62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132" t="b">
        <f t="shared" si="446"/>
        <v>0</v>
      </c>
      <c r="CV513" s="133" t="b">
        <f t="shared" si="447"/>
        <v>1</v>
      </c>
      <c r="CW513" s="116" t="b">
        <f t="shared" si="448"/>
        <v>1</v>
      </c>
      <c r="CX513" s="73">
        <f t="shared" si="449"/>
        <v>0</v>
      </c>
      <c r="CZ513" s="73">
        <f t="shared" si="450"/>
        <v>0</v>
      </c>
      <c r="DA513" s="134">
        <f t="shared" si="451"/>
        <v>1</v>
      </c>
      <c r="DB513" s="106">
        <f t="shared" si="452"/>
        <v>1</v>
      </c>
      <c r="DC513" s="148"/>
      <c r="DD513" s="134">
        <f t="shared" si="453"/>
        <v>1</v>
      </c>
      <c r="DE513" s="135">
        <f t="shared" si="417"/>
        <v>0</v>
      </c>
      <c r="DF513" s="135">
        <f t="shared" si="418"/>
        <v>0</v>
      </c>
      <c r="DG513" s="136"/>
      <c r="DH513" s="79"/>
      <c r="DI513" s="137"/>
      <c r="DJ513" s="81"/>
      <c r="DK513" s="107">
        <f t="shared" si="419"/>
        <v>0</v>
      </c>
      <c r="DL513" s="138">
        <f t="shared" si="454"/>
        <v>1</v>
      </c>
      <c r="DM513" s="73">
        <f t="shared" si="455"/>
        <v>1</v>
      </c>
      <c r="DN513" s="73">
        <f t="shared" si="456"/>
        <v>1</v>
      </c>
      <c r="DO513" s="73">
        <f t="shared" si="457"/>
        <v>1</v>
      </c>
      <c r="DP513" s="73">
        <f t="shared" si="424"/>
        <v>1</v>
      </c>
      <c r="DQ513" s="73">
        <f t="shared" si="423"/>
        <v>1</v>
      </c>
      <c r="DR513" s="73">
        <f t="shared" si="422"/>
        <v>1</v>
      </c>
      <c r="DS513" s="73">
        <f t="shared" si="420"/>
        <v>1</v>
      </c>
      <c r="DT513" s="73">
        <f t="shared" si="414"/>
        <v>1</v>
      </c>
      <c r="DU513" s="73">
        <f t="shared" si="413"/>
        <v>1</v>
      </c>
      <c r="DV513" s="73">
        <f t="shared" si="412"/>
        <v>1</v>
      </c>
      <c r="DW513" s="73">
        <f t="shared" si="411"/>
        <v>1</v>
      </c>
      <c r="DX513" s="73">
        <f t="shared" si="410"/>
        <v>1</v>
      </c>
      <c r="DY513" s="73">
        <f t="shared" si="409"/>
        <v>1</v>
      </c>
      <c r="DZ513" s="73">
        <f t="shared" si="408"/>
        <v>1</v>
      </c>
      <c r="EA513" s="92">
        <f t="shared" si="407"/>
        <v>1</v>
      </c>
      <c r="EB513" s="92">
        <f t="shared" si="406"/>
        <v>1</v>
      </c>
      <c r="EC513" s="139">
        <f t="shared" ref="EC513:EC576" si="461">IF(EB513=2,2,IF(AND(EB513=18,EB842=1),19,EB513))</f>
        <v>1</v>
      </c>
      <c r="ED513" s="140">
        <f t="shared" si="458"/>
        <v>0</v>
      </c>
      <c r="EE513" s="141">
        <f>IF(EC513=8,(DK513+DK514+DK515+DK827+DK829+DK830+DK831),IF(EC513=9,(DK513+DK514+DK515+DK827+DK829+DK830+DK831+DK832),IF(EC513=10,(DK513+DK514+DK515+DK827+DK829+DK830+DK831+DK832+DK833),IF(EC513=11,(DK513+DK514+DK515+DK827+DK829+DK830+DK831+DK832+DK833+DK834),IF(EC513=12,(DK513+DK514+DK515+DK827+DK829+DK830+DK831+DK832+DK833+DK834+DK835),IF(EC513=13,(DK513+DK514+DK515+DK827+DK829+DK830+DK831+DK832+DK833+DK834+DK835+#REF!),0))))))</f>
        <v>0</v>
      </c>
      <c r="EF513" s="141">
        <f t="shared" si="425"/>
        <v>0</v>
      </c>
      <c r="EG513" s="142">
        <f t="shared" si="459"/>
        <v>0</v>
      </c>
      <c r="EH513" s="141"/>
      <c r="EI513" s="142"/>
      <c r="EJ513" s="82">
        <f t="shared" si="460"/>
        <v>0</v>
      </c>
      <c r="EK513" s="82"/>
      <c r="EL513" s="82"/>
      <c r="EM513" s="82"/>
      <c r="EN513" s="83"/>
      <c r="EO513" s="61"/>
      <c r="EP513" s="61"/>
      <c r="EQ513" s="61"/>
      <c r="ER513" s="61"/>
      <c r="ES513" s="61"/>
      <c r="ET513" s="61"/>
      <c r="EU513" s="61"/>
      <c r="EV513" s="61"/>
      <c r="EW513" s="61"/>
      <c r="EX513" s="61"/>
      <c r="EY513" s="61"/>
      <c r="EZ513" s="61"/>
    </row>
    <row r="514" spans="2:156" ht="27" customHeight="1">
      <c r="B514" s="365" t="str">
        <f t="shared" si="421"/>
        <v/>
      </c>
      <c r="C514" s="649" t="str">
        <f>IF(AU514=1,SUM(AU$10:AU514),"")</f>
        <v/>
      </c>
      <c r="D514" s="526"/>
      <c r="E514" s="524"/>
      <c r="F514" s="648"/>
      <c r="G514" s="464"/>
      <c r="H514" s="110"/>
      <c r="I514" s="648"/>
      <c r="J514" s="464"/>
      <c r="K514" s="110"/>
      <c r="L514" s="109"/>
      <c r="M514" s="517"/>
      <c r="N514" s="520"/>
      <c r="O514" s="520"/>
      <c r="P514" s="514"/>
      <c r="Q514" s="463"/>
      <c r="R514" s="463"/>
      <c r="S514" s="463"/>
      <c r="T514" s="463"/>
      <c r="U514" s="515"/>
      <c r="V514" s="112"/>
      <c r="W514" s="463"/>
      <c r="X514" s="463"/>
      <c r="Y514" s="463"/>
      <c r="Z514" s="463"/>
      <c r="AA514" s="463"/>
      <c r="AB514" s="691"/>
      <c r="AC514" s="691"/>
      <c r="AD514" s="691"/>
      <c r="AE514" s="682"/>
      <c r="AF514" s="683"/>
      <c r="AG514" s="112"/>
      <c r="AH514" s="463"/>
      <c r="AI514" s="495"/>
      <c r="AJ514" s="469"/>
      <c r="AK514" s="464"/>
      <c r="AL514" s="465"/>
      <c r="AM514" s="376"/>
      <c r="AN514" s="376"/>
      <c r="AO514" s="465"/>
      <c r="AP514" s="466"/>
      <c r="AQ514" s="113" t="str">
        <f t="shared" si="426"/>
        <v/>
      </c>
      <c r="AR514" s="114">
        <v>117</v>
      </c>
      <c r="AU514" s="115">
        <f t="shared" si="427"/>
        <v>0</v>
      </c>
      <c r="AV514" s="116" t="b">
        <f t="shared" si="428"/>
        <v>1</v>
      </c>
      <c r="AW514" s="73">
        <f t="shared" si="429"/>
        <v>0</v>
      </c>
      <c r="AX514" s="117">
        <f t="shared" si="430"/>
        <v>1</v>
      </c>
      <c r="AY514" s="118">
        <f t="shared" si="431"/>
        <v>0</v>
      </c>
      <c r="BD514" s="120">
        <f>ROUND(Import!F507,2)</f>
        <v>0</v>
      </c>
      <c r="BE514" s="120">
        <f>ROUND(Import!P507,2)</f>
        <v>0</v>
      </c>
      <c r="BG514" s="121">
        <f t="shared" si="432"/>
        <v>0</v>
      </c>
      <c r="BH514" s="122">
        <f t="shared" si="433"/>
        <v>0</v>
      </c>
      <c r="BI514" s="114">
        <f t="shared" si="434"/>
        <v>0</v>
      </c>
      <c r="BJ514" s="121">
        <f t="shared" si="435"/>
        <v>0</v>
      </c>
      <c r="BK514" s="122">
        <f t="shared" si="436"/>
        <v>0</v>
      </c>
      <c r="BL514" s="114">
        <f t="shared" si="437"/>
        <v>0</v>
      </c>
      <c r="BN514" s="123">
        <f t="shared" si="438"/>
        <v>0</v>
      </c>
      <c r="BO514" s="123">
        <f t="shared" si="439"/>
        <v>0</v>
      </c>
      <c r="BP514" s="123">
        <f t="shared" si="440"/>
        <v>0</v>
      </c>
      <c r="BQ514" s="123">
        <f t="shared" si="441"/>
        <v>0</v>
      </c>
      <c r="BR514" s="123">
        <f t="shared" si="415"/>
        <v>0</v>
      </c>
      <c r="BS514" s="123">
        <f t="shared" si="442"/>
        <v>0</v>
      </c>
      <c r="BT514" s="124">
        <f t="shared" si="443"/>
        <v>0</v>
      </c>
      <c r="CA514" s="62"/>
      <c r="CB514" s="126" t="str">
        <f t="shared" si="416"/>
        <v/>
      </c>
      <c r="CC514" s="127" t="str">
        <f t="shared" si="444"/>
        <v/>
      </c>
      <c r="CD514" s="128" t="str">
        <f t="shared" si="445"/>
        <v/>
      </c>
      <c r="CE514" s="146"/>
      <c r="CF514" s="147"/>
      <c r="CG514" s="147"/>
      <c r="CH514" s="147"/>
      <c r="CI514" s="145"/>
      <c r="CJ514" s="62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132" t="b">
        <f t="shared" si="446"/>
        <v>0</v>
      </c>
      <c r="CV514" s="133" t="b">
        <f t="shared" si="447"/>
        <v>1</v>
      </c>
      <c r="CW514" s="116" t="b">
        <f t="shared" si="448"/>
        <v>1</v>
      </c>
      <c r="CX514" s="73">
        <f t="shared" si="449"/>
        <v>0</v>
      </c>
      <c r="CZ514" s="73">
        <f t="shared" si="450"/>
        <v>0</v>
      </c>
      <c r="DA514" s="134">
        <f t="shared" si="451"/>
        <v>1</v>
      </c>
      <c r="DB514" s="106">
        <f t="shared" si="452"/>
        <v>1</v>
      </c>
      <c r="DC514" s="148"/>
      <c r="DD514" s="134">
        <f t="shared" si="453"/>
        <v>1</v>
      </c>
      <c r="DE514" s="135">
        <f t="shared" si="417"/>
        <v>0</v>
      </c>
      <c r="DF514" s="135">
        <f t="shared" si="418"/>
        <v>0</v>
      </c>
      <c r="DG514" s="136"/>
      <c r="DH514" s="79"/>
      <c r="DI514" s="137"/>
      <c r="DJ514" s="81"/>
      <c r="DK514" s="107">
        <f t="shared" si="419"/>
        <v>0</v>
      </c>
      <c r="DL514" s="138">
        <f t="shared" si="454"/>
        <v>1</v>
      </c>
      <c r="DM514" s="73">
        <f t="shared" si="455"/>
        <v>1</v>
      </c>
      <c r="DN514" s="73">
        <f t="shared" si="456"/>
        <v>1</v>
      </c>
      <c r="DO514" s="73">
        <f t="shared" si="457"/>
        <v>1</v>
      </c>
      <c r="DP514" s="73">
        <f t="shared" si="424"/>
        <v>1</v>
      </c>
      <c r="DQ514" s="73">
        <f t="shared" si="423"/>
        <v>1</v>
      </c>
      <c r="DR514" s="73">
        <f t="shared" si="422"/>
        <v>1</v>
      </c>
      <c r="DS514" s="73">
        <f t="shared" si="420"/>
        <v>1</v>
      </c>
      <c r="DT514" s="73">
        <f t="shared" si="414"/>
        <v>1</v>
      </c>
      <c r="DU514" s="73">
        <f t="shared" si="413"/>
        <v>1</v>
      </c>
      <c r="DV514" s="73">
        <f t="shared" si="412"/>
        <v>1</v>
      </c>
      <c r="DW514" s="73">
        <f t="shared" si="411"/>
        <v>1</v>
      </c>
      <c r="DX514" s="73">
        <f t="shared" si="410"/>
        <v>1</v>
      </c>
      <c r="DY514" s="73">
        <f t="shared" si="409"/>
        <v>1</v>
      </c>
      <c r="DZ514" s="73">
        <f t="shared" si="408"/>
        <v>1</v>
      </c>
      <c r="EA514" s="92">
        <f t="shared" si="407"/>
        <v>1</v>
      </c>
      <c r="EB514" s="92">
        <f t="shared" ref="EB514:EB577" si="462">IF(EA514=2,2,IF(AND(EA514=17,EA842=1),18,EA514))</f>
        <v>1</v>
      </c>
      <c r="EC514" s="139">
        <f t="shared" si="461"/>
        <v>1</v>
      </c>
      <c r="ED514" s="140">
        <f t="shared" si="458"/>
        <v>0</v>
      </c>
      <c r="EE514" s="141">
        <f>IF(EC514=8,(DK514+DK515+DK516+DK828+DK830+DK831+DK832),IF(EC514=9,(DK514+DK515+DK516+DK828+DK830+DK831+DK832+DK833),IF(EC514=10,(DK514+DK515+DK516+DK828+DK830+DK831+DK832+DK833+DK834),IF(EC514=11,(DK514+DK515+DK516+DK828+DK830+DK831+DK832+DK833+DK834+DK835),IF(EC514=12,(DK514+DK515+DK516+DK828+DK830+DK831+DK832+DK833+DK834+DK835+DK836),IF(EC514=13,(DK514+DK515+DK516+DK828+DK830+DK831+DK832+DK833+DK834+DK835+DK836+#REF!),0))))))</f>
        <v>0</v>
      </c>
      <c r="EF514" s="141">
        <f t="shared" si="425"/>
        <v>0</v>
      </c>
      <c r="EG514" s="142">
        <f t="shared" si="459"/>
        <v>0</v>
      </c>
      <c r="EH514" s="141"/>
      <c r="EI514" s="142"/>
      <c r="EJ514" s="82">
        <f t="shared" si="460"/>
        <v>0</v>
      </c>
      <c r="EK514" s="82"/>
      <c r="EL514" s="82"/>
      <c r="EM514" s="82"/>
      <c r="EN514" s="83"/>
      <c r="EO514" s="61"/>
      <c r="EP514" s="61"/>
      <c r="EQ514" s="61"/>
      <c r="ER514" s="61"/>
      <c r="ES514" s="61"/>
      <c r="ET514" s="61"/>
      <c r="EU514" s="61"/>
      <c r="EV514" s="61"/>
      <c r="EW514" s="61"/>
      <c r="EX514" s="61"/>
      <c r="EY514" s="61"/>
      <c r="EZ514" s="61"/>
    </row>
    <row r="515" spans="2:156" ht="27" customHeight="1">
      <c r="B515" s="365" t="str">
        <f t="shared" si="421"/>
        <v/>
      </c>
      <c r="C515" s="649" t="str">
        <f>IF(AU515=1,SUM(AU$10:AU515),"")</f>
        <v/>
      </c>
      <c r="D515" s="526"/>
      <c r="E515" s="524"/>
      <c r="F515" s="648"/>
      <c r="G515" s="464"/>
      <c r="H515" s="110"/>
      <c r="I515" s="648"/>
      <c r="J515" s="464"/>
      <c r="K515" s="110"/>
      <c r="L515" s="109"/>
      <c r="M515" s="517"/>
      <c r="N515" s="520"/>
      <c r="O515" s="520"/>
      <c r="P515" s="514"/>
      <c r="Q515" s="463"/>
      <c r="R515" s="463"/>
      <c r="S515" s="463"/>
      <c r="T515" s="463"/>
      <c r="U515" s="515"/>
      <c r="V515" s="112"/>
      <c r="W515" s="463"/>
      <c r="X515" s="463"/>
      <c r="Y515" s="463"/>
      <c r="Z515" s="463"/>
      <c r="AA515" s="463"/>
      <c r="AB515" s="691"/>
      <c r="AC515" s="691"/>
      <c r="AD515" s="691"/>
      <c r="AE515" s="682"/>
      <c r="AF515" s="683"/>
      <c r="AG515" s="112"/>
      <c r="AH515" s="463"/>
      <c r="AI515" s="495"/>
      <c r="AJ515" s="469"/>
      <c r="AK515" s="464"/>
      <c r="AL515" s="465"/>
      <c r="AM515" s="376"/>
      <c r="AN515" s="376"/>
      <c r="AO515" s="465"/>
      <c r="AP515" s="466"/>
      <c r="AQ515" s="113" t="str">
        <f t="shared" si="426"/>
        <v/>
      </c>
      <c r="AR515" s="114">
        <v>118</v>
      </c>
      <c r="AU515" s="115">
        <f t="shared" si="427"/>
        <v>0</v>
      </c>
      <c r="AV515" s="116" t="b">
        <f t="shared" si="428"/>
        <v>1</v>
      </c>
      <c r="AW515" s="73">
        <f t="shared" si="429"/>
        <v>0</v>
      </c>
      <c r="AX515" s="117">
        <f t="shared" si="430"/>
        <v>1</v>
      </c>
      <c r="AY515" s="118">
        <f t="shared" si="431"/>
        <v>0</v>
      </c>
      <c r="BD515" s="120">
        <f>ROUND(Import!F508,2)</f>
        <v>0</v>
      </c>
      <c r="BE515" s="120">
        <f>ROUND(Import!P508,2)</f>
        <v>0</v>
      </c>
      <c r="BG515" s="121">
        <f t="shared" si="432"/>
        <v>0</v>
      </c>
      <c r="BH515" s="122">
        <f t="shared" si="433"/>
        <v>0</v>
      </c>
      <c r="BI515" s="114">
        <f t="shared" si="434"/>
        <v>0</v>
      </c>
      <c r="BJ515" s="121">
        <f t="shared" si="435"/>
        <v>0</v>
      </c>
      <c r="BK515" s="122">
        <f t="shared" si="436"/>
        <v>0</v>
      </c>
      <c r="BL515" s="114">
        <f t="shared" si="437"/>
        <v>0</v>
      </c>
      <c r="BN515" s="123">
        <f t="shared" si="438"/>
        <v>0</v>
      </c>
      <c r="BO515" s="123">
        <f t="shared" si="439"/>
        <v>0</v>
      </c>
      <c r="BP515" s="123">
        <f t="shared" si="440"/>
        <v>0</v>
      </c>
      <c r="BQ515" s="123">
        <f t="shared" si="441"/>
        <v>0</v>
      </c>
      <c r="BR515" s="123">
        <f t="shared" si="415"/>
        <v>0</v>
      </c>
      <c r="BS515" s="123">
        <f t="shared" si="442"/>
        <v>0</v>
      </c>
      <c r="BT515" s="124">
        <f t="shared" si="443"/>
        <v>0</v>
      </c>
      <c r="CA515" s="62"/>
      <c r="CB515" s="126" t="str">
        <f t="shared" si="416"/>
        <v/>
      </c>
      <c r="CC515" s="127" t="str">
        <f t="shared" si="444"/>
        <v/>
      </c>
      <c r="CD515" s="128" t="str">
        <f t="shared" si="445"/>
        <v/>
      </c>
      <c r="CE515" s="146"/>
      <c r="CF515" s="147"/>
      <c r="CG515" s="147"/>
      <c r="CH515" s="147"/>
      <c r="CI515" s="145"/>
      <c r="CJ515" s="62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132" t="b">
        <f t="shared" si="446"/>
        <v>0</v>
      </c>
      <c r="CV515" s="133" t="b">
        <f t="shared" si="447"/>
        <v>1</v>
      </c>
      <c r="CW515" s="116" t="b">
        <f t="shared" si="448"/>
        <v>1</v>
      </c>
      <c r="CX515" s="73">
        <f t="shared" si="449"/>
        <v>0</v>
      </c>
      <c r="CZ515" s="73">
        <f t="shared" si="450"/>
        <v>0</v>
      </c>
      <c r="DA515" s="134">
        <f t="shared" si="451"/>
        <v>1</v>
      </c>
      <c r="DB515" s="106">
        <f t="shared" si="452"/>
        <v>1</v>
      </c>
      <c r="DC515" s="148"/>
      <c r="DD515" s="134">
        <f t="shared" si="453"/>
        <v>1</v>
      </c>
      <c r="DE515" s="135">
        <f t="shared" si="417"/>
        <v>0</v>
      </c>
      <c r="DF515" s="135">
        <f t="shared" si="418"/>
        <v>0</v>
      </c>
      <c r="DG515" s="136"/>
      <c r="DH515" s="79"/>
      <c r="DI515" s="137"/>
      <c r="DJ515" s="81"/>
      <c r="DK515" s="107">
        <f t="shared" si="419"/>
        <v>0</v>
      </c>
      <c r="DL515" s="138">
        <f t="shared" si="454"/>
        <v>1</v>
      </c>
      <c r="DM515" s="73">
        <f t="shared" si="455"/>
        <v>1</v>
      </c>
      <c r="DN515" s="73">
        <f t="shared" si="456"/>
        <v>1</v>
      </c>
      <c r="DO515" s="73">
        <f t="shared" si="457"/>
        <v>1</v>
      </c>
      <c r="DP515" s="73">
        <f t="shared" si="424"/>
        <v>1</v>
      </c>
      <c r="DQ515" s="73">
        <f t="shared" si="423"/>
        <v>1</v>
      </c>
      <c r="DR515" s="73">
        <f t="shared" si="422"/>
        <v>1</v>
      </c>
      <c r="DS515" s="73">
        <f t="shared" si="420"/>
        <v>1</v>
      </c>
      <c r="DT515" s="73">
        <f t="shared" si="414"/>
        <v>1</v>
      </c>
      <c r="DU515" s="73">
        <f t="shared" si="413"/>
        <v>1</v>
      </c>
      <c r="DV515" s="73">
        <f t="shared" si="412"/>
        <v>1</v>
      </c>
      <c r="DW515" s="73">
        <f t="shared" si="411"/>
        <v>1</v>
      </c>
      <c r="DX515" s="73">
        <f t="shared" si="410"/>
        <v>1</v>
      </c>
      <c r="DY515" s="73">
        <f t="shared" si="409"/>
        <v>1</v>
      </c>
      <c r="DZ515" s="73">
        <f t="shared" si="408"/>
        <v>1</v>
      </c>
      <c r="EA515" s="92">
        <f t="shared" ref="EA515:EA578" si="463">IF(DZ515=2,2,IF(AND(DZ515=16,DZ842=1),17,DZ515))</f>
        <v>1</v>
      </c>
      <c r="EB515" s="92">
        <f t="shared" si="462"/>
        <v>1</v>
      </c>
      <c r="EC515" s="139">
        <f t="shared" si="461"/>
        <v>1</v>
      </c>
      <c r="ED515" s="140">
        <f t="shared" si="458"/>
        <v>0</v>
      </c>
      <c r="EE515" s="141">
        <f>IF(EC515=8,(DK515+DK516+DK517+DK829+DK831+DK832+DK833),IF(EC515=9,(DK515+DK516+DK517+DK829+DK831+DK832+DK833+DK834),IF(EC515=10,(DK515+DK516+DK517+DK829+DK831+DK832+DK833+DK834+DK835),IF(EC515=11,(DK515+DK516+DK517+DK829+DK831+DK832+DK833+DK834+DK835+DK836),IF(EC515=12,(DK515+DK516+DK517+DK829+DK831+DK832+DK833+DK834+DK835+DK836+DK837),IF(EC515=13,(DK515+DK516+DK517+DK829+DK831+DK832+DK833+DK834+DK835+DK836+DK837+#REF!),0))))))</f>
        <v>0</v>
      </c>
      <c r="EF515" s="141">
        <f t="shared" si="425"/>
        <v>0</v>
      </c>
      <c r="EG515" s="142">
        <f t="shared" si="459"/>
        <v>0</v>
      </c>
      <c r="EH515" s="141"/>
      <c r="EI515" s="142"/>
      <c r="EJ515" s="82">
        <f t="shared" si="460"/>
        <v>0</v>
      </c>
      <c r="EK515" s="82"/>
      <c r="EL515" s="82"/>
      <c r="EM515" s="82"/>
      <c r="EN515" s="83"/>
      <c r="EO515" s="61"/>
      <c r="EP515" s="61"/>
      <c r="EQ515" s="61"/>
      <c r="ER515" s="61"/>
      <c r="ES515" s="61"/>
      <c r="ET515" s="61"/>
      <c r="EU515" s="61"/>
      <c r="EV515" s="61"/>
      <c r="EW515" s="61"/>
      <c r="EX515" s="61"/>
      <c r="EY515" s="61"/>
      <c r="EZ515" s="61"/>
    </row>
    <row r="516" spans="2:156" ht="27" customHeight="1">
      <c r="B516" s="365" t="str">
        <f t="shared" si="421"/>
        <v/>
      </c>
      <c r="C516" s="649" t="str">
        <f>IF(AU516=1,SUM(AU$10:AU516),"")</f>
        <v/>
      </c>
      <c r="D516" s="526"/>
      <c r="E516" s="524"/>
      <c r="F516" s="648"/>
      <c r="G516" s="464"/>
      <c r="H516" s="110"/>
      <c r="I516" s="648"/>
      <c r="J516" s="464"/>
      <c r="K516" s="110"/>
      <c r="L516" s="109"/>
      <c r="M516" s="517"/>
      <c r="N516" s="520"/>
      <c r="O516" s="520"/>
      <c r="P516" s="514"/>
      <c r="Q516" s="463"/>
      <c r="R516" s="463"/>
      <c r="S516" s="463"/>
      <c r="T516" s="463"/>
      <c r="U516" s="515"/>
      <c r="V516" s="112"/>
      <c r="W516" s="463"/>
      <c r="X516" s="463"/>
      <c r="Y516" s="463"/>
      <c r="Z516" s="463"/>
      <c r="AA516" s="463"/>
      <c r="AB516" s="691"/>
      <c r="AC516" s="691"/>
      <c r="AD516" s="691"/>
      <c r="AE516" s="682"/>
      <c r="AF516" s="683"/>
      <c r="AG516" s="112"/>
      <c r="AH516" s="463"/>
      <c r="AI516" s="495"/>
      <c r="AJ516" s="469"/>
      <c r="AK516" s="464"/>
      <c r="AL516" s="465"/>
      <c r="AM516" s="376"/>
      <c r="AN516" s="376"/>
      <c r="AO516" s="465"/>
      <c r="AP516" s="466"/>
      <c r="AQ516" s="113" t="str">
        <f t="shared" si="426"/>
        <v/>
      </c>
      <c r="AR516" s="114">
        <v>119</v>
      </c>
      <c r="AU516" s="115">
        <f t="shared" si="427"/>
        <v>0</v>
      </c>
      <c r="AV516" s="116" t="b">
        <f t="shared" si="428"/>
        <v>1</v>
      </c>
      <c r="AW516" s="73">
        <f t="shared" si="429"/>
        <v>0</v>
      </c>
      <c r="AX516" s="117">
        <f t="shared" si="430"/>
        <v>1</v>
      </c>
      <c r="AY516" s="118">
        <f t="shared" si="431"/>
        <v>0</v>
      </c>
      <c r="BD516" s="120">
        <f>ROUND(Import!F509,2)</f>
        <v>0</v>
      </c>
      <c r="BE516" s="120">
        <f>ROUND(Import!P509,2)</f>
        <v>0</v>
      </c>
      <c r="BG516" s="121">
        <f t="shared" si="432"/>
        <v>0</v>
      </c>
      <c r="BH516" s="122">
        <f t="shared" si="433"/>
        <v>0</v>
      </c>
      <c r="BI516" s="114">
        <f t="shared" si="434"/>
        <v>0</v>
      </c>
      <c r="BJ516" s="121">
        <f t="shared" si="435"/>
        <v>0</v>
      </c>
      <c r="BK516" s="122">
        <f t="shared" si="436"/>
        <v>0</v>
      </c>
      <c r="BL516" s="114">
        <f t="shared" si="437"/>
        <v>0</v>
      </c>
      <c r="BN516" s="123">
        <f t="shared" si="438"/>
        <v>0</v>
      </c>
      <c r="BO516" s="123">
        <f t="shared" si="439"/>
        <v>0</v>
      </c>
      <c r="BP516" s="123">
        <f t="shared" si="440"/>
        <v>0</v>
      </c>
      <c r="BQ516" s="123">
        <f t="shared" si="441"/>
        <v>0</v>
      </c>
      <c r="BR516" s="123">
        <f t="shared" si="415"/>
        <v>0</v>
      </c>
      <c r="BS516" s="123">
        <f t="shared" si="442"/>
        <v>0</v>
      </c>
      <c r="BT516" s="124">
        <f t="shared" si="443"/>
        <v>0</v>
      </c>
      <c r="CA516" s="62"/>
      <c r="CB516" s="126" t="str">
        <f t="shared" si="416"/>
        <v/>
      </c>
      <c r="CC516" s="127" t="str">
        <f t="shared" si="444"/>
        <v/>
      </c>
      <c r="CD516" s="128" t="str">
        <f t="shared" si="445"/>
        <v/>
      </c>
      <c r="CE516" s="146"/>
      <c r="CF516" s="147"/>
      <c r="CG516" s="147"/>
      <c r="CH516" s="147"/>
      <c r="CI516" s="145"/>
      <c r="CJ516" s="62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132" t="b">
        <f t="shared" si="446"/>
        <v>0</v>
      </c>
      <c r="CV516" s="133" t="b">
        <f t="shared" si="447"/>
        <v>1</v>
      </c>
      <c r="CW516" s="116" t="b">
        <f t="shared" si="448"/>
        <v>1</v>
      </c>
      <c r="CX516" s="73">
        <f t="shared" si="449"/>
        <v>0</v>
      </c>
      <c r="CZ516" s="73">
        <f t="shared" si="450"/>
        <v>0</v>
      </c>
      <c r="DA516" s="134">
        <f t="shared" si="451"/>
        <v>1</v>
      </c>
      <c r="DB516" s="106">
        <f t="shared" si="452"/>
        <v>1</v>
      </c>
      <c r="DC516" s="148"/>
      <c r="DD516" s="134">
        <f t="shared" si="453"/>
        <v>1</v>
      </c>
      <c r="DE516" s="135">
        <f t="shared" si="417"/>
        <v>0</v>
      </c>
      <c r="DF516" s="135">
        <f t="shared" si="418"/>
        <v>0</v>
      </c>
      <c r="DG516" s="136"/>
      <c r="DH516" s="79"/>
      <c r="DI516" s="137"/>
      <c r="DJ516" s="81"/>
      <c r="DK516" s="107">
        <f t="shared" si="419"/>
        <v>0</v>
      </c>
      <c r="DL516" s="138">
        <f t="shared" si="454"/>
        <v>1</v>
      </c>
      <c r="DM516" s="73">
        <f t="shared" si="455"/>
        <v>1</v>
      </c>
      <c r="DN516" s="73">
        <f t="shared" si="456"/>
        <v>1</v>
      </c>
      <c r="DO516" s="73">
        <f t="shared" si="457"/>
        <v>1</v>
      </c>
      <c r="DP516" s="73">
        <f t="shared" si="424"/>
        <v>1</v>
      </c>
      <c r="DQ516" s="73">
        <f t="shared" si="423"/>
        <v>1</v>
      </c>
      <c r="DR516" s="73">
        <f t="shared" si="422"/>
        <v>1</v>
      </c>
      <c r="DS516" s="73">
        <f t="shared" si="420"/>
        <v>1</v>
      </c>
      <c r="DT516" s="73">
        <f t="shared" si="414"/>
        <v>1</v>
      </c>
      <c r="DU516" s="73">
        <f t="shared" si="413"/>
        <v>1</v>
      </c>
      <c r="DV516" s="73">
        <f t="shared" si="412"/>
        <v>1</v>
      </c>
      <c r="DW516" s="73">
        <f t="shared" si="411"/>
        <v>1</v>
      </c>
      <c r="DX516" s="73">
        <f t="shared" si="410"/>
        <v>1</v>
      </c>
      <c r="DY516" s="73">
        <f t="shared" si="409"/>
        <v>1</v>
      </c>
      <c r="DZ516" s="73">
        <f t="shared" ref="DZ516:DZ579" si="464">IF(DY516=2,2,IF(AND(DY516=15,DY842=1),16,DY516))</f>
        <v>1</v>
      </c>
      <c r="EA516" s="92">
        <f t="shared" si="463"/>
        <v>1</v>
      </c>
      <c r="EB516" s="92">
        <f t="shared" si="462"/>
        <v>1</v>
      </c>
      <c r="EC516" s="139">
        <f t="shared" si="461"/>
        <v>1</v>
      </c>
      <c r="ED516" s="140">
        <f t="shared" si="458"/>
        <v>0</v>
      </c>
      <c r="EE516" s="141">
        <f>IF(EC516=8,(DK516+DK517+DK518+DK830+DK832+DK833+DK834),IF(EC516=9,(DK516+DK517+DK518+DK830+DK832+DK833+DK834+DK835),IF(EC516=10,(DK516+DK517+DK518+DK830+DK832+DK833+DK834+DK835+DK836),IF(EC516=11,(DK516+DK517+DK518+DK830+DK832+DK833+DK834+DK835+DK836+DK837),IF(EC516=12,(DK516+DK517+DK518+DK830+DK832+DK833+DK834+DK835+DK836+DK837+DK838),IF(EC516=13,(DK516+DK517+DK518+DK830+DK832+DK833+DK834+DK835+DK836+DK837+DK838+#REF!),0))))))</f>
        <v>0</v>
      </c>
      <c r="EF516" s="141">
        <f t="shared" si="425"/>
        <v>0</v>
      </c>
      <c r="EG516" s="142">
        <f t="shared" si="459"/>
        <v>0</v>
      </c>
      <c r="EH516" s="141"/>
      <c r="EI516" s="142"/>
      <c r="EJ516" s="82">
        <f t="shared" si="460"/>
        <v>0</v>
      </c>
      <c r="EK516" s="82"/>
      <c r="EL516" s="82"/>
      <c r="EM516" s="82"/>
      <c r="EN516" s="83"/>
      <c r="EO516" s="61"/>
      <c r="EP516" s="61"/>
      <c r="EQ516" s="61"/>
      <c r="ER516" s="61"/>
      <c r="ES516" s="61"/>
      <c r="ET516" s="61"/>
      <c r="EU516" s="61"/>
      <c r="EV516" s="61"/>
      <c r="EW516" s="61"/>
      <c r="EX516" s="61"/>
      <c r="EY516" s="61"/>
      <c r="EZ516" s="61"/>
    </row>
    <row r="517" spans="2:156" ht="27" customHeight="1">
      <c r="B517" s="365" t="str">
        <f t="shared" si="421"/>
        <v/>
      </c>
      <c r="C517" s="649" t="str">
        <f>IF(AU517=1,SUM(AU$10:AU517),"")</f>
        <v/>
      </c>
      <c r="D517" s="526"/>
      <c r="E517" s="524"/>
      <c r="F517" s="648"/>
      <c r="G517" s="464"/>
      <c r="H517" s="110"/>
      <c r="I517" s="648"/>
      <c r="J517" s="464"/>
      <c r="K517" s="110"/>
      <c r="L517" s="109"/>
      <c r="M517" s="517"/>
      <c r="N517" s="520"/>
      <c r="O517" s="520"/>
      <c r="P517" s="514"/>
      <c r="Q517" s="463"/>
      <c r="R517" s="463"/>
      <c r="S517" s="463"/>
      <c r="T517" s="463"/>
      <c r="U517" s="515"/>
      <c r="V517" s="112"/>
      <c r="W517" s="463"/>
      <c r="X517" s="463"/>
      <c r="Y517" s="463"/>
      <c r="Z517" s="463"/>
      <c r="AA517" s="463"/>
      <c r="AB517" s="691"/>
      <c r="AC517" s="691"/>
      <c r="AD517" s="691"/>
      <c r="AE517" s="682"/>
      <c r="AF517" s="683"/>
      <c r="AG517" s="112"/>
      <c r="AH517" s="463"/>
      <c r="AI517" s="495"/>
      <c r="AJ517" s="469"/>
      <c r="AK517" s="464"/>
      <c r="AL517" s="465"/>
      <c r="AM517" s="376"/>
      <c r="AN517" s="376"/>
      <c r="AO517" s="465"/>
      <c r="AP517" s="466"/>
      <c r="AQ517" s="113" t="str">
        <f t="shared" si="426"/>
        <v/>
      </c>
      <c r="AR517" s="114">
        <v>120</v>
      </c>
      <c r="AU517" s="115">
        <f t="shared" si="427"/>
        <v>0</v>
      </c>
      <c r="AV517" s="116" t="b">
        <f t="shared" si="428"/>
        <v>1</v>
      </c>
      <c r="AW517" s="73">
        <f t="shared" si="429"/>
        <v>0</v>
      </c>
      <c r="AX517" s="117">
        <f t="shared" si="430"/>
        <v>1</v>
      </c>
      <c r="AY517" s="118">
        <f t="shared" si="431"/>
        <v>0</v>
      </c>
      <c r="BD517" s="120">
        <f>ROUND(Import!F510,2)</f>
        <v>0</v>
      </c>
      <c r="BE517" s="120">
        <f>ROUND(Import!P510,2)</f>
        <v>0</v>
      </c>
      <c r="BG517" s="121">
        <f t="shared" si="432"/>
        <v>0</v>
      </c>
      <c r="BH517" s="122">
        <f t="shared" si="433"/>
        <v>0</v>
      </c>
      <c r="BI517" s="114">
        <f t="shared" si="434"/>
        <v>0</v>
      </c>
      <c r="BJ517" s="121">
        <f t="shared" si="435"/>
        <v>0</v>
      </c>
      <c r="BK517" s="122">
        <f t="shared" si="436"/>
        <v>0</v>
      </c>
      <c r="BL517" s="114">
        <f t="shared" si="437"/>
        <v>0</v>
      </c>
      <c r="BN517" s="123">
        <f t="shared" si="438"/>
        <v>0</v>
      </c>
      <c r="BO517" s="123">
        <f t="shared" si="439"/>
        <v>0</v>
      </c>
      <c r="BP517" s="123">
        <f t="shared" si="440"/>
        <v>0</v>
      </c>
      <c r="BQ517" s="123">
        <f t="shared" si="441"/>
        <v>0</v>
      </c>
      <c r="BR517" s="123">
        <f t="shared" si="415"/>
        <v>0</v>
      </c>
      <c r="BS517" s="123">
        <f t="shared" si="442"/>
        <v>0</v>
      </c>
      <c r="BT517" s="124">
        <f t="shared" si="443"/>
        <v>0</v>
      </c>
      <c r="CA517" s="62"/>
      <c r="CB517" s="126" t="str">
        <f t="shared" si="416"/>
        <v/>
      </c>
      <c r="CC517" s="127" t="str">
        <f t="shared" si="444"/>
        <v/>
      </c>
      <c r="CD517" s="128" t="str">
        <f t="shared" si="445"/>
        <v/>
      </c>
      <c r="CE517" s="146"/>
      <c r="CF517" s="147"/>
      <c r="CG517" s="147"/>
      <c r="CH517" s="147"/>
      <c r="CI517" s="145"/>
      <c r="CJ517" s="62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132" t="b">
        <f t="shared" si="446"/>
        <v>0</v>
      </c>
      <c r="CV517" s="133" t="b">
        <f t="shared" si="447"/>
        <v>1</v>
      </c>
      <c r="CW517" s="116" t="b">
        <f t="shared" si="448"/>
        <v>1</v>
      </c>
      <c r="CX517" s="73">
        <f t="shared" si="449"/>
        <v>0</v>
      </c>
      <c r="CZ517" s="73">
        <f t="shared" si="450"/>
        <v>0</v>
      </c>
      <c r="DA517" s="134">
        <f t="shared" si="451"/>
        <v>1</v>
      </c>
      <c r="DB517" s="106">
        <f t="shared" si="452"/>
        <v>1</v>
      </c>
      <c r="DC517" s="148"/>
      <c r="DD517" s="134">
        <f t="shared" si="453"/>
        <v>1</v>
      </c>
      <c r="DE517" s="135">
        <f t="shared" si="417"/>
        <v>0</v>
      </c>
      <c r="DF517" s="135">
        <f t="shared" si="418"/>
        <v>0</v>
      </c>
      <c r="DG517" s="136"/>
      <c r="DH517" s="79"/>
      <c r="DI517" s="137"/>
      <c r="DJ517" s="81"/>
      <c r="DK517" s="107">
        <f t="shared" si="419"/>
        <v>0</v>
      </c>
      <c r="DL517" s="138">
        <f t="shared" si="454"/>
        <v>1</v>
      </c>
      <c r="DM517" s="73">
        <f t="shared" si="455"/>
        <v>1</v>
      </c>
      <c r="DN517" s="73">
        <f t="shared" si="456"/>
        <v>1</v>
      </c>
      <c r="DO517" s="73">
        <f t="shared" si="457"/>
        <v>1</v>
      </c>
      <c r="DP517" s="73">
        <f t="shared" si="424"/>
        <v>1</v>
      </c>
      <c r="DQ517" s="73">
        <f t="shared" si="423"/>
        <v>1</v>
      </c>
      <c r="DR517" s="73">
        <f t="shared" si="422"/>
        <v>1</v>
      </c>
      <c r="DS517" s="73">
        <f t="shared" si="420"/>
        <v>1</v>
      </c>
      <c r="DT517" s="73">
        <f t="shared" si="414"/>
        <v>1</v>
      </c>
      <c r="DU517" s="73">
        <f t="shared" si="413"/>
        <v>1</v>
      </c>
      <c r="DV517" s="73">
        <f t="shared" si="412"/>
        <v>1</v>
      </c>
      <c r="DW517" s="73">
        <f t="shared" si="411"/>
        <v>1</v>
      </c>
      <c r="DX517" s="73">
        <f t="shared" si="410"/>
        <v>1</v>
      </c>
      <c r="DY517" s="73">
        <f t="shared" ref="DY517:DY580" si="465">IF(DX517=2,2,IF(AND(DX517=14,DX842=1),15,DX517))</f>
        <v>1</v>
      </c>
      <c r="DZ517" s="73">
        <f t="shared" si="464"/>
        <v>1</v>
      </c>
      <c r="EA517" s="92">
        <f t="shared" si="463"/>
        <v>1</v>
      </c>
      <c r="EB517" s="92">
        <f t="shared" si="462"/>
        <v>1</v>
      </c>
      <c r="EC517" s="139">
        <f t="shared" si="461"/>
        <v>1</v>
      </c>
      <c r="ED517" s="140">
        <f t="shared" si="458"/>
        <v>0</v>
      </c>
      <c r="EE517" s="141">
        <f>IF(EC517=8,(DK517+DK518+DK519+DK831+DK833+DK834+DK835),IF(EC517=9,(DK517+DK518+DK519+DK831+DK833+DK834+DK835+DK836),IF(EC517=10,(DK517+DK518+DK519+DK831+DK833+DK834+DK835+DK836+DK837),IF(EC517=11,(DK517+DK518+DK519+DK831+DK833+DK834+DK835+DK836+DK837+DK838),IF(EC517=12,(DK517+DK518+DK519+DK831+DK833+DK834+DK835+DK836+DK837+DK838+DK839),IF(EC517=13,(DK517+DK518+DK519+DK831+DK833+DK834+DK835+DK836+DK837+DK838+DK839+#REF!),0))))))</f>
        <v>0</v>
      </c>
      <c r="EF517" s="141">
        <f t="shared" si="425"/>
        <v>0</v>
      </c>
      <c r="EG517" s="142">
        <f t="shared" si="459"/>
        <v>0</v>
      </c>
      <c r="EH517" s="141"/>
      <c r="EI517" s="142"/>
      <c r="EJ517" s="82">
        <f t="shared" si="460"/>
        <v>0</v>
      </c>
      <c r="EK517" s="82"/>
      <c r="EL517" s="82"/>
      <c r="EM517" s="82"/>
      <c r="EN517" s="83"/>
      <c r="EO517" s="61"/>
      <c r="EP517" s="61"/>
      <c r="EQ517" s="61"/>
      <c r="ER517" s="61"/>
      <c r="ES517" s="61"/>
      <c r="ET517" s="61"/>
      <c r="EU517" s="61"/>
      <c r="EV517" s="61"/>
      <c r="EW517" s="61"/>
      <c r="EX517" s="61"/>
      <c r="EY517" s="61"/>
      <c r="EZ517" s="61"/>
    </row>
    <row r="518" spans="2:156" ht="27" customHeight="1">
      <c r="B518" s="365" t="str">
        <f t="shared" si="421"/>
        <v/>
      </c>
      <c r="C518" s="649" t="str">
        <f>IF(AU518=1,SUM(AU$10:AU518),"")</f>
        <v/>
      </c>
      <c r="D518" s="526"/>
      <c r="E518" s="524"/>
      <c r="F518" s="648"/>
      <c r="G518" s="464"/>
      <c r="H518" s="110"/>
      <c r="I518" s="648"/>
      <c r="J518" s="464"/>
      <c r="K518" s="110"/>
      <c r="L518" s="109"/>
      <c r="M518" s="517"/>
      <c r="N518" s="520"/>
      <c r="O518" s="520"/>
      <c r="P518" s="514"/>
      <c r="Q518" s="463"/>
      <c r="R518" s="463"/>
      <c r="S518" s="463"/>
      <c r="T518" s="463"/>
      <c r="U518" s="515"/>
      <c r="V518" s="112"/>
      <c r="W518" s="463"/>
      <c r="X518" s="463"/>
      <c r="Y518" s="463"/>
      <c r="Z518" s="463"/>
      <c r="AA518" s="463"/>
      <c r="AB518" s="691"/>
      <c r="AC518" s="691"/>
      <c r="AD518" s="691"/>
      <c r="AE518" s="682"/>
      <c r="AF518" s="683"/>
      <c r="AG518" s="112"/>
      <c r="AH518" s="463"/>
      <c r="AI518" s="495"/>
      <c r="AJ518" s="469"/>
      <c r="AK518" s="464"/>
      <c r="AL518" s="465"/>
      <c r="AM518" s="376"/>
      <c r="AN518" s="376"/>
      <c r="AO518" s="465"/>
      <c r="AP518" s="466"/>
      <c r="AQ518" s="113" t="str">
        <f t="shared" si="426"/>
        <v/>
      </c>
      <c r="AR518" s="114">
        <v>121</v>
      </c>
      <c r="AU518" s="115">
        <f t="shared" si="427"/>
        <v>0</v>
      </c>
      <c r="AV518" s="116" t="b">
        <f t="shared" si="428"/>
        <v>1</v>
      </c>
      <c r="AW518" s="73">
        <f t="shared" si="429"/>
        <v>0</v>
      </c>
      <c r="AX518" s="117">
        <f t="shared" si="430"/>
        <v>1</v>
      </c>
      <c r="AY518" s="118">
        <f t="shared" si="431"/>
        <v>0</v>
      </c>
      <c r="BD518" s="120">
        <f>ROUND(Import!F511,2)</f>
        <v>0</v>
      </c>
      <c r="BE518" s="120">
        <f>ROUND(Import!P511,2)</f>
        <v>0</v>
      </c>
      <c r="BG518" s="121">
        <f t="shared" si="432"/>
        <v>0</v>
      </c>
      <c r="BH518" s="122">
        <f t="shared" si="433"/>
        <v>0</v>
      </c>
      <c r="BI518" s="114">
        <f t="shared" si="434"/>
        <v>0</v>
      </c>
      <c r="BJ518" s="121">
        <f t="shared" si="435"/>
        <v>0</v>
      </c>
      <c r="BK518" s="122">
        <f t="shared" si="436"/>
        <v>0</v>
      </c>
      <c r="BL518" s="114">
        <f t="shared" si="437"/>
        <v>0</v>
      </c>
      <c r="BN518" s="123">
        <f t="shared" si="438"/>
        <v>0</v>
      </c>
      <c r="BO518" s="123">
        <f t="shared" si="439"/>
        <v>0</v>
      </c>
      <c r="BP518" s="123">
        <f t="shared" si="440"/>
        <v>0</v>
      </c>
      <c r="BQ518" s="123">
        <f t="shared" si="441"/>
        <v>0</v>
      </c>
      <c r="BR518" s="123">
        <f t="shared" si="415"/>
        <v>0</v>
      </c>
      <c r="BS518" s="123">
        <f t="shared" si="442"/>
        <v>0</v>
      </c>
      <c r="BT518" s="124">
        <f t="shared" si="443"/>
        <v>0</v>
      </c>
      <c r="CA518" s="62"/>
      <c r="CB518" s="126" t="str">
        <f t="shared" si="416"/>
        <v/>
      </c>
      <c r="CC518" s="127" t="str">
        <f t="shared" si="444"/>
        <v/>
      </c>
      <c r="CD518" s="128" t="str">
        <f t="shared" si="445"/>
        <v/>
      </c>
      <c r="CE518" s="146"/>
      <c r="CF518" s="147"/>
      <c r="CG518" s="147"/>
      <c r="CH518" s="147"/>
      <c r="CI518" s="145"/>
      <c r="CJ518" s="62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132" t="b">
        <f t="shared" si="446"/>
        <v>0</v>
      </c>
      <c r="CV518" s="133" t="b">
        <f t="shared" si="447"/>
        <v>1</v>
      </c>
      <c r="CW518" s="116" t="b">
        <f t="shared" si="448"/>
        <v>1</v>
      </c>
      <c r="CX518" s="73">
        <f t="shared" si="449"/>
        <v>0</v>
      </c>
      <c r="CZ518" s="73">
        <f t="shared" si="450"/>
        <v>0</v>
      </c>
      <c r="DA518" s="134">
        <f t="shared" si="451"/>
        <v>1</v>
      </c>
      <c r="DB518" s="106">
        <f t="shared" si="452"/>
        <v>1</v>
      </c>
      <c r="DC518" s="148"/>
      <c r="DD518" s="134">
        <f t="shared" si="453"/>
        <v>1</v>
      </c>
      <c r="DE518" s="135">
        <f t="shared" si="417"/>
        <v>0</v>
      </c>
      <c r="DF518" s="135">
        <f t="shared" si="418"/>
        <v>0</v>
      </c>
      <c r="DG518" s="136"/>
      <c r="DH518" s="79"/>
      <c r="DI518" s="137"/>
      <c r="DJ518" s="81"/>
      <c r="DK518" s="107">
        <f t="shared" si="419"/>
        <v>0</v>
      </c>
      <c r="DL518" s="138">
        <f t="shared" si="454"/>
        <v>1</v>
      </c>
      <c r="DM518" s="73">
        <f t="shared" si="455"/>
        <v>1</v>
      </c>
      <c r="DN518" s="73">
        <f t="shared" si="456"/>
        <v>1</v>
      </c>
      <c r="DO518" s="73">
        <f t="shared" si="457"/>
        <v>1</v>
      </c>
      <c r="DP518" s="73">
        <f t="shared" si="424"/>
        <v>1</v>
      </c>
      <c r="DQ518" s="73">
        <f t="shared" si="423"/>
        <v>1</v>
      </c>
      <c r="DR518" s="73">
        <f t="shared" si="422"/>
        <v>1</v>
      </c>
      <c r="DS518" s="73">
        <f t="shared" si="420"/>
        <v>1</v>
      </c>
      <c r="DT518" s="73">
        <f t="shared" si="414"/>
        <v>1</v>
      </c>
      <c r="DU518" s="73">
        <f t="shared" si="413"/>
        <v>1</v>
      </c>
      <c r="DV518" s="73">
        <f t="shared" si="412"/>
        <v>1</v>
      </c>
      <c r="DW518" s="73">
        <f t="shared" si="411"/>
        <v>1</v>
      </c>
      <c r="DX518" s="73">
        <f t="shared" ref="DX518:DX581" si="466">IF(DW518=2,2,IF(AND(DW518=13,DW842=1),14,DW518))</f>
        <v>1</v>
      </c>
      <c r="DY518" s="73">
        <f t="shared" si="465"/>
        <v>1</v>
      </c>
      <c r="DZ518" s="73">
        <f t="shared" si="464"/>
        <v>1</v>
      </c>
      <c r="EA518" s="92">
        <f t="shared" si="463"/>
        <v>1</v>
      </c>
      <c r="EB518" s="92">
        <f t="shared" si="462"/>
        <v>1</v>
      </c>
      <c r="EC518" s="139">
        <f t="shared" si="461"/>
        <v>1</v>
      </c>
      <c r="ED518" s="140">
        <f t="shared" si="458"/>
        <v>0</v>
      </c>
      <c r="EE518" s="141">
        <f>IF(EC518=8,(DK518+DK519+DK520+DK832+DK834+DK835+DK836),IF(EC518=9,(DK518+DK519+DK520+DK832+DK834+DK835+DK836+DK837),IF(EC518=10,(DK518+DK519+DK520+DK832+DK834+DK835+DK836+DK837+DK838),IF(EC518=11,(DK518+DK519+DK520+DK832+DK834+DK835+DK836+DK837+DK838+DK839),IF(EC518=12,(DK518+DK519+DK520+DK832+DK834+DK835+DK836+DK837+DK838+DK839+DK840),IF(EC518=13,(DK518+DK519+DK520+DK832+DK834+DK835+DK836+DK837+DK838+DK839+DK840+#REF!),0))))))</f>
        <v>0</v>
      </c>
      <c r="EF518" s="141">
        <f t="shared" si="425"/>
        <v>0</v>
      </c>
      <c r="EG518" s="142">
        <f t="shared" si="459"/>
        <v>0</v>
      </c>
      <c r="EH518" s="141"/>
      <c r="EI518" s="142"/>
      <c r="EJ518" s="82">
        <f t="shared" si="460"/>
        <v>0</v>
      </c>
      <c r="EK518" s="82"/>
      <c r="EL518" s="82"/>
      <c r="EM518" s="82"/>
      <c r="EN518" s="83"/>
      <c r="EO518" s="61"/>
      <c r="EP518" s="61"/>
      <c r="EQ518" s="61"/>
      <c r="ER518" s="61"/>
      <c r="ES518" s="61"/>
      <c r="ET518" s="61"/>
      <c r="EU518" s="61"/>
      <c r="EV518" s="61"/>
      <c r="EW518" s="61"/>
      <c r="EX518" s="61"/>
      <c r="EY518" s="61"/>
      <c r="EZ518" s="61"/>
    </row>
    <row r="519" spans="2:156" ht="27" customHeight="1">
      <c r="B519" s="365" t="str">
        <f t="shared" si="421"/>
        <v/>
      </c>
      <c r="C519" s="649" t="str">
        <f>IF(AU519=1,SUM(AU$10:AU519),"")</f>
        <v/>
      </c>
      <c r="D519" s="526"/>
      <c r="E519" s="524"/>
      <c r="F519" s="648"/>
      <c r="G519" s="464"/>
      <c r="H519" s="110"/>
      <c r="I519" s="648"/>
      <c r="J519" s="464"/>
      <c r="K519" s="110"/>
      <c r="L519" s="109"/>
      <c r="M519" s="517"/>
      <c r="N519" s="520"/>
      <c r="O519" s="520"/>
      <c r="P519" s="514"/>
      <c r="Q519" s="463"/>
      <c r="R519" s="463"/>
      <c r="S519" s="463"/>
      <c r="T519" s="463"/>
      <c r="U519" s="515"/>
      <c r="V519" s="112"/>
      <c r="W519" s="463"/>
      <c r="X519" s="463"/>
      <c r="Y519" s="463"/>
      <c r="Z519" s="463"/>
      <c r="AA519" s="463"/>
      <c r="AB519" s="691"/>
      <c r="AC519" s="691"/>
      <c r="AD519" s="691"/>
      <c r="AE519" s="682"/>
      <c r="AF519" s="683"/>
      <c r="AG519" s="112"/>
      <c r="AH519" s="463"/>
      <c r="AI519" s="495"/>
      <c r="AJ519" s="469"/>
      <c r="AK519" s="464"/>
      <c r="AL519" s="465"/>
      <c r="AM519" s="376"/>
      <c r="AN519" s="376"/>
      <c r="AO519" s="465"/>
      <c r="AP519" s="466"/>
      <c r="AQ519" s="113" t="str">
        <f t="shared" si="426"/>
        <v/>
      </c>
      <c r="AR519" s="114">
        <v>122</v>
      </c>
      <c r="AU519" s="115">
        <f t="shared" si="427"/>
        <v>0</v>
      </c>
      <c r="AV519" s="116" t="b">
        <f t="shared" si="428"/>
        <v>1</v>
      </c>
      <c r="AW519" s="73">
        <f t="shared" si="429"/>
        <v>0</v>
      </c>
      <c r="AX519" s="117">
        <f t="shared" si="430"/>
        <v>1</v>
      </c>
      <c r="AY519" s="118">
        <f t="shared" si="431"/>
        <v>0</v>
      </c>
      <c r="BD519" s="120">
        <f>ROUND(Import!F512,2)</f>
        <v>0</v>
      </c>
      <c r="BE519" s="120">
        <f>ROUND(Import!P512,2)</f>
        <v>0</v>
      </c>
      <c r="BG519" s="121">
        <f t="shared" si="432"/>
        <v>0</v>
      </c>
      <c r="BH519" s="122">
        <f t="shared" si="433"/>
        <v>0</v>
      </c>
      <c r="BI519" s="114">
        <f t="shared" si="434"/>
        <v>0</v>
      </c>
      <c r="BJ519" s="121">
        <f t="shared" si="435"/>
        <v>0</v>
      </c>
      <c r="BK519" s="122">
        <f t="shared" si="436"/>
        <v>0</v>
      </c>
      <c r="BL519" s="114">
        <f t="shared" si="437"/>
        <v>0</v>
      </c>
      <c r="BN519" s="123">
        <f t="shared" si="438"/>
        <v>0</v>
      </c>
      <c r="BO519" s="123">
        <f t="shared" si="439"/>
        <v>0</v>
      </c>
      <c r="BP519" s="123">
        <f t="shared" si="440"/>
        <v>0</v>
      </c>
      <c r="BQ519" s="123">
        <f t="shared" si="441"/>
        <v>0</v>
      </c>
      <c r="BR519" s="123">
        <f t="shared" si="415"/>
        <v>0</v>
      </c>
      <c r="BS519" s="123">
        <f t="shared" si="442"/>
        <v>0</v>
      </c>
      <c r="BT519" s="124">
        <f t="shared" si="443"/>
        <v>0</v>
      </c>
      <c r="CA519" s="62"/>
      <c r="CB519" s="126" t="str">
        <f t="shared" si="416"/>
        <v/>
      </c>
      <c r="CC519" s="127" t="str">
        <f t="shared" si="444"/>
        <v/>
      </c>
      <c r="CD519" s="128" t="str">
        <f t="shared" si="445"/>
        <v/>
      </c>
      <c r="CE519" s="146"/>
      <c r="CF519" s="147"/>
      <c r="CG519" s="147"/>
      <c r="CH519" s="147"/>
      <c r="CI519" s="145"/>
      <c r="CJ519" s="62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132" t="b">
        <f t="shared" si="446"/>
        <v>0</v>
      </c>
      <c r="CV519" s="133" t="b">
        <f t="shared" si="447"/>
        <v>1</v>
      </c>
      <c r="CW519" s="116" t="b">
        <f t="shared" si="448"/>
        <v>1</v>
      </c>
      <c r="CX519" s="73">
        <f t="shared" si="449"/>
        <v>0</v>
      </c>
      <c r="CZ519" s="73">
        <f t="shared" si="450"/>
        <v>0</v>
      </c>
      <c r="DA519" s="134">
        <f t="shared" si="451"/>
        <v>1</v>
      </c>
      <c r="DB519" s="106">
        <f t="shared" si="452"/>
        <v>1</v>
      </c>
      <c r="DC519" s="148"/>
      <c r="DD519" s="134">
        <f t="shared" si="453"/>
        <v>1</v>
      </c>
      <c r="DE519" s="135">
        <f t="shared" si="417"/>
        <v>0</v>
      </c>
      <c r="DF519" s="135">
        <f t="shared" si="418"/>
        <v>0</v>
      </c>
      <c r="DG519" s="136"/>
      <c r="DH519" s="79"/>
      <c r="DI519" s="137"/>
      <c r="DJ519" s="81"/>
      <c r="DK519" s="107">
        <f t="shared" si="419"/>
        <v>0</v>
      </c>
      <c r="DL519" s="138">
        <f t="shared" si="454"/>
        <v>1</v>
      </c>
      <c r="DM519" s="73">
        <f t="shared" si="455"/>
        <v>1</v>
      </c>
      <c r="DN519" s="73">
        <f t="shared" si="456"/>
        <v>1</v>
      </c>
      <c r="DO519" s="73">
        <f t="shared" si="457"/>
        <v>1</v>
      </c>
      <c r="DP519" s="73">
        <f t="shared" si="424"/>
        <v>1</v>
      </c>
      <c r="DQ519" s="73">
        <f t="shared" si="423"/>
        <v>1</v>
      </c>
      <c r="DR519" s="73">
        <f t="shared" si="422"/>
        <v>1</v>
      </c>
      <c r="DS519" s="73">
        <f t="shared" si="420"/>
        <v>1</v>
      </c>
      <c r="DT519" s="73">
        <f t="shared" si="414"/>
        <v>1</v>
      </c>
      <c r="DU519" s="73">
        <f t="shared" si="413"/>
        <v>1</v>
      </c>
      <c r="DV519" s="73">
        <f t="shared" si="412"/>
        <v>1</v>
      </c>
      <c r="DW519" s="73">
        <f t="shared" ref="DW519:DW582" si="467">IF(DV519=2,2,IF(AND(DV519=12,DV842=1),13,DV519))</f>
        <v>1</v>
      </c>
      <c r="DX519" s="73">
        <f t="shared" si="466"/>
        <v>1</v>
      </c>
      <c r="DY519" s="73">
        <f t="shared" si="465"/>
        <v>1</v>
      </c>
      <c r="DZ519" s="73">
        <f t="shared" si="464"/>
        <v>1</v>
      </c>
      <c r="EA519" s="92">
        <f t="shared" si="463"/>
        <v>1</v>
      </c>
      <c r="EB519" s="92">
        <f t="shared" si="462"/>
        <v>1</v>
      </c>
      <c r="EC519" s="139">
        <f t="shared" si="461"/>
        <v>1</v>
      </c>
      <c r="ED519" s="140">
        <f t="shared" si="458"/>
        <v>0</v>
      </c>
      <c r="EE519" s="141">
        <f>IF(EC519=8,(DK519+DK520+DK521+DK833+DK835+DK836+DK837),IF(EC519=9,(DK519+DK520+DK521+DK833+DK835+DK836+DK837+DK838),IF(EC519=10,(DK519+DK520+DK521+DK833+DK835+DK836+DK837+DK838+DK839),IF(EC519=11,(DK519+DK520+DK521+DK833+DK835+DK836+DK837+DK838+DK839+DK840),IF(EC519=12,(DK519+DK520+DK521+DK833+DK835+DK836+DK837+DK838+DK839+DK840+DK841),IF(EC519=13,(DK519+DK520+DK521+DK833+DK835+DK836+DK837+DK838+DK839+DK840+DK841+#REF!),0))))))</f>
        <v>0</v>
      </c>
      <c r="EF519" s="141">
        <f t="shared" si="425"/>
        <v>0</v>
      </c>
      <c r="EG519" s="142">
        <f t="shared" si="459"/>
        <v>0</v>
      </c>
      <c r="EH519" s="141"/>
      <c r="EI519" s="142"/>
      <c r="EJ519" s="82">
        <f t="shared" si="460"/>
        <v>0</v>
      </c>
      <c r="EK519" s="82"/>
      <c r="EL519" s="82"/>
      <c r="EM519" s="82"/>
      <c r="EN519" s="83"/>
      <c r="EO519" s="61"/>
      <c r="EP519" s="61"/>
      <c r="EQ519" s="61"/>
      <c r="ER519" s="61"/>
      <c r="ES519" s="61"/>
      <c r="ET519" s="61"/>
      <c r="EU519" s="61"/>
      <c r="EV519" s="61"/>
      <c r="EW519" s="61"/>
      <c r="EX519" s="61"/>
      <c r="EY519" s="61"/>
      <c r="EZ519" s="61"/>
    </row>
    <row r="520" spans="2:156" ht="27" customHeight="1">
      <c r="B520" s="365" t="str">
        <f t="shared" si="421"/>
        <v/>
      </c>
      <c r="C520" s="649" t="str">
        <f>IF(AU520=1,SUM(AU$10:AU520),"")</f>
        <v/>
      </c>
      <c r="D520" s="526"/>
      <c r="E520" s="524"/>
      <c r="F520" s="648"/>
      <c r="G520" s="464"/>
      <c r="H520" s="110"/>
      <c r="I520" s="648"/>
      <c r="J520" s="464"/>
      <c r="K520" s="110"/>
      <c r="L520" s="109"/>
      <c r="M520" s="517"/>
      <c r="N520" s="520"/>
      <c r="O520" s="520"/>
      <c r="P520" s="514"/>
      <c r="Q520" s="463"/>
      <c r="R520" s="463"/>
      <c r="S520" s="463"/>
      <c r="T520" s="463"/>
      <c r="U520" s="515"/>
      <c r="V520" s="112"/>
      <c r="W520" s="463"/>
      <c r="X520" s="463"/>
      <c r="Y520" s="463"/>
      <c r="Z520" s="463"/>
      <c r="AA520" s="463"/>
      <c r="AB520" s="691"/>
      <c r="AC520" s="691"/>
      <c r="AD520" s="691"/>
      <c r="AE520" s="682"/>
      <c r="AF520" s="683"/>
      <c r="AG520" s="112"/>
      <c r="AH520" s="463"/>
      <c r="AI520" s="495"/>
      <c r="AJ520" s="469"/>
      <c r="AK520" s="464"/>
      <c r="AL520" s="465"/>
      <c r="AM520" s="376"/>
      <c r="AN520" s="376"/>
      <c r="AO520" s="465"/>
      <c r="AP520" s="466"/>
      <c r="AQ520" s="113" t="str">
        <f t="shared" si="426"/>
        <v/>
      </c>
      <c r="AR520" s="114">
        <v>123</v>
      </c>
      <c r="AU520" s="115">
        <f t="shared" si="427"/>
        <v>0</v>
      </c>
      <c r="AV520" s="116" t="b">
        <f t="shared" si="428"/>
        <v>1</v>
      </c>
      <c r="AW520" s="73">
        <f t="shared" si="429"/>
        <v>0</v>
      </c>
      <c r="AX520" s="117">
        <f t="shared" si="430"/>
        <v>1</v>
      </c>
      <c r="AY520" s="118">
        <f t="shared" si="431"/>
        <v>0</v>
      </c>
      <c r="BD520" s="120">
        <f>ROUND(Import!F513,2)</f>
        <v>0</v>
      </c>
      <c r="BE520" s="120">
        <f>ROUND(Import!P513,2)</f>
        <v>0</v>
      </c>
      <c r="BG520" s="121">
        <f t="shared" si="432"/>
        <v>0</v>
      </c>
      <c r="BH520" s="122">
        <f t="shared" si="433"/>
        <v>0</v>
      </c>
      <c r="BI520" s="114">
        <f t="shared" si="434"/>
        <v>0</v>
      </c>
      <c r="BJ520" s="121">
        <f t="shared" si="435"/>
        <v>0</v>
      </c>
      <c r="BK520" s="122">
        <f t="shared" si="436"/>
        <v>0</v>
      </c>
      <c r="BL520" s="114">
        <f t="shared" si="437"/>
        <v>0</v>
      </c>
      <c r="BN520" s="123">
        <f t="shared" si="438"/>
        <v>0</v>
      </c>
      <c r="BO520" s="123">
        <f t="shared" si="439"/>
        <v>0</v>
      </c>
      <c r="BP520" s="123">
        <f t="shared" si="440"/>
        <v>0</v>
      </c>
      <c r="BQ520" s="123">
        <f t="shared" si="441"/>
        <v>0</v>
      </c>
      <c r="BR520" s="123">
        <f t="shared" si="415"/>
        <v>0</v>
      </c>
      <c r="BS520" s="123">
        <f t="shared" si="442"/>
        <v>0</v>
      </c>
      <c r="BT520" s="124">
        <f t="shared" si="443"/>
        <v>0</v>
      </c>
      <c r="CA520" s="62"/>
      <c r="CB520" s="126" t="str">
        <f t="shared" si="416"/>
        <v/>
      </c>
      <c r="CC520" s="127" t="str">
        <f t="shared" si="444"/>
        <v/>
      </c>
      <c r="CD520" s="128" t="str">
        <f t="shared" si="445"/>
        <v/>
      </c>
      <c r="CE520" s="146"/>
      <c r="CF520" s="147"/>
      <c r="CG520" s="147"/>
      <c r="CH520" s="147"/>
      <c r="CI520" s="145"/>
      <c r="CJ520" s="62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132" t="b">
        <f t="shared" si="446"/>
        <v>0</v>
      </c>
      <c r="CV520" s="133" t="b">
        <f t="shared" si="447"/>
        <v>1</v>
      </c>
      <c r="CW520" s="116" t="b">
        <f t="shared" si="448"/>
        <v>1</v>
      </c>
      <c r="CX520" s="73">
        <f t="shared" si="449"/>
        <v>0</v>
      </c>
      <c r="CZ520" s="73">
        <f t="shared" si="450"/>
        <v>0</v>
      </c>
      <c r="DA520" s="134">
        <f t="shared" si="451"/>
        <v>1</v>
      </c>
      <c r="DB520" s="106">
        <f t="shared" si="452"/>
        <v>1</v>
      </c>
      <c r="DC520" s="148"/>
      <c r="DD520" s="134">
        <f t="shared" si="453"/>
        <v>1</v>
      </c>
      <c r="DE520" s="135">
        <f t="shared" si="417"/>
        <v>0</v>
      </c>
      <c r="DF520" s="135">
        <f t="shared" si="418"/>
        <v>0</v>
      </c>
      <c r="DG520" s="136"/>
      <c r="DH520" s="79"/>
      <c r="DI520" s="137"/>
      <c r="DJ520" s="81"/>
      <c r="DK520" s="107">
        <f t="shared" si="419"/>
        <v>0</v>
      </c>
      <c r="DL520" s="138">
        <f t="shared" si="454"/>
        <v>1</v>
      </c>
      <c r="DM520" s="73">
        <f t="shared" si="455"/>
        <v>1</v>
      </c>
      <c r="DN520" s="73">
        <f t="shared" si="456"/>
        <v>1</v>
      </c>
      <c r="DO520" s="73">
        <f t="shared" si="457"/>
        <v>1</v>
      </c>
      <c r="DP520" s="73">
        <f t="shared" si="424"/>
        <v>1</v>
      </c>
      <c r="DQ520" s="73">
        <f t="shared" si="423"/>
        <v>1</v>
      </c>
      <c r="DR520" s="73">
        <f t="shared" si="422"/>
        <v>1</v>
      </c>
      <c r="DS520" s="73">
        <f t="shared" si="420"/>
        <v>1</v>
      </c>
      <c r="DT520" s="73">
        <f t="shared" si="414"/>
        <v>1</v>
      </c>
      <c r="DU520" s="73">
        <f t="shared" si="413"/>
        <v>1</v>
      </c>
      <c r="DV520" s="73">
        <f t="shared" ref="DV520:DV583" si="468">IF(DU520=2,2,IF(AND(DU520=11,DU842=1),12,DU520))</f>
        <v>1</v>
      </c>
      <c r="DW520" s="73">
        <f t="shared" si="467"/>
        <v>1</v>
      </c>
      <c r="DX520" s="73">
        <f t="shared" si="466"/>
        <v>1</v>
      </c>
      <c r="DY520" s="73">
        <f t="shared" si="465"/>
        <v>1</v>
      </c>
      <c r="DZ520" s="73">
        <f t="shared" si="464"/>
        <v>1</v>
      </c>
      <c r="EA520" s="92">
        <f t="shared" si="463"/>
        <v>1</v>
      </c>
      <c r="EB520" s="92">
        <f t="shared" si="462"/>
        <v>1</v>
      </c>
      <c r="EC520" s="139">
        <f t="shared" si="461"/>
        <v>1</v>
      </c>
      <c r="ED520" s="140">
        <f t="shared" si="458"/>
        <v>0</v>
      </c>
      <c r="EE520" s="141">
        <f>IF(EC520=8,(DK520+DK521+DK522+DK834+DK836+DK837+DK838),IF(EC520=9,(DK520+DK521+DK522+DK834+DK836+DK837+DK838+DK839),IF(EC520=10,(DK520+DK521+DK522+DK834+DK836+DK837+DK838+DK839+DK840),IF(EC520=11,(DK520+DK521+DK522+DK834+DK836+DK837+DK838+DK839+DK840+DK841),IF(EC520=12,(DK520+DK521+DK522+DK834+DK836+DK837+DK838+DK839+DK840+DK841+DK842),IF(EC520=13,(DK520+DK521+DK522+DK834+DK836+DK837+DK838+DK839+DK840+DK841+DK842+#REF!),0))))))</f>
        <v>0</v>
      </c>
      <c r="EF520" s="141">
        <f t="shared" si="425"/>
        <v>0</v>
      </c>
      <c r="EG520" s="142">
        <f t="shared" si="459"/>
        <v>0</v>
      </c>
      <c r="EH520" s="141"/>
      <c r="EI520" s="142"/>
      <c r="EJ520" s="82">
        <f t="shared" si="460"/>
        <v>0</v>
      </c>
      <c r="EK520" s="82"/>
      <c r="EL520" s="82"/>
      <c r="EM520" s="82"/>
      <c r="EN520" s="83"/>
      <c r="EO520" s="61"/>
      <c r="EP520" s="61"/>
      <c r="EQ520" s="61"/>
      <c r="ER520" s="61"/>
      <c r="ES520" s="61"/>
      <c r="ET520" s="61"/>
      <c r="EU520" s="61"/>
      <c r="EV520" s="61"/>
      <c r="EW520" s="61"/>
      <c r="EX520" s="61"/>
      <c r="EY520" s="61"/>
      <c r="EZ520" s="61"/>
    </row>
    <row r="521" spans="2:156" ht="27" customHeight="1">
      <c r="B521" s="365" t="str">
        <f t="shared" si="421"/>
        <v/>
      </c>
      <c r="C521" s="649" t="str">
        <f>IF(AU521=1,SUM(AU$10:AU521),"")</f>
        <v/>
      </c>
      <c r="D521" s="526"/>
      <c r="E521" s="524"/>
      <c r="F521" s="648"/>
      <c r="G521" s="464"/>
      <c r="H521" s="110"/>
      <c r="I521" s="648"/>
      <c r="J521" s="464"/>
      <c r="K521" s="110"/>
      <c r="L521" s="109"/>
      <c r="M521" s="517"/>
      <c r="N521" s="520"/>
      <c r="O521" s="520"/>
      <c r="P521" s="514"/>
      <c r="Q521" s="463"/>
      <c r="R521" s="463"/>
      <c r="S521" s="463"/>
      <c r="T521" s="463"/>
      <c r="U521" s="515"/>
      <c r="V521" s="112"/>
      <c r="W521" s="463"/>
      <c r="X521" s="463"/>
      <c r="Y521" s="463"/>
      <c r="Z521" s="463"/>
      <c r="AA521" s="463"/>
      <c r="AB521" s="691"/>
      <c r="AC521" s="691"/>
      <c r="AD521" s="691"/>
      <c r="AE521" s="682"/>
      <c r="AF521" s="683"/>
      <c r="AG521" s="112"/>
      <c r="AH521" s="463"/>
      <c r="AI521" s="495"/>
      <c r="AJ521" s="469"/>
      <c r="AK521" s="464"/>
      <c r="AL521" s="465"/>
      <c r="AM521" s="376"/>
      <c r="AN521" s="376"/>
      <c r="AO521" s="465"/>
      <c r="AP521" s="466"/>
      <c r="AQ521" s="113" t="str">
        <f t="shared" si="426"/>
        <v/>
      </c>
      <c r="AR521" s="114">
        <v>124</v>
      </c>
      <c r="AU521" s="115">
        <f t="shared" si="427"/>
        <v>0</v>
      </c>
      <c r="AV521" s="116" t="b">
        <f t="shared" si="428"/>
        <v>1</v>
      </c>
      <c r="AW521" s="73">
        <f t="shared" si="429"/>
        <v>0</v>
      </c>
      <c r="AX521" s="117">
        <f t="shared" si="430"/>
        <v>1</v>
      </c>
      <c r="AY521" s="118">
        <f t="shared" si="431"/>
        <v>0</v>
      </c>
      <c r="BD521" s="120">
        <f>ROUND(Import!F514,2)</f>
        <v>0</v>
      </c>
      <c r="BE521" s="120">
        <f>ROUND(Import!P514,2)</f>
        <v>0</v>
      </c>
      <c r="BG521" s="121">
        <f t="shared" si="432"/>
        <v>0</v>
      </c>
      <c r="BH521" s="122">
        <f t="shared" si="433"/>
        <v>0</v>
      </c>
      <c r="BI521" s="114">
        <f t="shared" si="434"/>
        <v>0</v>
      </c>
      <c r="BJ521" s="121">
        <f t="shared" si="435"/>
        <v>0</v>
      </c>
      <c r="BK521" s="122">
        <f t="shared" si="436"/>
        <v>0</v>
      </c>
      <c r="BL521" s="114">
        <f t="shared" si="437"/>
        <v>0</v>
      </c>
      <c r="BN521" s="123">
        <f t="shared" si="438"/>
        <v>0</v>
      </c>
      <c r="BO521" s="123">
        <f t="shared" si="439"/>
        <v>0</v>
      </c>
      <c r="BP521" s="123">
        <f t="shared" si="440"/>
        <v>0</v>
      </c>
      <c r="BQ521" s="123">
        <f t="shared" si="441"/>
        <v>0</v>
      </c>
      <c r="BR521" s="123">
        <f t="shared" si="415"/>
        <v>0</v>
      </c>
      <c r="BS521" s="123">
        <f t="shared" si="442"/>
        <v>0</v>
      </c>
      <c r="BT521" s="124">
        <f t="shared" si="443"/>
        <v>0</v>
      </c>
      <c r="CA521" s="62"/>
      <c r="CB521" s="126" t="str">
        <f t="shared" si="416"/>
        <v/>
      </c>
      <c r="CC521" s="127" t="str">
        <f t="shared" si="444"/>
        <v/>
      </c>
      <c r="CD521" s="128" t="str">
        <f t="shared" si="445"/>
        <v/>
      </c>
      <c r="CE521" s="146"/>
      <c r="CF521" s="147"/>
      <c r="CG521" s="147"/>
      <c r="CH521" s="147"/>
      <c r="CI521" s="145"/>
      <c r="CJ521" s="62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132" t="b">
        <f t="shared" si="446"/>
        <v>0</v>
      </c>
      <c r="CV521" s="133" t="b">
        <f t="shared" si="447"/>
        <v>1</v>
      </c>
      <c r="CW521" s="116" t="b">
        <f t="shared" si="448"/>
        <v>1</v>
      </c>
      <c r="CX521" s="73">
        <f t="shared" si="449"/>
        <v>0</v>
      </c>
      <c r="CZ521" s="73">
        <f t="shared" si="450"/>
        <v>0</v>
      </c>
      <c r="DA521" s="134">
        <f t="shared" si="451"/>
        <v>1</v>
      </c>
      <c r="DB521" s="106">
        <f t="shared" si="452"/>
        <v>1</v>
      </c>
      <c r="DC521" s="148"/>
      <c r="DD521" s="134">
        <f t="shared" si="453"/>
        <v>1</v>
      </c>
      <c r="DE521" s="135">
        <f t="shared" si="417"/>
        <v>0</v>
      </c>
      <c r="DF521" s="135">
        <f t="shared" si="418"/>
        <v>0</v>
      </c>
      <c r="DG521" s="136"/>
      <c r="DH521" s="79"/>
      <c r="DI521" s="137"/>
      <c r="DJ521" s="81"/>
      <c r="DK521" s="107">
        <f t="shared" si="419"/>
        <v>0</v>
      </c>
      <c r="DL521" s="138">
        <f t="shared" si="454"/>
        <v>1</v>
      </c>
      <c r="DM521" s="73">
        <f t="shared" si="455"/>
        <v>1</v>
      </c>
      <c r="DN521" s="73">
        <f t="shared" si="456"/>
        <v>1</v>
      </c>
      <c r="DO521" s="73">
        <f t="shared" si="457"/>
        <v>1</v>
      </c>
      <c r="DP521" s="73">
        <f t="shared" si="424"/>
        <v>1</v>
      </c>
      <c r="DQ521" s="73">
        <f t="shared" si="423"/>
        <v>1</v>
      </c>
      <c r="DR521" s="73">
        <f t="shared" si="422"/>
        <v>1</v>
      </c>
      <c r="DS521" s="73">
        <f t="shared" si="420"/>
        <v>1</v>
      </c>
      <c r="DT521" s="73">
        <f t="shared" si="414"/>
        <v>1</v>
      </c>
      <c r="DU521" s="73">
        <f t="shared" ref="DU521:DU584" si="469">IF(DT521=2,2,IF(AND(DT521=10,DT842=1),11,DT521))</f>
        <v>1</v>
      </c>
      <c r="DV521" s="73">
        <f t="shared" si="468"/>
        <v>1</v>
      </c>
      <c r="DW521" s="73">
        <f t="shared" si="467"/>
        <v>1</v>
      </c>
      <c r="DX521" s="73">
        <f t="shared" si="466"/>
        <v>1</v>
      </c>
      <c r="DY521" s="73">
        <f t="shared" si="465"/>
        <v>1</v>
      </c>
      <c r="DZ521" s="73">
        <f t="shared" si="464"/>
        <v>1</v>
      </c>
      <c r="EA521" s="92">
        <f t="shared" si="463"/>
        <v>1</v>
      </c>
      <c r="EB521" s="92">
        <f t="shared" si="462"/>
        <v>1</v>
      </c>
      <c r="EC521" s="139">
        <f t="shared" si="461"/>
        <v>1</v>
      </c>
      <c r="ED521" s="140">
        <f t="shared" si="458"/>
        <v>0</v>
      </c>
      <c r="EE521" s="141">
        <f>IF(EC521=8,(DK521+DK522+DK523+DK835+DK837+DK838+DK839),IF(EC521=9,(DK521+DK522+DK523+DK835+DK837+DK838+DK839+DK840),IF(EC521=10,(DK521+DK522+DK523+DK835+DK837+DK838+DK839+DK840+DK841),IF(EC521=11,(DK521+DK522+DK523+DK835+DK837+DK838+DK839+DK840+DK841+DK842),IF(EC521=12,(DK521+DK522+DK523+DK835+DK837+DK838+DK839+DK840+DK841+DK842+DK843),IF(EC521=13,(DK521+DK522+DK523+DK835+DK837+DK838+DK839+DK840+DK841+DK842+DK843+#REF!),0))))))</f>
        <v>0</v>
      </c>
      <c r="EF521" s="141">
        <f t="shared" si="425"/>
        <v>0</v>
      </c>
      <c r="EG521" s="142">
        <f t="shared" si="459"/>
        <v>0</v>
      </c>
      <c r="EH521" s="141"/>
      <c r="EI521" s="142"/>
      <c r="EJ521" s="82">
        <f t="shared" si="460"/>
        <v>0</v>
      </c>
      <c r="EK521" s="82"/>
      <c r="EL521" s="82"/>
      <c r="EM521" s="82"/>
      <c r="EN521" s="83"/>
      <c r="EO521" s="61"/>
      <c r="EP521" s="61"/>
      <c r="EQ521" s="61"/>
      <c r="ER521" s="61"/>
      <c r="ES521" s="61"/>
      <c r="ET521" s="61"/>
      <c r="EU521" s="61"/>
      <c r="EV521" s="61"/>
      <c r="EW521" s="61"/>
      <c r="EX521" s="61"/>
      <c r="EY521" s="61"/>
      <c r="EZ521" s="61"/>
    </row>
    <row r="522" spans="2:156" ht="27" customHeight="1">
      <c r="B522" s="365" t="str">
        <f t="shared" si="421"/>
        <v/>
      </c>
      <c r="C522" s="649" t="str">
        <f>IF(AU522=1,SUM(AU$10:AU522),"")</f>
        <v/>
      </c>
      <c r="D522" s="526"/>
      <c r="E522" s="524"/>
      <c r="F522" s="648"/>
      <c r="G522" s="464"/>
      <c r="H522" s="110"/>
      <c r="I522" s="648"/>
      <c r="J522" s="464"/>
      <c r="K522" s="110"/>
      <c r="L522" s="109"/>
      <c r="M522" s="517"/>
      <c r="N522" s="520"/>
      <c r="O522" s="520"/>
      <c r="P522" s="514"/>
      <c r="Q522" s="463"/>
      <c r="R522" s="463"/>
      <c r="S522" s="463"/>
      <c r="T522" s="463"/>
      <c r="U522" s="515"/>
      <c r="V522" s="112"/>
      <c r="W522" s="463"/>
      <c r="X522" s="463"/>
      <c r="Y522" s="463"/>
      <c r="Z522" s="463"/>
      <c r="AA522" s="463"/>
      <c r="AB522" s="691"/>
      <c r="AC522" s="691"/>
      <c r="AD522" s="691"/>
      <c r="AE522" s="682"/>
      <c r="AF522" s="683"/>
      <c r="AG522" s="112"/>
      <c r="AH522" s="463"/>
      <c r="AI522" s="495"/>
      <c r="AJ522" s="469"/>
      <c r="AK522" s="464"/>
      <c r="AL522" s="465"/>
      <c r="AM522" s="376"/>
      <c r="AN522" s="376"/>
      <c r="AO522" s="465"/>
      <c r="AP522" s="466"/>
      <c r="AQ522" s="113" t="str">
        <f t="shared" si="426"/>
        <v/>
      </c>
      <c r="AR522" s="114">
        <v>125</v>
      </c>
      <c r="AU522" s="115">
        <f t="shared" si="427"/>
        <v>0</v>
      </c>
      <c r="AV522" s="116" t="b">
        <f t="shared" si="428"/>
        <v>1</v>
      </c>
      <c r="AW522" s="73">
        <f t="shared" si="429"/>
        <v>0</v>
      </c>
      <c r="AX522" s="117">
        <f t="shared" si="430"/>
        <v>1</v>
      </c>
      <c r="AY522" s="118">
        <f t="shared" si="431"/>
        <v>0</v>
      </c>
      <c r="BD522" s="120">
        <f>ROUND(Import!F515,2)</f>
        <v>0</v>
      </c>
      <c r="BE522" s="120">
        <f>ROUND(Import!P515,2)</f>
        <v>0</v>
      </c>
      <c r="BG522" s="121">
        <f t="shared" si="432"/>
        <v>0</v>
      </c>
      <c r="BH522" s="122">
        <f t="shared" si="433"/>
        <v>0</v>
      </c>
      <c r="BI522" s="114">
        <f t="shared" si="434"/>
        <v>0</v>
      </c>
      <c r="BJ522" s="121">
        <f t="shared" si="435"/>
        <v>0</v>
      </c>
      <c r="BK522" s="122">
        <f t="shared" si="436"/>
        <v>0</v>
      </c>
      <c r="BL522" s="114">
        <f t="shared" si="437"/>
        <v>0</v>
      </c>
      <c r="BN522" s="123">
        <f t="shared" si="438"/>
        <v>0</v>
      </c>
      <c r="BO522" s="123">
        <f t="shared" si="439"/>
        <v>0</v>
      </c>
      <c r="BP522" s="123">
        <f t="shared" si="440"/>
        <v>0</v>
      </c>
      <c r="BQ522" s="123">
        <f t="shared" si="441"/>
        <v>0</v>
      </c>
      <c r="BR522" s="123">
        <f t="shared" si="415"/>
        <v>0</v>
      </c>
      <c r="BS522" s="123">
        <f t="shared" si="442"/>
        <v>0</v>
      </c>
      <c r="BT522" s="124">
        <f t="shared" si="443"/>
        <v>0</v>
      </c>
      <c r="CA522" s="62"/>
      <c r="CB522" s="126" t="str">
        <f t="shared" si="416"/>
        <v/>
      </c>
      <c r="CC522" s="127" t="str">
        <f t="shared" si="444"/>
        <v/>
      </c>
      <c r="CD522" s="128" t="str">
        <f t="shared" si="445"/>
        <v/>
      </c>
      <c r="CE522" s="146"/>
      <c r="CF522" s="147"/>
      <c r="CG522" s="147"/>
      <c r="CH522" s="147"/>
      <c r="CI522" s="145"/>
      <c r="CJ522" s="62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132" t="b">
        <f t="shared" si="446"/>
        <v>0</v>
      </c>
      <c r="CV522" s="133" t="b">
        <f t="shared" si="447"/>
        <v>1</v>
      </c>
      <c r="CW522" s="116" t="b">
        <f t="shared" si="448"/>
        <v>1</v>
      </c>
      <c r="CX522" s="73">
        <f t="shared" si="449"/>
        <v>0</v>
      </c>
      <c r="CZ522" s="73">
        <f t="shared" si="450"/>
        <v>0</v>
      </c>
      <c r="DA522" s="134">
        <f t="shared" si="451"/>
        <v>1</v>
      </c>
      <c r="DB522" s="106">
        <f t="shared" si="452"/>
        <v>1</v>
      </c>
      <c r="DC522" s="148"/>
      <c r="DD522" s="134">
        <f t="shared" si="453"/>
        <v>1</v>
      </c>
      <c r="DE522" s="135">
        <f t="shared" si="417"/>
        <v>0</v>
      </c>
      <c r="DF522" s="135">
        <f t="shared" si="418"/>
        <v>0</v>
      </c>
      <c r="DG522" s="136"/>
      <c r="DH522" s="79"/>
      <c r="DI522" s="137"/>
      <c r="DJ522" s="81"/>
      <c r="DK522" s="107">
        <f t="shared" si="419"/>
        <v>0</v>
      </c>
      <c r="DL522" s="138">
        <f t="shared" si="454"/>
        <v>1</v>
      </c>
      <c r="DM522" s="73">
        <f t="shared" si="455"/>
        <v>1</v>
      </c>
      <c r="DN522" s="73">
        <f t="shared" si="456"/>
        <v>1</v>
      </c>
      <c r="DO522" s="73">
        <f t="shared" si="457"/>
        <v>1</v>
      </c>
      <c r="DP522" s="73">
        <f t="shared" si="424"/>
        <v>1</v>
      </c>
      <c r="DQ522" s="73">
        <f t="shared" si="423"/>
        <v>1</v>
      </c>
      <c r="DR522" s="73">
        <f t="shared" si="422"/>
        <v>1</v>
      </c>
      <c r="DS522" s="73">
        <f t="shared" si="420"/>
        <v>1</v>
      </c>
      <c r="DT522" s="73">
        <f t="shared" ref="DT522:DT585" si="470">IF(DS522=2,2,IF(AND(DS522=9,DS842=1),10,DS522))</f>
        <v>1</v>
      </c>
      <c r="DU522" s="73">
        <f t="shared" si="469"/>
        <v>1</v>
      </c>
      <c r="DV522" s="73">
        <f t="shared" si="468"/>
        <v>1</v>
      </c>
      <c r="DW522" s="73">
        <f t="shared" si="467"/>
        <v>1</v>
      </c>
      <c r="DX522" s="73">
        <f t="shared" si="466"/>
        <v>1</v>
      </c>
      <c r="DY522" s="73">
        <f t="shared" si="465"/>
        <v>1</v>
      </c>
      <c r="DZ522" s="73">
        <f t="shared" si="464"/>
        <v>1</v>
      </c>
      <c r="EA522" s="92">
        <f t="shared" si="463"/>
        <v>1</v>
      </c>
      <c r="EB522" s="92">
        <f t="shared" si="462"/>
        <v>1</v>
      </c>
      <c r="EC522" s="139">
        <f t="shared" si="461"/>
        <v>1</v>
      </c>
      <c r="ED522" s="140">
        <f t="shared" si="458"/>
        <v>0</v>
      </c>
      <c r="EE522" s="141">
        <f>IF(EC522=8,(DK522+DK523+DK524+DK836+DK838+DK839+DK840),IF(EC522=9,(DK522+DK523+DK524+DK836+DK838+DK839+DK840+DK841),IF(EC522=10,(DK522+DK523+DK524+DK836+DK838+DK839+DK840+DK841+DK842),IF(EC522=11,(DK522+DK523+DK524+DK836+DK838+DK839+DK840+DK841+DK842+DK843),IF(EC522=12,(DK522+DK523+DK524+DK836+DK838+DK839+DK840+DK841+DK842+DK843+DK844),IF(EC522=13,(DK522+DK523+DK524+DK836+DK838+DK839+DK840+DK841+DK842+DK843+DK844+#REF!),0))))))</f>
        <v>0</v>
      </c>
      <c r="EF522" s="141">
        <f t="shared" si="425"/>
        <v>0</v>
      </c>
      <c r="EG522" s="142">
        <f t="shared" si="459"/>
        <v>0</v>
      </c>
      <c r="EH522" s="141"/>
      <c r="EI522" s="142"/>
      <c r="EJ522" s="82">
        <f t="shared" si="460"/>
        <v>0</v>
      </c>
      <c r="EK522" s="82"/>
      <c r="EL522" s="82"/>
      <c r="EM522" s="82"/>
      <c r="EN522" s="83"/>
      <c r="EO522" s="61"/>
      <c r="EP522" s="61"/>
      <c r="EQ522" s="61"/>
      <c r="ER522" s="61"/>
      <c r="ES522" s="61"/>
      <c r="ET522" s="61"/>
      <c r="EU522" s="61"/>
      <c r="EV522" s="61"/>
      <c r="EW522" s="61"/>
      <c r="EX522" s="61"/>
      <c r="EY522" s="61"/>
      <c r="EZ522" s="61"/>
    </row>
    <row r="523" spans="2:156" ht="27" customHeight="1">
      <c r="B523" s="365" t="str">
        <f t="shared" si="421"/>
        <v/>
      </c>
      <c r="C523" s="649" t="str">
        <f>IF(AU523=1,SUM(AU$10:AU523),"")</f>
        <v/>
      </c>
      <c r="D523" s="526"/>
      <c r="E523" s="524"/>
      <c r="F523" s="648"/>
      <c r="G523" s="464"/>
      <c r="H523" s="110"/>
      <c r="I523" s="648"/>
      <c r="J523" s="464"/>
      <c r="K523" s="110"/>
      <c r="L523" s="109"/>
      <c r="M523" s="517"/>
      <c r="N523" s="520"/>
      <c r="O523" s="520"/>
      <c r="P523" s="514"/>
      <c r="Q523" s="463"/>
      <c r="R523" s="463"/>
      <c r="S523" s="463"/>
      <c r="T523" s="463"/>
      <c r="U523" s="515"/>
      <c r="V523" s="112"/>
      <c r="W523" s="463"/>
      <c r="X523" s="463"/>
      <c r="Y523" s="463"/>
      <c r="Z523" s="463"/>
      <c r="AA523" s="463"/>
      <c r="AB523" s="691"/>
      <c r="AC523" s="691"/>
      <c r="AD523" s="691"/>
      <c r="AE523" s="682"/>
      <c r="AF523" s="683"/>
      <c r="AG523" s="112"/>
      <c r="AH523" s="463"/>
      <c r="AI523" s="495"/>
      <c r="AJ523" s="469"/>
      <c r="AK523" s="464"/>
      <c r="AL523" s="465"/>
      <c r="AM523" s="376"/>
      <c r="AN523" s="376"/>
      <c r="AO523" s="465"/>
      <c r="AP523" s="466"/>
      <c r="AQ523" s="113" t="str">
        <f t="shared" si="426"/>
        <v/>
      </c>
      <c r="AR523" s="114">
        <v>126</v>
      </c>
      <c r="AU523" s="115">
        <f t="shared" si="427"/>
        <v>0</v>
      </c>
      <c r="AV523" s="116" t="b">
        <f t="shared" si="428"/>
        <v>1</v>
      </c>
      <c r="AW523" s="73">
        <f t="shared" si="429"/>
        <v>0</v>
      </c>
      <c r="AX523" s="117">
        <f t="shared" si="430"/>
        <v>1</v>
      </c>
      <c r="AY523" s="118">
        <f t="shared" si="431"/>
        <v>0</v>
      </c>
      <c r="BD523" s="120">
        <f>ROUND(Import!F516,2)</f>
        <v>0</v>
      </c>
      <c r="BE523" s="120">
        <f>ROUND(Import!P516,2)</f>
        <v>0</v>
      </c>
      <c r="BG523" s="121">
        <f t="shared" si="432"/>
        <v>0</v>
      </c>
      <c r="BH523" s="122">
        <f t="shared" si="433"/>
        <v>0</v>
      </c>
      <c r="BI523" s="114">
        <f t="shared" si="434"/>
        <v>0</v>
      </c>
      <c r="BJ523" s="121">
        <f t="shared" si="435"/>
        <v>0</v>
      </c>
      <c r="BK523" s="122">
        <f t="shared" si="436"/>
        <v>0</v>
      </c>
      <c r="BL523" s="114">
        <f t="shared" si="437"/>
        <v>0</v>
      </c>
      <c r="BN523" s="123">
        <f t="shared" si="438"/>
        <v>0</v>
      </c>
      <c r="BO523" s="123">
        <f t="shared" si="439"/>
        <v>0</v>
      </c>
      <c r="BP523" s="123">
        <f t="shared" si="440"/>
        <v>0</v>
      </c>
      <c r="BQ523" s="123">
        <f t="shared" si="441"/>
        <v>0</v>
      </c>
      <c r="BR523" s="123">
        <f t="shared" ref="BR523:BR586" si="471">IF(T523&gt;0,1,0)</f>
        <v>0</v>
      </c>
      <c r="BS523" s="123">
        <f t="shared" si="442"/>
        <v>0</v>
      </c>
      <c r="BT523" s="124">
        <f t="shared" si="443"/>
        <v>0</v>
      </c>
      <c r="CA523" s="62"/>
      <c r="CB523" s="126" t="str">
        <f t="shared" ref="CB523:CB586" si="472">IF(ROUND(EJ523,2)=0,"",ROUND((K523-EJ523),2))</f>
        <v/>
      </c>
      <c r="CC523" s="127" t="str">
        <f t="shared" si="444"/>
        <v/>
      </c>
      <c r="CD523" s="128" t="str">
        <f t="shared" si="445"/>
        <v/>
      </c>
      <c r="CE523" s="146"/>
      <c r="CF523" s="147"/>
      <c r="CG523" s="147"/>
      <c r="CH523" s="147"/>
      <c r="CI523" s="145"/>
      <c r="CJ523" s="62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132" t="b">
        <f t="shared" si="446"/>
        <v>0</v>
      </c>
      <c r="CV523" s="133" t="b">
        <f t="shared" si="447"/>
        <v>1</v>
      </c>
      <c r="CW523" s="116" t="b">
        <f t="shared" si="448"/>
        <v>1</v>
      </c>
      <c r="CX523" s="73">
        <f t="shared" si="449"/>
        <v>0</v>
      </c>
      <c r="CZ523" s="73">
        <f t="shared" si="450"/>
        <v>0</v>
      </c>
      <c r="DA523" s="134">
        <f t="shared" si="451"/>
        <v>1</v>
      </c>
      <c r="DB523" s="106">
        <f t="shared" si="452"/>
        <v>1</v>
      </c>
      <c r="DC523" s="148"/>
      <c r="DD523" s="134">
        <f t="shared" si="453"/>
        <v>1</v>
      </c>
      <c r="DE523" s="135">
        <f t="shared" ref="DE523:DE586" si="473">DD523*K523</f>
        <v>0</v>
      </c>
      <c r="DF523" s="135">
        <f t="shared" ref="DF523:DF586" si="474">DD523*M523</f>
        <v>0</v>
      </c>
      <c r="DG523" s="136"/>
      <c r="DH523" s="79"/>
      <c r="DI523" s="137"/>
      <c r="DJ523" s="81"/>
      <c r="DK523" s="107">
        <f t="shared" ref="DK523:DK586" si="475">IF(DB523=1,M523,0)</f>
        <v>0</v>
      </c>
      <c r="DL523" s="138">
        <f t="shared" si="454"/>
        <v>1</v>
      </c>
      <c r="DM523" s="73">
        <f t="shared" si="455"/>
        <v>1</v>
      </c>
      <c r="DN523" s="73">
        <f t="shared" si="456"/>
        <v>1</v>
      </c>
      <c r="DO523" s="73">
        <f t="shared" si="457"/>
        <v>1</v>
      </c>
      <c r="DP523" s="73">
        <f t="shared" si="424"/>
        <v>1</v>
      </c>
      <c r="DQ523" s="73">
        <f t="shared" si="423"/>
        <v>1</v>
      </c>
      <c r="DR523" s="73">
        <f t="shared" si="422"/>
        <v>1</v>
      </c>
      <c r="DS523" s="73">
        <f t="shared" ref="DS523:DS586" si="476">IF(DR523=2,2,IF(AND(DR523=8,DR842=1),9,DR523))</f>
        <v>1</v>
      </c>
      <c r="DT523" s="73">
        <f t="shared" si="470"/>
        <v>1</v>
      </c>
      <c r="DU523" s="73">
        <f t="shared" si="469"/>
        <v>1</v>
      </c>
      <c r="DV523" s="73">
        <f t="shared" si="468"/>
        <v>1</v>
      </c>
      <c r="DW523" s="73">
        <f t="shared" si="467"/>
        <v>1</v>
      </c>
      <c r="DX523" s="73">
        <f t="shared" si="466"/>
        <v>1</v>
      </c>
      <c r="DY523" s="73">
        <f t="shared" si="465"/>
        <v>1</v>
      </c>
      <c r="DZ523" s="73">
        <f t="shared" si="464"/>
        <v>1</v>
      </c>
      <c r="EA523" s="92">
        <f t="shared" si="463"/>
        <v>1</v>
      </c>
      <c r="EB523" s="92">
        <f t="shared" si="462"/>
        <v>1</v>
      </c>
      <c r="EC523" s="139">
        <f t="shared" si="461"/>
        <v>1</v>
      </c>
      <c r="ED523" s="140">
        <f t="shared" si="458"/>
        <v>0</v>
      </c>
      <c r="EE523" s="141">
        <f>IF(EC523=8,(DK523+DK524+DK525+DK837+DK839+DK840+DK841),IF(EC523=9,(DK523+DK524+DK525+DK837+DK839+DK840+DK841+DK842),IF(EC523=10,(DK523+DK524+DK525+DK837+DK839+DK840+DK841+DK842+DK843),IF(EC523=11,(DK523+DK524+DK525+DK837+DK839+DK840+DK841+DK842+DK843+DK844),IF(EC523=12,(DK523+DK524+DK525+DK837+DK839+DK840+DK841+DK842+DK843+DK844+DK845),IF(EC523=13,(DK523+DK524+DK525+DK837+DK839+DK840+DK841+DK842+DK843+DK844+DK845+#REF!),0))))))</f>
        <v>0</v>
      </c>
      <c r="EF523" s="141">
        <f t="shared" si="425"/>
        <v>0</v>
      </c>
      <c r="EG523" s="142">
        <f t="shared" si="459"/>
        <v>0</v>
      </c>
      <c r="EH523" s="141"/>
      <c r="EI523" s="142"/>
      <c r="EJ523" s="82">
        <f t="shared" si="460"/>
        <v>0</v>
      </c>
      <c r="EK523" s="82"/>
      <c r="EL523" s="82"/>
      <c r="EM523" s="82"/>
      <c r="EN523" s="83"/>
      <c r="EO523" s="61"/>
      <c r="EP523" s="61"/>
      <c r="EQ523" s="61"/>
      <c r="ER523" s="61"/>
      <c r="ES523" s="61"/>
      <c r="ET523" s="61"/>
      <c r="EU523" s="61"/>
      <c r="EV523" s="61"/>
      <c r="EW523" s="61"/>
      <c r="EX523" s="61"/>
      <c r="EY523" s="61"/>
      <c r="EZ523" s="61"/>
    </row>
    <row r="524" spans="2:156" ht="27" customHeight="1">
      <c r="B524" s="365" t="str">
        <f t="shared" ref="B524:B587" si="477">IF(OR(M524&gt;0,AB524&gt;0,AE524&gt;0),"Wypełnione","")</f>
        <v/>
      </c>
      <c r="C524" s="649" t="str">
        <f>IF(AU524=1,SUM(AU$10:AU524),"")</f>
        <v/>
      </c>
      <c r="D524" s="526"/>
      <c r="E524" s="524"/>
      <c r="F524" s="648"/>
      <c r="G524" s="464"/>
      <c r="H524" s="110"/>
      <c r="I524" s="648"/>
      <c r="J524" s="464"/>
      <c r="K524" s="110"/>
      <c r="L524" s="109"/>
      <c r="M524" s="517"/>
      <c r="N524" s="520"/>
      <c r="O524" s="520"/>
      <c r="P524" s="514"/>
      <c r="Q524" s="463"/>
      <c r="R524" s="463"/>
      <c r="S524" s="463"/>
      <c r="T524" s="463"/>
      <c r="U524" s="515"/>
      <c r="V524" s="112"/>
      <c r="W524" s="463"/>
      <c r="X524" s="463"/>
      <c r="Y524" s="463"/>
      <c r="Z524" s="463"/>
      <c r="AA524" s="463"/>
      <c r="AB524" s="691"/>
      <c r="AC524" s="691"/>
      <c r="AD524" s="691"/>
      <c r="AE524" s="682"/>
      <c r="AF524" s="683"/>
      <c r="AG524" s="112"/>
      <c r="AH524" s="463"/>
      <c r="AI524" s="495"/>
      <c r="AJ524" s="469"/>
      <c r="AK524" s="464"/>
      <c r="AL524" s="465"/>
      <c r="AM524" s="376"/>
      <c r="AN524" s="376"/>
      <c r="AO524" s="465"/>
      <c r="AP524" s="466"/>
      <c r="AQ524" s="113" t="str">
        <f t="shared" si="426"/>
        <v/>
      </c>
      <c r="AR524" s="114">
        <v>127</v>
      </c>
      <c r="AU524" s="115">
        <f t="shared" si="427"/>
        <v>0</v>
      </c>
      <c r="AV524" s="116" t="b">
        <f t="shared" si="428"/>
        <v>1</v>
      </c>
      <c r="AW524" s="73">
        <f t="shared" si="429"/>
        <v>0</v>
      </c>
      <c r="AX524" s="117">
        <f t="shared" si="430"/>
        <v>1</v>
      </c>
      <c r="AY524" s="118">
        <f t="shared" si="431"/>
        <v>0</v>
      </c>
      <c r="BD524" s="120">
        <f>ROUND(Import!F517,2)</f>
        <v>0</v>
      </c>
      <c r="BE524" s="120">
        <f>ROUND(Import!P517,2)</f>
        <v>0</v>
      </c>
      <c r="BG524" s="121">
        <f t="shared" si="432"/>
        <v>0</v>
      </c>
      <c r="BH524" s="122">
        <f t="shared" si="433"/>
        <v>0</v>
      </c>
      <c r="BI524" s="114">
        <f t="shared" si="434"/>
        <v>0</v>
      </c>
      <c r="BJ524" s="121">
        <f t="shared" si="435"/>
        <v>0</v>
      </c>
      <c r="BK524" s="122">
        <f t="shared" si="436"/>
        <v>0</v>
      </c>
      <c r="BL524" s="114">
        <f t="shared" si="437"/>
        <v>0</v>
      </c>
      <c r="BN524" s="123">
        <f t="shared" si="438"/>
        <v>0</v>
      </c>
      <c r="BO524" s="123">
        <f t="shared" si="439"/>
        <v>0</v>
      </c>
      <c r="BP524" s="123">
        <f t="shared" si="440"/>
        <v>0</v>
      </c>
      <c r="BQ524" s="123">
        <f t="shared" si="441"/>
        <v>0</v>
      </c>
      <c r="BR524" s="123">
        <f t="shared" si="471"/>
        <v>0</v>
      </c>
      <c r="BS524" s="123">
        <f t="shared" si="442"/>
        <v>0</v>
      </c>
      <c r="BT524" s="124">
        <f t="shared" si="443"/>
        <v>0</v>
      </c>
      <c r="CA524" s="62"/>
      <c r="CB524" s="126" t="str">
        <f t="shared" si="472"/>
        <v/>
      </c>
      <c r="CC524" s="127" t="str">
        <f t="shared" si="444"/>
        <v/>
      </c>
      <c r="CD524" s="128" t="str">
        <f t="shared" si="445"/>
        <v/>
      </c>
      <c r="CE524" s="146"/>
      <c r="CF524" s="147"/>
      <c r="CG524" s="147"/>
      <c r="CH524" s="147"/>
      <c r="CI524" s="145"/>
      <c r="CJ524" s="62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132" t="b">
        <f t="shared" si="446"/>
        <v>0</v>
      </c>
      <c r="CV524" s="133" t="b">
        <f t="shared" si="447"/>
        <v>1</v>
      </c>
      <c r="CW524" s="116" t="b">
        <f t="shared" si="448"/>
        <v>1</v>
      </c>
      <c r="CX524" s="73">
        <f t="shared" si="449"/>
        <v>0</v>
      </c>
      <c r="CZ524" s="73">
        <f t="shared" si="450"/>
        <v>0</v>
      </c>
      <c r="DA524" s="134">
        <f t="shared" si="451"/>
        <v>1</v>
      </c>
      <c r="DB524" s="106">
        <f t="shared" si="452"/>
        <v>1</v>
      </c>
      <c r="DC524" s="148"/>
      <c r="DD524" s="134">
        <f t="shared" si="453"/>
        <v>1</v>
      </c>
      <c r="DE524" s="135">
        <f t="shared" si="473"/>
        <v>0</v>
      </c>
      <c r="DF524" s="135">
        <f t="shared" si="474"/>
        <v>0</v>
      </c>
      <c r="DG524" s="136"/>
      <c r="DH524" s="79"/>
      <c r="DI524" s="137"/>
      <c r="DJ524" s="81"/>
      <c r="DK524" s="107">
        <f t="shared" si="475"/>
        <v>0</v>
      </c>
      <c r="DL524" s="138">
        <f t="shared" si="454"/>
        <v>1</v>
      </c>
      <c r="DM524" s="73">
        <f t="shared" si="455"/>
        <v>1</v>
      </c>
      <c r="DN524" s="73">
        <f t="shared" si="456"/>
        <v>1</v>
      </c>
      <c r="DO524" s="73">
        <f t="shared" si="457"/>
        <v>1</v>
      </c>
      <c r="DP524" s="73">
        <f t="shared" si="424"/>
        <v>1</v>
      </c>
      <c r="DQ524" s="73">
        <f t="shared" si="423"/>
        <v>1</v>
      </c>
      <c r="DR524" s="73">
        <f t="shared" ref="DR524:DR587" si="478">IF(DQ524=2,2,IF(AND(DQ524=7,DQ842=1),8,DQ524))</f>
        <v>1</v>
      </c>
      <c r="DS524" s="73">
        <f t="shared" si="476"/>
        <v>1</v>
      </c>
      <c r="DT524" s="73">
        <f t="shared" si="470"/>
        <v>1</v>
      </c>
      <c r="DU524" s="73">
        <f t="shared" si="469"/>
        <v>1</v>
      </c>
      <c r="DV524" s="73">
        <f t="shared" si="468"/>
        <v>1</v>
      </c>
      <c r="DW524" s="73">
        <f t="shared" si="467"/>
        <v>1</v>
      </c>
      <c r="DX524" s="73">
        <f t="shared" si="466"/>
        <v>1</v>
      </c>
      <c r="DY524" s="73">
        <f t="shared" si="465"/>
        <v>1</v>
      </c>
      <c r="DZ524" s="73">
        <f t="shared" si="464"/>
        <v>1</v>
      </c>
      <c r="EA524" s="92">
        <f t="shared" si="463"/>
        <v>1</v>
      </c>
      <c r="EB524" s="92">
        <f t="shared" si="462"/>
        <v>1</v>
      </c>
      <c r="EC524" s="139">
        <f t="shared" si="461"/>
        <v>1</v>
      </c>
      <c r="ED524" s="140">
        <f t="shared" si="458"/>
        <v>0</v>
      </c>
      <c r="EE524" s="141">
        <f>IF(EC524=8,(DK524+DK525+DK526+DK838+DK840+DK841+DK842),IF(EC524=9,(DK524+DK525+DK526+DK838+DK840+DK841+DK842+DK843),IF(EC524=10,(DK524+DK525+DK526+DK838+DK840+DK841+DK842+DK843+DK844),IF(EC524=11,(DK524+DK525+DK526+DK838+DK840+DK841+DK842+DK843+DK844+DK845),IF(EC524=12,(DK524+DK525+DK526+DK838+DK840+DK841+DK842+DK843+DK844+DK845+DK846),IF(EC524=13,(DK524+DK525+DK526+DK838+DK840+DK841+DK842+DK843+DK844+DK845+DK846+#REF!),0))))))</f>
        <v>0</v>
      </c>
      <c r="EF524" s="141">
        <f t="shared" si="425"/>
        <v>0</v>
      </c>
      <c r="EG524" s="142">
        <f t="shared" si="459"/>
        <v>0</v>
      </c>
      <c r="EH524" s="141"/>
      <c r="EI524" s="142"/>
      <c r="EJ524" s="82">
        <f t="shared" si="460"/>
        <v>0</v>
      </c>
      <c r="EK524" s="82"/>
      <c r="EL524" s="82"/>
      <c r="EM524" s="82"/>
      <c r="EN524" s="83"/>
      <c r="EO524" s="61"/>
      <c r="EP524" s="61"/>
      <c r="EQ524" s="61"/>
      <c r="ER524" s="61"/>
      <c r="ES524" s="61"/>
      <c r="ET524" s="61"/>
      <c r="EU524" s="61"/>
      <c r="EV524" s="61"/>
      <c r="EW524" s="61"/>
      <c r="EX524" s="61"/>
      <c r="EY524" s="61"/>
      <c r="EZ524" s="61"/>
    </row>
    <row r="525" spans="2:156" ht="27" customHeight="1">
      <c r="B525" s="365" t="str">
        <f t="shared" si="477"/>
        <v/>
      </c>
      <c r="C525" s="649" t="str">
        <f>IF(AU525=1,SUM(AU$10:AU525),"")</f>
        <v/>
      </c>
      <c r="D525" s="526"/>
      <c r="E525" s="524"/>
      <c r="F525" s="648"/>
      <c r="G525" s="464"/>
      <c r="H525" s="110"/>
      <c r="I525" s="648"/>
      <c r="J525" s="464"/>
      <c r="K525" s="110"/>
      <c r="L525" s="109"/>
      <c r="M525" s="517"/>
      <c r="N525" s="520"/>
      <c r="O525" s="520"/>
      <c r="P525" s="514"/>
      <c r="Q525" s="463"/>
      <c r="R525" s="463"/>
      <c r="S525" s="463"/>
      <c r="T525" s="463"/>
      <c r="U525" s="515"/>
      <c r="V525" s="112"/>
      <c r="W525" s="463"/>
      <c r="X525" s="463"/>
      <c r="Y525" s="463"/>
      <c r="Z525" s="463"/>
      <c r="AA525" s="463"/>
      <c r="AB525" s="691"/>
      <c r="AC525" s="691"/>
      <c r="AD525" s="691"/>
      <c r="AE525" s="682"/>
      <c r="AF525" s="683"/>
      <c r="AG525" s="112"/>
      <c r="AH525" s="463"/>
      <c r="AI525" s="495"/>
      <c r="AJ525" s="469"/>
      <c r="AK525" s="464"/>
      <c r="AL525" s="465"/>
      <c r="AM525" s="376"/>
      <c r="AN525" s="376"/>
      <c r="AO525" s="465"/>
      <c r="AP525" s="466"/>
      <c r="AQ525" s="113" t="str">
        <f t="shared" si="426"/>
        <v/>
      </c>
      <c r="AR525" s="114">
        <v>128</v>
      </c>
      <c r="AU525" s="115">
        <f t="shared" si="427"/>
        <v>0</v>
      </c>
      <c r="AV525" s="116" t="b">
        <f t="shared" si="428"/>
        <v>1</v>
      </c>
      <c r="AW525" s="73">
        <f t="shared" si="429"/>
        <v>0</v>
      </c>
      <c r="AX525" s="117">
        <f t="shared" si="430"/>
        <v>1</v>
      </c>
      <c r="AY525" s="118">
        <f t="shared" si="431"/>
        <v>0</v>
      </c>
      <c r="BD525" s="120">
        <f>ROUND(Import!F518,2)</f>
        <v>0</v>
      </c>
      <c r="BE525" s="120">
        <f>ROUND(Import!P518,2)</f>
        <v>0</v>
      </c>
      <c r="BG525" s="121">
        <f t="shared" si="432"/>
        <v>0</v>
      </c>
      <c r="BH525" s="122">
        <f t="shared" si="433"/>
        <v>0</v>
      </c>
      <c r="BI525" s="114">
        <f t="shared" si="434"/>
        <v>0</v>
      </c>
      <c r="BJ525" s="121">
        <f t="shared" si="435"/>
        <v>0</v>
      </c>
      <c r="BK525" s="122">
        <f t="shared" si="436"/>
        <v>0</v>
      </c>
      <c r="BL525" s="114">
        <f t="shared" si="437"/>
        <v>0</v>
      </c>
      <c r="BN525" s="123">
        <f t="shared" si="438"/>
        <v>0</v>
      </c>
      <c r="BO525" s="123">
        <f t="shared" si="439"/>
        <v>0</v>
      </c>
      <c r="BP525" s="123">
        <f t="shared" si="440"/>
        <v>0</v>
      </c>
      <c r="BQ525" s="123">
        <f t="shared" si="441"/>
        <v>0</v>
      </c>
      <c r="BR525" s="123">
        <f t="shared" si="471"/>
        <v>0</v>
      </c>
      <c r="BS525" s="123">
        <f t="shared" si="442"/>
        <v>0</v>
      </c>
      <c r="BT525" s="124">
        <f t="shared" si="443"/>
        <v>0</v>
      </c>
      <c r="CA525" s="62"/>
      <c r="CB525" s="126" t="str">
        <f t="shared" si="472"/>
        <v/>
      </c>
      <c r="CC525" s="127" t="str">
        <f t="shared" si="444"/>
        <v/>
      </c>
      <c r="CD525" s="128" t="str">
        <f t="shared" si="445"/>
        <v/>
      </c>
      <c r="CE525" s="146"/>
      <c r="CF525" s="147"/>
      <c r="CG525" s="147"/>
      <c r="CH525" s="147"/>
      <c r="CI525" s="145"/>
      <c r="CJ525" s="62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132" t="b">
        <f t="shared" si="446"/>
        <v>0</v>
      </c>
      <c r="CV525" s="133" t="b">
        <f t="shared" si="447"/>
        <v>1</v>
      </c>
      <c r="CW525" s="116" t="b">
        <f t="shared" si="448"/>
        <v>1</v>
      </c>
      <c r="CX525" s="73">
        <f t="shared" si="449"/>
        <v>0</v>
      </c>
      <c r="CZ525" s="73">
        <f t="shared" si="450"/>
        <v>0</v>
      </c>
      <c r="DA525" s="134">
        <f t="shared" si="451"/>
        <v>1</v>
      </c>
      <c r="DB525" s="106">
        <f t="shared" si="452"/>
        <v>1</v>
      </c>
      <c r="DC525" s="148"/>
      <c r="DD525" s="134">
        <f t="shared" si="453"/>
        <v>1</v>
      </c>
      <c r="DE525" s="135">
        <f t="shared" si="473"/>
        <v>0</v>
      </c>
      <c r="DF525" s="135">
        <f t="shared" si="474"/>
        <v>0</v>
      </c>
      <c r="DG525" s="136"/>
      <c r="DH525" s="79"/>
      <c r="DI525" s="137"/>
      <c r="DJ525" s="81"/>
      <c r="DK525" s="107">
        <f t="shared" si="475"/>
        <v>0</v>
      </c>
      <c r="DL525" s="138">
        <f t="shared" si="454"/>
        <v>1</v>
      </c>
      <c r="DM525" s="73">
        <f t="shared" si="455"/>
        <v>1</v>
      </c>
      <c r="DN525" s="73">
        <f t="shared" si="456"/>
        <v>1</v>
      </c>
      <c r="DO525" s="73">
        <f t="shared" si="457"/>
        <v>1</v>
      </c>
      <c r="DP525" s="73">
        <f t="shared" si="424"/>
        <v>1</v>
      </c>
      <c r="DQ525" s="73">
        <f t="shared" ref="DQ525:DQ588" si="479">IF(DP525=2,2,IF(AND(DP525=6,DP842=1),7,DP525))</f>
        <v>1</v>
      </c>
      <c r="DR525" s="73">
        <f t="shared" si="478"/>
        <v>1</v>
      </c>
      <c r="DS525" s="73">
        <f t="shared" si="476"/>
        <v>1</v>
      </c>
      <c r="DT525" s="73">
        <f t="shared" si="470"/>
        <v>1</v>
      </c>
      <c r="DU525" s="73">
        <f t="shared" si="469"/>
        <v>1</v>
      </c>
      <c r="DV525" s="73">
        <f t="shared" si="468"/>
        <v>1</v>
      </c>
      <c r="DW525" s="73">
        <f t="shared" si="467"/>
        <v>1</v>
      </c>
      <c r="DX525" s="73">
        <f t="shared" si="466"/>
        <v>1</v>
      </c>
      <c r="DY525" s="73">
        <f t="shared" si="465"/>
        <v>1</v>
      </c>
      <c r="DZ525" s="73">
        <f t="shared" si="464"/>
        <v>1</v>
      </c>
      <c r="EA525" s="92">
        <f t="shared" si="463"/>
        <v>1</v>
      </c>
      <c r="EB525" s="92">
        <f t="shared" si="462"/>
        <v>1</v>
      </c>
      <c r="EC525" s="139">
        <f t="shared" si="461"/>
        <v>1</v>
      </c>
      <c r="ED525" s="140">
        <f t="shared" si="458"/>
        <v>0</v>
      </c>
      <c r="EE525" s="141">
        <f>IF(EC525=8,(DK525+DK526+DK527+DK839+DK841+DK842+DK843),IF(EC525=9,(DK525+DK526+DK527+DK839+DK841+DK842+DK843+DK844),IF(EC525=10,(DK525+DK526+DK527+DK839+DK841+DK842+DK843+DK844+DK845),IF(EC525=11,(DK525+DK526+DK527+DK839+DK841+DK842+DK843+DK844+DK845+DK846),IF(EC525=12,(DK525+DK526+DK527+DK839+DK841+DK842+DK843+DK844+DK845+DK846+DK847),IF(EC525=13,(DK525+DK526+DK527+DK839+DK841+DK842+DK843+DK844+DK845+DK846+DK847+#REF!),0))))))</f>
        <v>0</v>
      </c>
      <c r="EF525" s="141">
        <f t="shared" si="425"/>
        <v>0</v>
      </c>
      <c r="EG525" s="142">
        <f t="shared" si="459"/>
        <v>0</v>
      </c>
      <c r="EH525" s="141"/>
      <c r="EI525" s="142"/>
      <c r="EJ525" s="82">
        <f t="shared" si="460"/>
        <v>0</v>
      </c>
      <c r="EK525" s="82"/>
      <c r="EL525" s="82"/>
      <c r="EM525" s="82"/>
      <c r="EN525" s="83"/>
      <c r="EO525" s="61"/>
      <c r="EP525" s="61"/>
      <c r="EQ525" s="61"/>
      <c r="ER525" s="61"/>
      <c r="ES525" s="61"/>
      <c r="ET525" s="61"/>
      <c r="EU525" s="61"/>
      <c r="EV525" s="61"/>
      <c r="EW525" s="61"/>
      <c r="EX525" s="61"/>
      <c r="EY525" s="61"/>
      <c r="EZ525" s="61"/>
    </row>
    <row r="526" spans="2:156" ht="27" customHeight="1">
      <c r="B526" s="365" t="str">
        <f t="shared" si="477"/>
        <v/>
      </c>
      <c r="C526" s="649" t="str">
        <f>IF(AU526=1,SUM(AU$10:AU526),"")</f>
        <v/>
      </c>
      <c r="D526" s="526"/>
      <c r="E526" s="524"/>
      <c r="F526" s="648"/>
      <c r="G526" s="464"/>
      <c r="H526" s="110"/>
      <c r="I526" s="648"/>
      <c r="J526" s="464"/>
      <c r="K526" s="110"/>
      <c r="L526" s="109"/>
      <c r="M526" s="517"/>
      <c r="N526" s="520"/>
      <c r="O526" s="520"/>
      <c r="P526" s="514"/>
      <c r="Q526" s="463"/>
      <c r="R526" s="463"/>
      <c r="S526" s="463"/>
      <c r="T526" s="463"/>
      <c r="U526" s="515"/>
      <c r="V526" s="112"/>
      <c r="W526" s="463"/>
      <c r="X526" s="463"/>
      <c r="Y526" s="463"/>
      <c r="Z526" s="463"/>
      <c r="AA526" s="463"/>
      <c r="AB526" s="691"/>
      <c r="AC526" s="691"/>
      <c r="AD526" s="691"/>
      <c r="AE526" s="682"/>
      <c r="AF526" s="683"/>
      <c r="AG526" s="112"/>
      <c r="AH526" s="463"/>
      <c r="AI526" s="495"/>
      <c r="AJ526" s="469"/>
      <c r="AK526" s="464"/>
      <c r="AL526" s="465"/>
      <c r="AM526" s="376"/>
      <c r="AN526" s="376"/>
      <c r="AO526" s="465"/>
      <c r="AP526" s="466"/>
      <c r="AQ526" s="113" t="str">
        <f t="shared" si="426"/>
        <v/>
      </c>
      <c r="AR526" s="114">
        <v>129</v>
      </c>
      <c r="AU526" s="115">
        <f t="shared" si="427"/>
        <v>0</v>
      </c>
      <c r="AV526" s="116" t="b">
        <f t="shared" si="428"/>
        <v>1</v>
      </c>
      <c r="AW526" s="73">
        <f t="shared" si="429"/>
        <v>0</v>
      </c>
      <c r="AX526" s="117">
        <f t="shared" si="430"/>
        <v>1</v>
      </c>
      <c r="AY526" s="118">
        <f t="shared" si="431"/>
        <v>0</v>
      </c>
      <c r="BD526" s="120">
        <f>ROUND(Import!F519,2)</f>
        <v>0</v>
      </c>
      <c r="BE526" s="120">
        <f>ROUND(Import!P519,2)</f>
        <v>0</v>
      </c>
      <c r="BG526" s="121">
        <f t="shared" si="432"/>
        <v>0</v>
      </c>
      <c r="BH526" s="122">
        <f t="shared" si="433"/>
        <v>0</v>
      </c>
      <c r="BI526" s="114">
        <f t="shared" si="434"/>
        <v>0</v>
      </c>
      <c r="BJ526" s="121">
        <f t="shared" si="435"/>
        <v>0</v>
      </c>
      <c r="BK526" s="122">
        <f t="shared" si="436"/>
        <v>0</v>
      </c>
      <c r="BL526" s="114">
        <f t="shared" si="437"/>
        <v>0</v>
      </c>
      <c r="BN526" s="123">
        <f t="shared" si="438"/>
        <v>0</v>
      </c>
      <c r="BO526" s="123">
        <f t="shared" si="439"/>
        <v>0</v>
      </c>
      <c r="BP526" s="123">
        <f t="shared" si="440"/>
        <v>0</v>
      </c>
      <c r="BQ526" s="123">
        <f t="shared" si="441"/>
        <v>0</v>
      </c>
      <c r="BR526" s="123">
        <f t="shared" si="471"/>
        <v>0</v>
      </c>
      <c r="BS526" s="123">
        <f t="shared" si="442"/>
        <v>0</v>
      </c>
      <c r="BT526" s="124">
        <f t="shared" si="443"/>
        <v>0</v>
      </c>
      <c r="CA526" s="62"/>
      <c r="CB526" s="126" t="str">
        <f t="shared" si="472"/>
        <v/>
      </c>
      <c r="CC526" s="127" t="str">
        <f t="shared" si="444"/>
        <v/>
      </c>
      <c r="CD526" s="128" t="str">
        <f t="shared" si="445"/>
        <v/>
      </c>
      <c r="CE526" s="146"/>
      <c r="CF526" s="147"/>
      <c r="CG526" s="147"/>
      <c r="CH526" s="147"/>
      <c r="CI526" s="145"/>
      <c r="CJ526" s="62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132" t="b">
        <f t="shared" si="446"/>
        <v>0</v>
      </c>
      <c r="CV526" s="133" t="b">
        <f t="shared" si="447"/>
        <v>1</v>
      </c>
      <c r="CW526" s="116" t="b">
        <f t="shared" si="448"/>
        <v>1</v>
      </c>
      <c r="CX526" s="73">
        <f t="shared" si="449"/>
        <v>0</v>
      </c>
      <c r="CZ526" s="73">
        <f t="shared" si="450"/>
        <v>0</v>
      </c>
      <c r="DA526" s="134">
        <f t="shared" si="451"/>
        <v>1</v>
      </c>
      <c r="DB526" s="106">
        <f t="shared" si="452"/>
        <v>1</v>
      </c>
      <c r="DC526" s="148"/>
      <c r="DD526" s="134">
        <f t="shared" si="453"/>
        <v>1</v>
      </c>
      <c r="DE526" s="135">
        <f t="shared" si="473"/>
        <v>0</v>
      </c>
      <c r="DF526" s="135">
        <f t="shared" si="474"/>
        <v>0</v>
      </c>
      <c r="DG526" s="136"/>
      <c r="DH526" s="79"/>
      <c r="DI526" s="137"/>
      <c r="DJ526" s="81"/>
      <c r="DK526" s="107">
        <f t="shared" si="475"/>
        <v>0</v>
      </c>
      <c r="DL526" s="138">
        <f t="shared" si="454"/>
        <v>1</v>
      </c>
      <c r="DM526" s="73">
        <f t="shared" si="455"/>
        <v>1</v>
      </c>
      <c r="DN526" s="73">
        <f t="shared" si="456"/>
        <v>1</v>
      </c>
      <c r="DO526" s="73">
        <f t="shared" si="457"/>
        <v>1</v>
      </c>
      <c r="DP526" s="73">
        <f t="shared" ref="DP526:DP589" si="480">IF(DO526=2,2,IF(AND(DO526=5,DO842=1),6,DO526))</f>
        <v>1</v>
      </c>
      <c r="DQ526" s="73">
        <f t="shared" si="479"/>
        <v>1</v>
      </c>
      <c r="DR526" s="73">
        <f t="shared" si="478"/>
        <v>1</v>
      </c>
      <c r="DS526" s="73">
        <f t="shared" si="476"/>
        <v>1</v>
      </c>
      <c r="DT526" s="73">
        <f t="shared" si="470"/>
        <v>1</v>
      </c>
      <c r="DU526" s="73">
        <f t="shared" si="469"/>
        <v>1</v>
      </c>
      <c r="DV526" s="73">
        <f t="shared" si="468"/>
        <v>1</v>
      </c>
      <c r="DW526" s="73">
        <f t="shared" si="467"/>
        <v>1</v>
      </c>
      <c r="DX526" s="73">
        <f t="shared" si="466"/>
        <v>1</v>
      </c>
      <c r="DY526" s="73">
        <f t="shared" si="465"/>
        <v>1</v>
      </c>
      <c r="DZ526" s="73">
        <f t="shared" si="464"/>
        <v>1</v>
      </c>
      <c r="EA526" s="92">
        <f t="shared" si="463"/>
        <v>1</v>
      </c>
      <c r="EB526" s="92">
        <f t="shared" si="462"/>
        <v>1</v>
      </c>
      <c r="EC526" s="139">
        <f t="shared" si="461"/>
        <v>1</v>
      </c>
      <c r="ED526" s="140">
        <f t="shared" si="458"/>
        <v>0</v>
      </c>
      <c r="EE526" s="141">
        <f>IF(EC526=8,(DK526+DK527+DK528+DK840+DK842+DK843+DK844),IF(EC526=9,(DK526+DK527+DK528+DK840+DK842+DK843+DK844+DK845),IF(EC526=10,(DK526+DK527+DK528+DK840+DK842+DK843+DK844+DK845+DK846),IF(EC526=11,(DK526+DK527+DK528+DK840+DK842+DK843+DK844+DK845+DK846+DK847),IF(EC526=12,(DK526+DK527+DK528+DK840+DK842+DK843+DK844+DK845+DK846+DK847+DK848),IF(EC526=13,(DK526+DK527+DK528+DK840+DK842+DK843+DK844+DK845+DK846+DK847+DK848+#REF!),0))))))</f>
        <v>0</v>
      </c>
      <c r="EF526" s="141">
        <f t="shared" ref="EF526:EF589" si="481">IF(EC526=14,SUM(DK526:DK848),IF(EC526=15,SUM(DK526:DK848),IF(EC526=16,SUM(DK526:DK848),IF(EC526=17,SUM(DK526:DK848),IF(EC526=18,SUM(DK526:DK848),IF(EC526=19,SUM(DK526:DK848),0))))))</f>
        <v>0</v>
      </c>
      <c r="EG526" s="142">
        <f t="shared" si="459"/>
        <v>0</v>
      </c>
      <c r="EH526" s="141"/>
      <c r="EI526" s="142"/>
      <c r="EJ526" s="82">
        <f t="shared" si="460"/>
        <v>0</v>
      </c>
      <c r="EK526" s="82"/>
      <c r="EL526" s="82"/>
      <c r="EM526" s="82"/>
      <c r="EN526" s="83"/>
      <c r="EO526" s="61"/>
      <c r="EP526" s="61"/>
      <c r="EQ526" s="61"/>
      <c r="ER526" s="61"/>
      <c r="ES526" s="61"/>
      <c r="ET526" s="61"/>
      <c r="EU526" s="61"/>
      <c r="EV526" s="61"/>
      <c r="EW526" s="61"/>
      <c r="EX526" s="61"/>
      <c r="EY526" s="61"/>
      <c r="EZ526" s="61"/>
    </row>
    <row r="527" spans="2:156" ht="27" customHeight="1">
      <c r="B527" s="365" t="str">
        <f t="shared" si="477"/>
        <v/>
      </c>
      <c r="C527" s="649" t="str">
        <f>IF(AU527=1,SUM(AU$10:AU527),"")</f>
        <v/>
      </c>
      <c r="D527" s="526"/>
      <c r="E527" s="524"/>
      <c r="F527" s="648"/>
      <c r="G527" s="464"/>
      <c r="H527" s="110"/>
      <c r="I527" s="648"/>
      <c r="J527" s="464"/>
      <c r="K527" s="110"/>
      <c r="L527" s="109"/>
      <c r="M527" s="517"/>
      <c r="N527" s="520"/>
      <c r="O527" s="520"/>
      <c r="P527" s="514"/>
      <c r="Q527" s="463"/>
      <c r="R527" s="463"/>
      <c r="S527" s="463"/>
      <c r="T527" s="463"/>
      <c r="U527" s="515"/>
      <c r="V527" s="112"/>
      <c r="W527" s="463"/>
      <c r="X527" s="463"/>
      <c r="Y527" s="463"/>
      <c r="Z527" s="463"/>
      <c r="AA527" s="463"/>
      <c r="AB527" s="691"/>
      <c r="AC527" s="691"/>
      <c r="AD527" s="691"/>
      <c r="AE527" s="682"/>
      <c r="AF527" s="683"/>
      <c r="AG527" s="112"/>
      <c r="AH527" s="463"/>
      <c r="AI527" s="495"/>
      <c r="AJ527" s="469"/>
      <c r="AK527" s="464"/>
      <c r="AL527" s="465"/>
      <c r="AM527" s="376"/>
      <c r="AN527" s="376"/>
      <c r="AO527" s="465"/>
      <c r="AP527" s="466"/>
      <c r="AQ527" s="113" t="str">
        <f t="shared" ref="AQ527:AQ590" si="482">IF(BG527+BJ527&gt;0,"Wpisz miarę.","")</f>
        <v/>
      </c>
      <c r="AR527" s="114">
        <v>130</v>
      </c>
      <c r="AU527" s="115">
        <f t="shared" ref="AU527:AU590" si="483">AW527</f>
        <v>0</v>
      </c>
      <c r="AV527" s="116" t="b">
        <f t="shared" ref="AV527:AV590" si="484">ISNONTEXT(D527)</f>
        <v>1</v>
      </c>
      <c r="AW527" s="73">
        <f t="shared" ref="AW527:AW590" si="485">IF(AV527=TRUE,0,1)</f>
        <v>0</v>
      </c>
      <c r="AX527" s="117">
        <f t="shared" ref="AX527:AX590" si="486">IF(D527=0,1,COUNTIF(D$11:D$400,D527))</f>
        <v>1</v>
      </c>
      <c r="AY527" s="118">
        <f t="shared" ref="AY527:AY590" si="487">IF(AX527&gt;1,1,0)</f>
        <v>0</v>
      </c>
      <c r="BD527" s="120">
        <f>ROUND(Import!F520,2)</f>
        <v>0</v>
      </c>
      <c r="BE527" s="120">
        <f>ROUND(Import!P520,2)</f>
        <v>0</v>
      </c>
      <c r="BG527" s="121">
        <f t="shared" ref="BG527:BG590" si="488">IF(AND(BH527&gt;0,BI527=0),1,0)</f>
        <v>0</v>
      </c>
      <c r="BH527" s="122">
        <f t="shared" ref="BH527:BH590" si="489">AE527</f>
        <v>0</v>
      </c>
      <c r="BI527" s="114">
        <f t="shared" ref="BI527:BI590" si="490">AF527</f>
        <v>0</v>
      </c>
      <c r="BJ527" s="121">
        <f t="shared" ref="BJ527:BJ590" si="491">IF(AND(BK527&gt;0,BL527=0),1,0)</f>
        <v>0</v>
      </c>
      <c r="BK527" s="122">
        <f t="shared" ref="BK527:BK590" si="492">AJ527</f>
        <v>0</v>
      </c>
      <c r="BL527" s="114">
        <f t="shared" ref="BL527:BL590" si="493">AK527</f>
        <v>0</v>
      </c>
      <c r="BN527" s="123">
        <f t="shared" ref="BN527:BN590" si="494">IF(P527&gt;0,1,0)</f>
        <v>0</v>
      </c>
      <c r="BO527" s="123">
        <f t="shared" ref="BO527:BO590" si="495">IF(Q527&gt;0,1,0)</f>
        <v>0</v>
      </c>
      <c r="BP527" s="123">
        <f t="shared" ref="BP527:BP590" si="496">IF(R527&gt;0,1,0)</f>
        <v>0</v>
      </c>
      <c r="BQ527" s="123">
        <f t="shared" ref="BQ527:BQ590" si="497">IF(S527&gt;0,1,0)</f>
        <v>0</v>
      </c>
      <c r="BR527" s="123">
        <f t="shared" si="471"/>
        <v>0</v>
      </c>
      <c r="BS527" s="123">
        <f t="shared" ref="BS527:BS590" si="498">IF(U527&gt;0,1,0)</f>
        <v>0</v>
      </c>
      <c r="BT527" s="124">
        <f t="shared" ref="BT527:BT590" si="499">IF(SUM(BN527:BS527)&lt;=1,0,164)</f>
        <v>0</v>
      </c>
      <c r="CA527" s="62"/>
      <c r="CB527" s="126" t="str">
        <f t="shared" si="472"/>
        <v/>
      </c>
      <c r="CC527" s="127" t="str">
        <f t="shared" ref="CC527:CC590" si="500">IF(CB527=0,"OK.",IF(CB527="","","Popraw  ;)"))</f>
        <v/>
      </c>
      <c r="CD527" s="128" t="str">
        <f t="shared" ref="CD527:CD590" si="501">IF(ROWS(AP527:AP528)&gt;2,"Pamiętaj o wpisaniu WYPEŁNIONE do kol. z Filtrem","")</f>
        <v/>
      </c>
      <c r="CE527" s="146"/>
      <c r="CF527" s="147"/>
      <c r="CG527" s="147"/>
      <c r="CH527" s="147"/>
      <c r="CI527" s="145"/>
      <c r="CJ527" s="62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132" t="b">
        <f t="shared" ref="CU527:CU590" si="502">ISNUMBER(D527)</f>
        <v>0</v>
      </c>
      <c r="CV527" s="133" t="b">
        <f t="shared" ref="CV527:CV590" si="503">ISBLANK(D527)</f>
        <v>1</v>
      </c>
      <c r="CW527" s="116" t="b">
        <f t="shared" ref="CW527:CW590" si="504">IF(CU527=CV527,FALSE,TRUE)</f>
        <v>1</v>
      </c>
      <c r="CX527" s="73">
        <f t="shared" ref="CX527:CX590" si="505">IF(CW527=TRUE,0,1)</f>
        <v>0</v>
      </c>
      <c r="CZ527" s="73">
        <f t="shared" ref="CZ527:CZ590" si="506">CX527</f>
        <v>0</v>
      </c>
      <c r="DA527" s="134">
        <f t="shared" ref="DA527:DA590" si="507">IF(CZ527=0,DA526,CZ527)</f>
        <v>1</v>
      </c>
      <c r="DB527" s="106">
        <f t="shared" ref="DB527:DB590" si="508">IF(DA527=1,1,IF(DA527=10,10,IF(DA527=20,20,10)))</f>
        <v>1</v>
      </c>
      <c r="DC527" s="148"/>
      <c r="DD527" s="134">
        <f t="shared" ref="DD527:DD590" si="509" xml:space="preserve"> IF(DB527=1,1,0)</f>
        <v>1</v>
      </c>
      <c r="DE527" s="135">
        <f t="shared" si="473"/>
        <v>0</v>
      </c>
      <c r="DF527" s="135">
        <f t="shared" si="474"/>
        <v>0</v>
      </c>
      <c r="DG527" s="136"/>
      <c r="DH527" s="79"/>
      <c r="DI527" s="137"/>
      <c r="DJ527" s="81"/>
      <c r="DK527" s="107">
        <f t="shared" si="475"/>
        <v>0</v>
      </c>
      <c r="DL527" s="138">
        <f t="shared" ref="DL527:DL590" si="510">IF(AND(CZ527=1,DD527=1),2,DD527)</f>
        <v>1</v>
      </c>
      <c r="DM527" s="73">
        <f t="shared" ref="DM527:DM590" si="511">IF(AND(DL527=2,DL528=2),2,IF(AND(DL527=2,DL528=1),3,DL527))</f>
        <v>1</v>
      </c>
      <c r="DN527" s="73">
        <f t="shared" ref="DN527:DN590" si="512">IF(DM527=2,2,IF(AND(DM527=3,DM529=1),4,DM527))</f>
        <v>1</v>
      </c>
      <c r="DO527" s="73">
        <f t="shared" ref="DO527:DO590" si="513">IF(DN527=2,2,IF(AND(DN527=4,DN841=1),5,DN527))</f>
        <v>1</v>
      </c>
      <c r="DP527" s="73">
        <f t="shared" si="480"/>
        <v>1</v>
      </c>
      <c r="DQ527" s="73">
        <f t="shared" si="479"/>
        <v>1</v>
      </c>
      <c r="DR527" s="73">
        <f t="shared" si="478"/>
        <v>1</v>
      </c>
      <c r="DS527" s="73">
        <f t="shared" si="476"/>
        <v>1</v>
      </c>
      <c r="DT527" s="73">
        <f t="shared" si="470"/>
        <v>1</v>
      </c>
      <c r="DU527" s="73">
        <f t="shared" si="469"/>
        <v>1</v>
      </c>
      <c r="DV527" s="73">
        <f t="shared" si="468"/>
        <v>1</v>
      </c>
      <c r="DW527" s="73">
        <f t="shared" si="467"/>
        <v>1</v>
      </c>
      <c r="DX527" s="73">
        <f t="shared" si="466"/>
        <v>1</v>
      </c>
      <c r="DY527" s="73">
        <f t="shared" si="465"/>
        <v>1</v>
      </c>
      <c r="DZ527" s="73">
        <f t="shared" si="464"/>
        <v>1</v>
      </c>
      <c r="EA527" s="92">
        <f t="shared" si="463"/>
        <v>1</v>
      </c>
      <c r="EB527" s="92">
        <f t="shared" si="462"/>
        <v>1</v>
      </c>
      <c r="EC527" s="139">
        <f t="shared" si="461"/>
        <v>1</v>
      </c>
      <c r="ED527" s="140">
        <f t="shared" ref="ED527:ED590" si="514">IF(EC527=2,DK527,IF(EC527=3,(DK527+DK528),IF(EC527=4,(DK527+DK528+DK529),IF(EC527=5,(DK527+DK528+DK529+DK841),IF(EC527=6,(DK527+DK528+DK529+DK841+DK843),IF(EC527=7,(DK527+DK528+DK529+DK841+DK843+DK844),0))))))</f>
        <v>0</v>
      </c>
      <c r="EE527" s="141">
        <f>IF(EC527=8,(DK527+DK528+DK529+DK841+DK843+DK844+DK845),IF(EC527=9,(DK527+DK528+DK529+DK841+DK843+DK844+DK845+DK846),IF(EC527=10,(DK527+DK528+DK529+DK841+DK843+DK844+DK845+DK846+DK847),IF(EC527=11,(DK527+DK528+DK529+DK841+DK843+DK844+DK845+DK846+DK847+DK848),IF(EC527=12,(DK527+DK528+DK529+DK841+DK843+DK844+DK845+DK846+DK847+DK848+DK849),IF(EC527=13,(DK527+DK528+DK529+DK841+DK843+DK844+DK845+DK846+DK847+DK848+DK849+#REF!),0))))))</f>
        <v>0</v>
      </c>
      <c r="EF527" s="141">
        <f t="shared" si="481"/>
        <v>0</v>
      </c>
      <c r="EG527" s="142">
        <f t="shared" ref="EG527:EG590" si="515">ED527+EE527+EF527</f>
        <v>0</v>
      </c>
      <c r="EH527" s="141"/>
      <c r="EI527" s="142"/>
      <c r="EJ527" s="82">
        <f t="shared" ref="EJ527:EJ590" si="516">EG527+EI527</f>
        <v>0</v>
      </c>
      <c r="EK527" s="82"/>
      <c r="EL527" s="82"/>
      <c r="EM527" s="82"/>
      <c r="EN527" s="83"/>
      <c r="EO527" s="61"/>
      <c r="EP527" s="61"/>
      <c r="EQ527" s="61"/>
      <c r="ER527" s="61"/>
      <c r="ES527" s="61"/>
      <c r="ET527" s="61"/>
      <c r="EU527" s="61"/>
      <c r="EV527" s="61"/>
      <c r="EW527" s="61"/>
      <c r="EX527" s="61"/>
      <c r="EY527" s="61"/>
      <c r="EZ527" s="61"/>
    </row>
    <row r="528" spans="2:156" ht="27" customHeight="1">
      <c r="B528" s="365" t="str">
        <f t="shared" si="477"/>
        <v/>
      </c>
      <c r="C528" s="649" t="str">
        <f>IF(AU528=1,SUM(AU$10:AU528),"")</f>
        <v/>
      </c>
      <c r="D528" s="526"/>
      <c r="E528" s="524"/>
      <c r="F528" s="648"/>
      <c r="G528" s="464"/>
      <c r="H528" s="110"/>
      <c r="I528" s="648"/>
      <c r="J528" s="464"/>
      <c r="K528" s="110"/>
      <c r="L528" s="109"/>
      <c r="M528" s="517"/>
      <c r="N528" s="520"/>
      <c r="O528" s="520"/>
      <c r="P528" s="514"/>
      <c r="Q528" s="463"/>
      <c r="R528" s="463"/>
      <c r="S528" s="463"/>
      <c r="T528" s="463"/>
      <c r="U528" s="515"/>
      <c r="V528" s="112"/>
      <c r="W528" s="463"/>
      <c r="X528" s="463"/>
      <c r="Y528" s="463"/>
      <c r="Z528" s="463"/>
      <c r="AA528" s="463"/>
      <c r="AB528" s="691"/>
      <c r="AC528" s="691"/>
      <c r="AD528" s="691"/>
      <c r="AE528" s="682"/>
      <c r="AF528" s="683"/>
      <c r="AG528" s="112"/>
      <c r="AH528" s="463"/>
      <c r="AI528" s="495"/>
      <c r="AJ528" s="469"/>
      <c r="AK528" s="464"/>
      <c r="AL528" s="465"/>
      <c r="AM528" s="376"/>
      <c r="AN528" s="376"/>
      <c r="AO528" s="465"/>
      <c r="AP528" s="466"/>
      <c r="AQ528" s="113" t="str">
        <f t="shared" si="482"/>
        <v/>
      </c>
      <c r="AR528" s="114">
        <v>131</v>
      </c>
      <c r="AU528" s="115">
        <f t="shared" si="483"/>
        <v>0</v>
      </c>
      <c r="AV528" s="116" t="b">
        <f t="shared" si="484"/>
        <v>1</v>
      </c>
      <c r="AW528" s="73">
        <f t="shared" si="485"/>
        <v>0</v>
      </c>
      <c r="AX528" s="117">
        <f t="shared" si="486"/>
        <v>1</v>
      </c>
      <c r="AY528" s="118">
        <f t="shared" si="487"/>
        <v>0</v>
      </c>
      <c r="BD528" s="120">
        <f>ROUND(Import!F521,2)</f>
        <v>0</v>
      </c>
      <c r="BE528" s="120">
        <f>ROUND(Import!P521,2)</f>
        <v>0</v>
      </c>
      <c r="BG528" s="121">
        <f t="shared" si="488"/>
        <v>0</v>
      </c>
      <c r="BH528" s="122">
        <f t="shared" si="489"/>
        <v>0</v>
      </c>
      <c r="BI528" s="114">
        <f t="shared" si="490"/>
        <v>0</v>
      </c>
      <c r="BJ528" s="121">
        <f t="shared" si="491"/>
        <v>0</v>
      </c>
      <c r="BK528" s="122">
        <f t="shared" si="492"/>
        <v>0</v>
      </c>
      <c r="BL528" s="114">
        <f t="shared" si="493"/>
        <v>0</v>
      </c>
      <c r="BN528" s="123">
        <f t="shared" si="494"/>
        <v>0</v>
      </c>
      <c r="BO528" s="123">
        <f t="shared" si="495"/>
        <v>0</v>
      </c>
      <c r="BP528" s="123">
        <f t="shared" si="496"/>
        <v>0</v>
      </c>
      <c r="BQ528" s="123">
        <f t="shared" si="497"/>
        <v>0</v>
      </c>
      <c r="BR528" s="123">
        <f t="shared" si="471"/>
        <v>0</v>
      </c>
      <c r="BS528" s="123">
        <f t="shared" si="498"/>
        <v>0</v>
      </c>
      <c r="BT528" s="124">
        <f t="shared" si="499"/>
        <v>0</v>
      </c>
      <c r="CA528" s="62"/>
      <c r="CB528" s="126" t="str">
        <f t="shared" si="472"/>
        <v/>
      </c>
      <c r="CC528" s="127" t="str">
        <f t="shared" si="500"/>
        <v/>
      </c>
      <c r="CD528" s="128" t="str">
        <f t="shared" si="501"/>
        <v/>
      </c>
      <c r="CE528" s="146"/>
      <c r="CF528" s="147"/>
      <c r="CG528" s="147"/>
      <c r="CH528" s="147"/>
      <c r="CI528" s="145"/>
      <c r="CJ528" s="62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132" t="b">
        <f t="shared" si="502"/>
        <v>0</v>
      </c>
      <c r="CV528" s="133" t="b">
        <f t="shared" si="503"/>
        <v>1</v>
      </c>
      <c r="CW528" s="116" t="b">
        <f t="shared" si="504"/>
        <v>1</v>
      </c>
      <c r="CX528" s="73">
        <f t="shared" si="505"/>
        <v>0</v>
      </c>
      <c r="CZ528" s="73">
        <f t="shared" si="506"/>
        <v>0</v>
      </c>
      <c r="DA528" s="134">
        <f t="shared" si="507"/>
        <v>1</v>
      </c>
      <c r="DB528" s="106">
        <f t="shared" si="508"/>
        <v>1</v>
      </c>
      <c r="DC528" s="148"/>
      <c r="DD528" s="134">
        <f t="shared" si="509"/>
        <v>1</v>
      </c>
      <c r="DE528" s="135">
        <f t="shared" si="473"/>
        <v>0</v>
      </c>
      <c r="DF528" s="135">
        <f t="shared" si="474"/>
        <v>0</v>
      </c>
      <c r="DG528" s="136"/>
      <c r="DH528" s="79"/>
      <c r="DI528" s="137"/>
      <c r="DJ528" s="81"/>
      <c r="DK528" s="107">
        <f t="shared" si="475"/>
        <v>0</v>
      </c>
      <c r="DL528" s="138">
        <f t="shared" si="510"/>
        <v>1</v>
      </c>
      <c r="DM528" s="73">
        <f t="shared" si="511"/>
        <v>1</v>
      </c>
      <c r="DN528" s="73">
        <f t="shared" si="512"/>
        <v>1</v>
      </c>
      <c r="DO528" s="73">
        <f t="shared" si="513"/>
        <v>1</v>
      </c>
      <c r="DP528" s="73">
        <f t="shared" si="480"/>
        <v>1</v>
      </c>
      <c r="DQ528" s="73">
        <f t="shared" si="479"/>
        <v>1</v>
      </c>
      <c r="DR528" s="73">
        <f t="shared" si="478"/>
        <v>1</v>
      </c>
      <c r="DS528" s="73">
        <f t="shared" si="476"/>
        <v>1</v>
      </c>
      <c r="DT528" s="73">
        <f t="shared" si="470"/>
        <v>1</v>
      </c>
      <c r="DU528" s="73">
        <f t="shared" si="469"/>
        <v>1</v>
      </c>
      <c r="DV528" s="73">
        <f t="shared" si="468"/>
        <v>1</v>
      </c>
      <c r="DW528" s="73">
        <f t="shared" si="467"/>
        <v>1</v>
      </c>
      <c r="DX528" s="73">
        <f t="shared" si="466"/>
        <v>1</v>
      </c>
      <c r="DY528" s="73">
        <f t="shared" si="465"/>
        <v>1</v>
      </c>
      <c r="DZ528" s="73">
        <f t="shared" si="464"/>
        <v>1</v>
      </c>
      <c r="EA528" s="92">
        <f t="shared" si="463"/>
        <v>1</v>
      </c>
      <c r="EB528" s="92">
        <f t="shared" si="462"/>
        <v>1</v>
      </c>
      <c r="EC528" s="139">
        <f t="shared" si="461"/>
        <v>1</v>
      </c>
      <c r="ED528" s="140">
        <f t="shared" si="514"/>
        <v>0</v>
      </c>
      <c r="EE528" s="141">
        <f>IF(EC528=8,(DK528+DK529+DK530+DK842+DK844+DK845+DK846),IF(EC528=9,(DK528+DK529+DK530+DK842+DK844+DK845+DK846+DK847),IF(EC528=10,(DK528+DK529+DK530+DK842+DK844+DK845+DK846+DK847+DK848),IF(EC528=11,(DK528+DK529+DK530+DK842+DK844+DK845+DK846+DK847+DK848+DK849),IF(EC528=12,(DK528+DK529+DK530+DK842+DK844+DK845+DK846+DK847+DK848+DK849+DK850),IF(EC528=13,(DK528+DK529+DK530+DK842+DK844+DK845+DK846+DK847+DK848+DK849+DK850+#REF!),0))))))</f>
        <v>0</v>
      </c>
      <c r="EF528" s="141">
        <f t="shared" si="481"/>
        <v>0</v>
      </c>
      <c r="EG528" s="142">
        <f t="shared" si="515"/>
        <v>0</v>
      </c>
      <c r="EH528" s="141"/>
      <c r="EI528" s="142"/>
      <c r="EJ528" s="82">
        <f t="shared" si="516"/>
        <v>0</v>
      </c>
      <c r="EK528" s="82"/>
      <c r="EL528" s="82"/>
      <c r="EM528" s="82"/>
      <c r="EN528" s="83"/>
      <c r="EO528" s="61"/>
      <c r="EP528" s="61"/>
      <c r="EQ528" s="61"/>
      <c r="ER528" s="61"/>
      <c r="ES528" s="61"/>
      <c r="ET528" s="61"/>
      <c r="EU528" s="61"/>
      <c r="EV528" s="61"/>
      <c r="EW528" s="61"/>
      <c r="EX528" s="61"/>
      <c r="EY528" s="61"/>
      <c r="EZ528" s="61"/>
    </row>
    <row r="529" spans="2:156" ht="27" customHeight="1">
      <c r="B529" s="365" t="str">
        <f t="shared" si="477"/>
        <v/>
      </c>
      <c r="C529" s="649" t="str">
        <f>IF(AU529=1,SUM(AU$10:AU529),"")</f>
        <v/>
      </c>
      <c r="D529" s="526"/>
      <c r="E529" s="524"/>
      <c r="F529" s="648"/>
      <c r="G529" s="464"/>
      <c r="H529" s="110"/>
      <c r="I529" s="648"/>
      <c r="J529" s="464"/>
      <c r="K529" s="110"/>
      <c r="L529" s="109"/>
      <c r="M529" s="517"/>
      <c r="N529" s="520"/>
      <c r="O529" s="520"/>
      <c r="P529" s="514"/>
      <c r="Q529" s="463"/>
      <c r="R529" s="463"/>
      <c r="S529" s="463"/>
      <c r="T529" s="463"/>
      <c r="U529" s="515"/>
      <c r="V529" s="112"/>
      <c r="W529" s="463"/>
      <c r="X529" s="463"/>
      <c r="Y529" s="463"/>
      <c r="Z529" s="463"/>
      <c r="AA529" s="463"/>
      <c r="AB529" s="691"/>
      <c r="AC529" s="691"/>
      <c r="AD529" s="691"/>
      <c r="AE529" s="682"/>
      <c r="AF529" s="683"/>
      <c r="AG529" s="112"/>
      <c r="AH529" s="463"/>
      <c r="AI529" s="495"/>
      <c r="AJ529" s="469"/>
      <c r="AK529" s="464"/>
      <c r="AL529" s="465"/>
      <c r="AM529" s="376"/>
      <c r="AN529" s="376"/>
      <c r="AO529" s="465"/>
      <c r="AP529" s="466"/>
      <c r="AQ529" s="113" t="str">
        <f t="shared" si="482"/>
        <v/>
      </c>
      <c r="AR529" s="114">
        <v>132</v>
      </c>
      <c r="AU529" s="115">
        <f t="shared" si="483"/>
        <v>0</v>
      </c>
      <c r="AV529" s="116" t="b">
        <f t="shared" si="484"/>
        <v>1</v>
      </c>
      <c r="AW529" s="73">
        <f t="shared" si="485"/>
        <v>0</v>
      </c>
      <c r="AX529" s="117">
        <f t="shared" si="486"/>
        <v>1</v>
      </c>
      <c r="AY529" s="118">
        <f t="shared" si="487"/>
        <v>0</v>
      </c>
      <c r="BD529" s="120">
        <f>ROUND(Import!F522,2)</f>
        <v>0</v>
      </c>
      <c r="BE529" s="120">
        <f>ROUND(Import!P522,2)</f>
        <v>0</v>
      </c>
      <c r="BG529" s="121">
        <f t="shared" si="488"/>
        <v>0</v>
      </c>
      <c r="BH529" s="122">
        <f t="shared" si="489"/>
        <v>0</v>
      </c>
      <c r="BI529" s="114">
        <f t="shared" si="490"/>
        <v>0</v>
      </c>
      <c r="BJ529" s="121">
        <f t="shared" si="491"/>
        <v>0</v>
      </c>
      <c r="BK529" s="122">
        <f t="shared" si="492"/>
        <v>0</v>
      </c>
      <c r="BL529" s="114">
        <f t="shared" si="493"/>
        <v>0</v>
      </c>
      <c r="BN529" s="123">
        <f t="shared" si="494"/>
        <v>0</v>
      </c>
      <c r="BO529" s="123">
        <f t="shared" si="495"/>
        <v>0</v>
      </c>
      <c r="BP529" s="123">
        <f t="shared" si="496"/>
        <v>0</v>
      </c>
      <c r="BQ529" s="123">
        <f t="shared" si="497"/>
        <v>0</v>
      </c>
      <c r="BR529" s="123">
        <f t="shared" si="471"/>
        <v>0</v>
      </c>
      <c r="BS529" s="123">
        <f t="shared" si="498"/>
        <v>0</v>
      </c>
      <c r="BT529" s="124">
        <f t="shared" si="499"/>
        <v>0</v>
      </c>
      <c r="CA529" s="62"/>
      <c r="CB529" s="126" t="str">
        <f t="shared" si="472"/>
        <v/>
      </c>
      <c r="CC529" s="127" t="str">
        <f t="shared" si="500"/>
        <v/>
      </c>
      <c r="CD529" s="128" t="str">
        <f t="shared" si="501"/>
        <v/>
      </c>
      <c r="CE529" s="146"/>
      <c r="CF529" s="147"/>
      <c r="CG529" s="147"/>
      <c r="CH529" s="147"/>
      <c r="CI529" s="145"/>
      <c r="CJ529" s="62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132" t="b">
        <f t="shared" si="502"/>
        <v>0</v>
      </c>
      <c r="CV529" s="133" t="b">
        <f t="shared" si="503"/>
        <v>1</v>
      </c>
      <c r="CW529" s="116" t="b">
        <f t="shared" si="504"/>
        <v>1</v>
      </c>
      <c r="CX529" s="73">
        <f t="shared" si="505"/>
        <v>0</v>
      </c>
      <c r="CZ529" s="73">
        <f t="shared" si="506"/>
        <v>0</v>
      </c>
      <c r="DA529" s="134">
        <f t="shared" si="507"/>
        <v>1</v>
      </c>
      <c r="DB529" s="106">
        <f t="shared" si="508"/>
        <v>1</v>
      </c>
      <c r="DC529" s="148"/>
      <c r="DD529" s="134">
        <f t="shared" si="509"/>
        <v>1</v>
      </c>
      <c r="DE529" s="135">
        <f t="shared" si="473"/>
        <v>0</v>
      </c>
      <c r="DF529" s="135">
        <f t="shared" si="474"/>
        <v>0</v>
      </c>
      <c r="DG529" s="136"/>
      <c r="DH529" s="79"/>
      <c r="DI529" s="137"/>
      <c r="DJ529" s="81"/>
      <c r="DK529" s="107">
        <f t="shared" si="475"/>
        <v>0</v>
      </c>
      <c r="DL529" s="138">
        <f t="shared" si="510"/>
        <v>1</v>
      </c>
      <c r="DM529" s="73">
        <f t="shared" si="511"/>
        <v>1</v>
      </c>
      <c r="DN529" s="73">
        <f t="shared" si="512"/>
        <v>1</v>
      </c>
      <c r="DO529" s="73">
        <f t="shared" si="513"/>
        <v>1</v>
      </c>
      <c r="DP529" s="73">
        <f t="shared" si="480"/>
        <v>1</v>
      </c>
      <c r="DQ529" s="73">
        <f t="shared" si="479"/>
        <v>1</v>
      </c>
      <c r="DR529" s="73">
        <f t="shared" si="478"/>
        <v>1</v>
      </c>
      <c r="DS529" s="73">
        <f t="shared" si="476"/>
        <v>1</v>
      </c>
      <c r="DT529" s="73">
        <f t="shared" si="470"/>
        <v>1</v>
      </c>
      <c r="DU529" s="73">
        <f t="shared" si="469"/>
        <v>1</v>
      </c>
      <c r="DV529" s="73">
        <f t="shared" si="468"/>
        <v>1</v>
      </c>
      <c r="DW529" s="73">
        <f t="shared" si="467"/>
        <v>1</v>
      </c>
      <c r="DX529" s="73">
        <f t="shared" si="466"/>
        <v>1</v>
      </c>
      <c r="DY529" s="73">
        <f t="shared" si="465"/>
        <v>1</v>
      </c>
      <c r="DZ529" s="73">
        <f t="shared" si="464"/>
        <v>1</v>
      </c>
      <c r="EA529" s="92">
        <f t="shared" si="463"/>
        <v>1</v>
      </c>
      <c r="EB529" s="92">
        <f t="shared" si="462"/>
        <v>1</v>
      </c>
      <c r="EC529" s="139">
        <f t="shared" si="461"/>
        <v>1</v>
      </c>
      <c r="ED529" s="140">
        <f t="shared" si="514"/>
        <v>0</v>
      </c>
      <c r="EE529" s="141">
        <f>IF(EC529=8,(DK529+DK530+DK531+DK843+DK845+DK846+DK847),IF(EC529=9,(DK529+DK530+DK531+DK843+DK845+DK846+DK847+DK848),IF(EC529=10,(DK529+DK530+DK531+DK843+DK845+DK846+DK847+DK848+DK849),IF(EC529=11,(DK529+DK530+DK531+DK843+DK845+DK846+DK847+DK848+DK849+DK850),IF(EC529=12,(DK529+DK530+DK531+DK843+DK845+DK846+DK847+DK848+DK849+DK850+DK851),IF(EC529=13,(DK529+DK530+DK531+DK843+DK845+DK846+DK847+DK848+DK849+DK850+DK851+#REF!),0))))))</f>
        <v>0</v>
      </c>
      <c r="EF529" s="141">
        <f t="shared" si="481"/>
        <v>0</v>
      </c>
      <c r="EG529" s="142">
        <f t="shared" si="515"/>
        <v>0</v>
      </c>
      <c r="EH529" s="141"/>
      <c r="EI529" s="142"/>
      <c r="EJ529" s="82">
        <f t="shared" si="516"/>
        <v>0</v>
      </c>
      <c r="EK529" s="82"/>
      <c r="EL529" s="82"/>
      <c r="EM529" s="82"/>
      <c r="EN529" s="83"/>
      <c r="EO529" s="61"/>
      <c r="EP529" s="61"/>
      <c r="EQ529" s="61"/>
      <c r="ER529" s="61"/>
      <c r="ES529" s="61"/>
      <c r="ET529" s="61"/>
      <c r="EU529" s="61"/>
      <c r="EV529" s="61"/>
      <c r="EW529" s="61"/>
      <c r="EX529" s="61"/>
      <c r="EY529" s="61"/>
      <c r="EZ529" s="61"/>
    </row>
    <row r="530" spans="2:156" ht="27" customHeight="1">
      <c r="B530" s="365" t="str">
        <f t="shared" si="477"/>
        <v/>
      </c>
      <c r="C530" s="649" t="str">
        <f>IF(AU530=1,SUM(AU$10:AU530),"")</f>
        <v/>
      </c>
      <c r="D530" s="526"/>
      <c r="E530" s="524"/>
      <c r="F530" s="648"/>
      <c r="G530" s="464"/>
      <c r="H530" s="110"/>
      <c r="I530" s="648"/>
      <c r="J530" s="464"/>
      <c r="K530" s="110"/>
      <c r="L530" s="109"/>
      <c r="M530" s="517"/>
      <c r="N530" s="520"/>
      <c r="O530" s="520"/>
      <c r="P530" s="514"/>
      <c r="Q530" s="463"/>
      <c r="R530" s="463"/>
      <c r="S530" s="463"/>
      <c r="T530" s="463"/>
      <c r="U530" s="515"/>
      <c r="V530" s="112"/>
      <c r="W530" s="463"/>
      <c r="X530" s="463"/>
      <c r="Y530" s="463"/>
      <c r="Z530" s="463"/>
      <c r="AA530" s="463"/>
      <c r="AB530" s="691"/>
      <c r="AC530" s="691"/>
      <c r="AD530" s="691"/>
      <c r="AE530" s="682"/>
      <c r="AF530" s="683"/>
      <c r="AG530" s="112"/>
      <c r="AH530" s="463"/>
      <c r="AI530" s="495"/>
      <c r="AJ530" s="469"/>
      <c r="AK530" s="464"/>
      <c r="AL530" s="465"/>
      <c r="AM530" s="376"/>
      <c r="AN530" s="376"/>
      <c r="AO530" s="465"/>
      <c r="AP530" s="466"/>
      <c r="AQ530" s="113" t="str">
        <f t="shared" si="482"/>
        <v/>
      </c>
      <c r="AR530" s="114">
        <v>133</v>
      </c>
      <c r="AU530" s="115">
        <f t="shared" si="483"/>
        <v>0</v>
      </c>
      <c r="AV530" s="116" t="b">
        <f t="shared" si="484"/>
        <v>1</v>
      </c>
      <c r="AW530" s="73">
        <f t="shared" si="485"/>
        <v>0</v>
      </c>
      <c r="AX530" s="117">
        <f t="shared" si="486"/>
        <v>1</v>
      </c>
      <c r="AY530" s="118">
        <f t="shared" si="487"/>
        <v>0</v>
      </c>
      <c r="BD530" s="120">
        <f>ROUND(Import!F523,2)</f>
        <v>0</v>
      </c>
      <c r="BE530" s="120">
        <f>ROUND(Import!P523,2)</f>
        <v>0</v>
      </c>
      <c r="BG530" s="121">
        <f t="shared" si="488"/>
        <v>0</v>
      </c>
      <c r="BH530" s="122">
        <f t="shared" si="489"/>
        <v>0</v>
      </c>
      <c r="BI530" s="114">
        <f t="shared" si="490"/>
        <v>0</v>
      </c>
      <c r="BJ530" s="121">
        <f t="shared" si="491"/>
        <v>0</v>
      </c>
      <c r="BK530" s="122">
        <f t="shared" si="492"/>
        <v>0</v>
      </c>
      <c r="BL530" s="114">
        <f t="shared" si="493"/>
        <v>0</v>
      </c>
      <c r="BN530" s="123">
        <f t="shared" si="494"/>
        <v>0</v>
      </c>
      <c r="BO530" s="123">
        <f t="shared" si="495"/>
        <v>0</v>
      </c>
      <c r="BP530" s="123">
        <f t="shared" si="496"/>
        <v>0</v>
      </c>
      <c r="BQ530" s="123">
        <f t="shared" si="497"/>
        <v>0</v>
      </c>
      <c r="BR530" s="123">
        <f t="shared" si="471"/>
        <v>0</v>
      </c>
      <c r="BS530" s="123">
        <f t="shared" si="498"/>
        <v>0</v>
      </c>
      <c r="BT530" s="124">
        <f t="shared" si="499"/>
        <v>0</v>
      </c>
      <c r="CA530" s="62"/>
      <c r="CB530" s="126" t="str">
        <f t="shared" si="472"/>
        <v/>
      </c>
      <c r="CC530" s="127" t="str">
        <f t="shared" si="500"/>
        <v/>
      </c>
      <c r="CD530" s="128" t="str">
        <f t="shared" si="501"/>
        <v/>
      </c>
      <c r="CE530" s="146"/>
      <c r="CF530" s="147"/>
      <c r="CG530" s="147"/>
      <c r="CH530" s="147"/>
      <c r="CI530" s="145"/>
      <c r="CJ530" s="62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132" t="b">
        <f t="shared" si="502"/>
        <v>0</v>
      </c>
      <c r="CV530" s="133" t="b">
        <f t="shared" si="503"/>
        <v>1</v>
      </c>
      <c r="CW530" s="116" t="b">
        <f t="shared" si="504"/>
        <v>1</v>
      </c>
      <c r="CX530" s="73">
        <f t="shared" si="505"/>
        <v>0</v>
      </c>
      <c r="CZ530" s="73">
        <f t="shared" si="506"/>
        <v>0</v>
      </c>
      <c r="DA530" s="134">
        <f t="shared" si="507"/>
        <v>1</v>
      </c>
      <c r="DB530" s="106">
        <f t="shared" si="508"/>
        <v>1</v>
      </c>
      <c r="DC530" s="148"/>
      <c r="DD530" s="134">
        <f t="shared" si="509"/>
        <v>1</v>
      </c>
      <c r="DE530" s="135">
        <f t="shared" si="473"/>
        <v>0</v>
      </c>
      <c r="DF530" s="135">
        <f t="shared" si="474"/>
        <v>0</v>
      </c>
      <c r="DG530" s="136"/>
      <c r="DH530" s="79"/>
      <c r="DI530" s="137"/>
      <c r="DJ530" s="81"/>
      <c r="DK530" s="107">
        <f t="shared" si="475"/>
        <v>0</v>
      </c>
      <c r="DL530" s="138">
        <f t="shared" si="510"/>
        <v>1</v>
      </c>
      <c r="DM530" s="73">
        <f t="shared" si="511"/>
        <v>1</v>
      </c>
      <c r="DN530" s="73">
        <f t="shared" si="512"/>
        <v>1</v>
      </c>
      <c r="DO530" s="73">
        <f t="shared" si="513"/>
        <v>1</v>
      </c>
      <c r="DP530" s="73">
        <f t="shared" si="480"/>
        <v>1</v>
      </c>
      <c r="DQ530" s="73">
        <f t="shared" si="479"/>
        <v>1</v>
      </c>
      <c r="DR530" s="73">
        <f t="shared" si="478"/>
        <v>1</v>
      </c>
      <c r="DS530" s="73">
        <f t="shared" si="476"/>
        <v>1</v>
      </c>
      <c r="DT530" s="73">
        <f t="shared" si="470"/>
        <v>1</v>
      </c>
      <c r="DU530" s="73">
        <f t="shared" si="469"/>
        <v>1</v>
      </c>
      <c r="DV530" s="73">
        <f t="shared" si="468"/>
        <v>1</v>
      </c>
      <c r="DW530" s="73">
        <f t="shared" si="467"/>
        <v>1</v>
      </c>
      <c r="DX530" s="73">
        <f t="shared" si="466"/>
        <v>1</v>
      </c>
      <c r="DY530" s="73">
        <f t="shared" si="465"/>
        <v>1</v>
      </c>
      <c r="DZ530" s="73">
        <f t="shared" si="464"/>
        <v>1</v>
      </c>
      <c r="EA530" s="92">
        <f t="shared" si="463"/>
        <v>1</v>
      </c>
      <c r="EB530" s="92">
        <f t="shared" si="462"/>
        <v>1</v>
      </c>
      <c r="EC530" s="139">
        <f t="shared" si="461"/>
        <v>1</v>
      </c>
      <c r="ED530" s="140">
        <f t="shared" si="514"/>
        <v>0</v>
      </c>
      <c r="EE530" s="141">
        <f>IF(EC530=8,(DK530+DK531+DK532+DK844+DK846+DK847+DK848),IF(EC530=9,(DK530+DK531+DK532+DK844+DK846+DK847+DK848+DK849),IF(EC530=10,(DK530+DK531+DK532+DK844+DK846+DK847+DK848+DK849+DK850),IF(EC530=11,(DK530+DK531+DK532+DK844+DK846+DK847+DK848+DK849+DK850+DK851),IF(EC530=12,(DK530+DK531+DK532+DK844+DK846+DK847+DK848+DK849+DK850+DK851+DK852),IF(EC530=13,(DK530+DK531+DK532+DK844+DK846+DK847+DK848+DK849+DK850+DK851+DK852+#REF!),0))))))</f>
        <v>0</v>
      </c>
      <c r="EF530" s="141">
        <f t="shared" si="481"/>
        <v>0</v>
      </c>
      <c r="EG530" s="142">
        <f t="shared" si="515"/>
        <v>0</v>
      </c>
      <c r="EH530" s="141"/>
      <c r="EI530" s="142"/>
      <c r="EJ530" s="82">
        <f t="shared" si="516"/>
        <v>0</v>
      </c>
      <c r="EK530" s="82"/>
      <c r="EL530" s="82"/>
      <c r="EM530" s="82"/>
      <c r="EN530" s="83"/>
      <c r="EO530" s="61"/>
      <c r="EP530" s="61"/>
      <c r="EQ530" s="61"/>
      <c r="ER530" s="61"/>
      <c r="ES530" s="61"/>
      <c r="ET530" s="61"/>
      <c r="EU530" s="61"/>
      <c r="EV530" s="61"/>
      <c r="EW530" s="61"/>
      <c r="EX530" s="61"/>
      <c r="EY530" s="61"/>
      <c r="EZ530" s="61"/>
    </row>
    <row r="531" spans="2:156" ht="27" customHeight="1">
      <c r="B531" s="365" t="str">
        <f t="shared" si="477"/>
        <v/>
      </c>
      <c r="C531" s="649" t="str">
        <f>IF(AU531=1,SUM(AU$10:AU531),"")</f>
        <v/>
      </c>
      <c r="D531" s="526"/>
      <c r="E531" s="524"/>
      <c r="F531" s="648"/>
      <c r="G531" s="464"/>
      <c r="H531" s="110"/>
      <c r="I531" s="648"/>
      <c r="J531" s="464"/>
      <c r="K531" s="110"/>
      <c r="L531" s="109"/>
      <c r="M531" s="517"/>
      <c r="N531" s="520"/>
      <c r="O531" s="520"/>
      <c r="P531" s="514"/>
      <c r="Q531" s="463"/>
      <c r="R531" s="463"/>
      <c r="S531" s="463"/>
      <c r="T531" s="463"/>
      <c r="U531" s="515"/>
      <c r="V531" s="112"/>
      <c r="W531" s="463"/>
      <c r="X531" s="463"/>
      <c r="Y531" s="463"/>
      <c r="Z531" s="463"/>
      <c r="AA531" s="463"/>
      <c r="AB531" s="691"/>
      <c r="AC531" s="691"/>
      <c r="AD531" s="691"/>
      <c r="AE531" s="682"/>
      <c r="AF531" s="683"/>
      <c r="AG531" s="112"/>
      <c r="AH531" s="463"/>
      <c r="AI531" s="495"/>
      <c r="AJ531" s="469"/>
      <c r="AK531" s="464"/>
      <c r="AL531" s="465"/>
      <c r="AM531" s="376"/>
      <c r="AN531" s="376"/>
      <c r="AO531" s="465"/>
      <c r="AP531" s="466"/>
      <c r="AQ531" s="113" t="str">
        <f t="shared" si="482"/>
        <v/>
      </c>
      <c r="AR531" s="114">
        <v>134</v>
      </c>
      <c r="AU531" s="115">
        <f t="shared" si="483"/>
        <v>0</v>
      </c>
      <c r="AV531" s="116" t="b">
        <f t="shared" si="484"/>
        <v>1</v>
      </c>
      <c r="AW531" s="73">
        <f t="shared" si="485"/>
        <v>0</v>
      </c>
      <c r="AX531" s="117">
        <f t="shared" si="486"/>
        <v>1</v>
      </c>
      <c r="AY531" s="118">
        <f t="shared" si="487"/>
        <v>0</v>
      </c>
      <c r="BD531" s="120">
        <f>ROUND(Import!F524,2)</f>
        <v>0</v>
      </c>
      <c r="BE531" s="120">
        <f>ROUND(Import!P524,2)</f>
        <v>0</v>
      </c>
      <c r="BG531" s="121">
        <f t="shared" si="488"/>
        <v>0</v>
      </c>
      <c r="BH531" s="122">
        <f t="shared" si="489"/>
        <v>0</v>
      </c>
      <c r="BI531" s="114">
        <f t="shared" si="490"/>
        <v>0</v>
      </c>
      <c r="BJ531" s="121">
        <f t="shared" si="491"/>
        <v>0</v>
      </c>
      <c r="BK531" s="122">
        <f t="shared" si="492"/>
        <v>0</v>
      </c>
      <c r="BL531" s="114">
        <f t="shared" si="493"/>
        <v>0</v>
      </c>
      <c r="BN531" s="123">
        <f t="shared" si="494"/>
        <v>0</v>
      </c>
      <c r="BO531" s="123">
        <f t="shared" si="495"/>
        <v>0</v>
      </c>
      <c r="BP531" s="123">
        <f t="shared" si="496"/>
        <v>0</v>
      </c>
      <c r="BQ531" s="123">
        <f t="shared" si="497"/>
        <v>0</v>
      </c>
      <c r="BR531" s="123">
        <f t="shared" si="471"/>
        <v>0</v>
      </c>
      <c r="BS531" s="123">
        <f t="shared" si="498"/>
        <v>0</v>
      </c>
      <c r="BT531" s="124">
        <f t="shared" si="499"/>
        <v>0</v>
      </c>
      <c r="CA531" s="62"/>
      <c r="CB531" s="126" t="str">
        <f t="shared" si="472"/>
        <v/>
      </c>
      <c r="CC531" s="127" t="str">
        <f t="shared" si="500"/>
        <v/>
      </c>
      <c r="CD531" s="128" t="str">
        <f t="shared" si="501"/>
        <v/>
      </c>
      <c r="CE531" s="146"/>
      <c r="CF531" s="147"/>
      <c r="CG531" s="147"/>
      <c r="CH531" s="147"/>
      <c r="CI531" s="145"/>
      <c r="CJ531" s="62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132" t="b">
        <f t="shared" si="502"/>
        <v>0</v>
      </c>
      <c r="CV531" s="133" t="b">
        <f t="shared" si="503"/>
        <v>1</v>
      </c>
      <c r="CW531" s="116" t="b">
        <f t="shared" si="504"/>
        <v>1</v>
      </c>
      <c r="CX531" s="73">
        <f t="shared" si="505"/>
        <v>0</v>
      </c>
      <c r="CZ531" s="73">
        <f t="shared" si="506"/>
        <v>0</v>
      </c>
      <c r="DA531" s="134">
        <f t="shared" si="507"/>
        <v>1</v>
      </c>
      <c r="DB531" s="106">
        <f t="shared" si="508"/>
        <v>1</v>
      </c>
      <c r="DC531" s="148"/>
      <c r="DD531" s="134">
        <f t="shared" si="509"/>
        <v>1</v>
      </c>
      <c r="DE531" s="135">
        <f t="shared" si="473"/>
        <v>0</v>
      </c>
      <c r="DF531" s="135">
        <f t="shared" si="474"/>
        <v>0</v>
      </c>
      <c r="DG531" s="136"/>
      <c r="DH531" s="79"/>
      <c r="DI531" s="137"/>
      <c r="DJ531" s="81"/>
      <c r="DK531" s="107">
        <f t="shared" si="475"/>
        <v>0</v>
      </c>
      <c r="DL531" s="138">
        <f t="shared" si="510"/>
        <v>1</v>
      </c>
      <c r="DM531" s="73">
        <f t="shared" si="511"/>
        <v>1</v>
      </c>
      <c r="DN531" s="73">
        <f t="shared" si="512"/>
        <v>1</v>
      </c>
      <c r="DO531" s="73">
        <f t="shared" si="513"/>
        <v>1</v>
      </c>
      <c r="DP531" s="73">
        <f t="shared" si="480"/>
        <v>1</v>
      </c>
      <c r="DQ531" s="73">
        <f t="shared" si="479"/>
        <v>1</v>
      </c>
      <c r="DR531" s="73">
        <f t="shared" si="478"/>
        <v>1</v>
      </c>
      <c r="DS531" s="73">
        <f t="shared" si="476"/>
        <v>1</v>
      </c>
      <c r="DT531" s="73">
        <f t="shared" si="470"/>
        <v>1</v>
      </c>
      <c r="DU531" s="73">
        <f t="shared" si="469"/>
        <v>1</v>
      </c>
      <c r="DV531" s="73">
        <f t="shared" si="468"/>
        <v>1</v>
      </c>
      <c r="DW531" s="73">
        <f t="shared" si="467"/>
        <v>1</v>
      </c>
      <c r="DX531" s="73">
        <f t="shared" si="466"/>
        <v>1</v>
      </c>
      <c r="DY531" s="73">
        <f t="shared" si="465"/>
        <v>1</v>
      </c>
      <c r="DZ531" s="73">
        <f t="shared" si="464"/>
        <v>1</v>
      </c>
      <c r="EA531" s="92">
        <f t="shared" si="463"/>
        <v>1</v>
      </c>
      <c r="EB531" s="92">
        <f t="shared" si="462"/>
        <v>1</v>
      </c>
      <c r="EC531" s="139">
        <f t="shared" si="461"/>
        <v>1</v>
      </c>
      <c r="ED531" s="140">
        <f t="shared" si="514"/>
        <v>0</v>
      </c>
      <c r="EE531" s="141">
        <f>IF(EC531=8,(DK531+DK532+DK533+DK845+DK847+DK848+DK849),IF(EC531=9,(DK531+DK532+DK533+DK845+DK847+DK848+DK849+DK850),IF(EC531=10,(DK531+DK532+DK533+DK845+DK847+DK848+DK849+DK850+DK851),IF(EC531=11,(DK531+DK532+DK533+DK845+DK847+DK848+DK849+DK850+DK851+DK852),IF(EC531=12,(DK531+DK532+DK533+DK845+DK847+DK848+DK849+DK850+DK851+DK852+DK853),IF(EC531=13,(DK531+DK532+DK533+DK845+DK847+DK848+DK849+DK850+DK851+DK852+DK853+#REF!),0))))))</f>
        <v>0</v>
      </c>
      <c r="EF531" s="141">
        <f t="shared" si="481"/>
        <v>0</v>
      </c>
      <c r="EG531" s="142">
        <f t="shared" si="515"/>
        <v>0</v>
      </c>
      <c r="EH531" s="141"/>
      <c r="EI531" s="142"/>
      <c r="EJ531" s="82">
        <f t="shared" si="516"/>
        <v>0</v>
      </c>
      <c r="EK531" s="82"/>
      <c r="EL531" s="82"/>
      <c r="EM531" s="82"/>
      <c r="EN531" s="83"/>
      <c r="EO531" s="61"/>
      <c r="EP531" s="61"/>
      <c r="EQ531" s="61"/>
      <c r="ER531" s="61"/>
      <c r="ES531" s="61"/>
      <c r="ET531" s="61"/>
      <c r="EU531" s="61"/>
      <c r="EV531" s="61"/>
      <c r="EW531" s="61"/>
      <c r="EX531" s="61"/>
      <c r="EY531" s="61"/>
      <c r="EZ531" s="61"/>
    </row>
    <row r="532" spans="2:156" ht="27" customHeight="1">
      <c r="B532" s="365" t="str">
        <f t="shared" si="477"/>
        <v/>
      </c>
      <c r="C532" s="649" t="str">
        <f>IF(AU532=1,SUM(AU$10:AU532),"")</f>
        <v/>
      </c>
      <c r="D532" s="526"/>
      <c r="E532" s="524"/>
      <c r="F532" s="648"/>
      <c r="G532" s="464"/>
      <c r="H532" s="110"/>
      <c r="I532" s="648"/>
      <c r="J532" s="464"/>
      <c r="K532" s="110"/>
      <c r="L532" s="109"/>
      <c r="M532" s="517"/>
      <c r="N532" s="520"/>
      <c r="O532" s="520"/>
      <c r="P532" s="514"/>
      <c r="Q532" s="463"/>
      <c r="R532" s="463"/>
      <c r="S532" s="463"/>
      <c r="T532" s="463"/>
      <c r="U532" s="515"/>
      <c r="V532" s="112"/>
      <c r="W532" s="463"/>
      <c r="X532" s="463"/>
      <c r="Y532" s="463"/>
      <c r="Z532" s="463"/>
      <c r="AA532" s="463"/>
      <c r="AB532" s="691"/>
      <c r="AC532" s="691"/>
      <c r="AD532" s="691"/>
      <c r="AE532" s="682"/>
      <c r="AF532" s="683"/>
      <c r="AG532" s="112"/>
      <c r="AH532" s="463"/>
      <c r="AI532" s="495"/>
      <c r="AJ532" s="469"/>
      <c r="AK532" s="464"/>
      <c r="AL532" s="465"/>
      <c r="AM532" s="376"/>
      <c r="AN532" s="376"/>
      <c r="AO532" s="465"/>
      <c r="AP532" s="466"/>
      <c r="AQ532" s="113" t="str">
        <f t="shared" si="482"/>
        <v/>
      </c>
      <c r="AR532" s="114">
        <v>135</v>
      </c>
      <c r="AU532" s="115">
        <f t="shared" si="483"/>
        <v>0</v>
      </c>
      <c r="AV532" s="116" t="b">
        <f t="shared" si="484"/>
        <v>1</v>
      </c>
      <c r="AW532" s="73">
        <f t="shared" si="485"/>
        <v>0</v>
      </c>
      <c r="AX532" s="117">
        <f t="shared" si="486"/>
        <v>1</v>
      </c>
      <c r="AY532" s="118">
        <f t="shared" si="487"/>
        <v>0</v>
      </c>
      <c r="BD532" s="120">
        <f>ROUND(Import!F525,2)</f>
        <v>0</v>
      </c>
      <c r="BE532" s="120">
        <f>ROUND(Import!P525,2)</f>
        <v>0</v>
      </c>
      <c r="BG532" s="121">
        <f t="shared" si="488"/>
        <v>0</v>
      </c>
      <c r="BH532" s="122">
        <f t="shared" si="489"/>
        <v>0</v>
      </c>
      <c r="BI532" s="114">
        <f t="shared" si="490"/>
        <v>0</v>
      </c>
      <c r="BJ532" s="121">
        <f t="shared" si="491"/>
        <v>0</v>
      </c>
      <c r="BK532" s="122">
        <f t="shared" si="492"/>
        <v>0</v>
      </c>
      <c r="BL532" s="114">
        <f t="shared" si="493"/>
        <v>0</v>
      </c>
      <c r="BN532" s="123">
        <f t="shared" si="494"/>
        <v>0</v>
      </c>
      <c r="BO532" s="123">
        <f t="shared" si="495"/>
        <v>0</v>
      </c>
      <c r="BP532" s="123">
        <f t="shared" si="496"/>
        <v>0</v>
      </c>
      <c r="BQ532" s="123">
        <f t="shared" si="497"/>
        <v>0</v>
      </c>
      <c r="BR532" s="123">
        <f t="shared" si="471"/>
        <v>0</v>
      </c>
      <c r="BS532" s="123">
        <f t="shared" si="498"/>
        <v>0</v>
      </c>
      <c r="BT532" s="124">
        <f t="shared" si="499"/>
        <v>0</v>
      </c>
      <c r="CA532" s="62"/>
      <c r="CB532" s="126" t="str">
        <f t="shared" si="472"/>
        <v/>
      </c>
      <c r="CC532" s="127" t="str">
        <f t="shared" si="500"/>
        <v/>
      </c>
      <c r="CD532" s="128" t="str">
        <f t="shared" si="501"/>
        <v/>
      </c>
      <c r="CE532" s="146"/>
      <c r="CF532" s="147"/>
      <c r="CG532" s="147"/>
      <c r="CH532" s="147"/>
      <c r="CI532" s="145"/>
      <c r="CJ532" s="62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132" t="b">
        <f t="shared" si="502"/>
        <v>0</v>
      </c>
      <c r="CV532" s="133" t="b">
        <f t="shared" si="503"/>
        <v>1</v>
      </c>
      <c r="CW532" s="116" t="b">
        <f t="shared" si="504"/>
        <v>1</v>
      </c>
      <c r="CX532" s="73">
        <f t="shared" si="505"/>
        <v>0</v>
      </c>
      <c r="CZ532" s="73">
        <f t="shared" si="506"/>
        <v>0</v>
      </c>
      <c r="DA532" s="134">
        <f t="shared" si="507"/>
        <v>1</v>
      </c>
      <c r="DB532" s="106">
        <f t="shared" si="508"/>
        <v>1</v>
      </c>
      <c r="DC532" s="148"/>
      <c r="DD532" s="134">
        <f t="shared" si="509"/>
        <v>1</v>
      </c>
      <c r="DE532" s="135">
        <f t="shared" si="473"/>
        <v>0</v>
      </c>
      <c r="DF532" s="135">
        <f t="shared" si="474"/>
        <v>0</v>
      </c>
      <c r="DG532" s="136"/>
      <c r="DH532" s="79"/>
      <c r="DI532" s="137"/>
      <c r="DJ532" s="81"/>
      <c r="DK532" s="107">
        <f t="shared" si="475"/>
        <v>0</v>
      </c>
      <c r="DL532" s="138">
        <f t="shared" si="510"/>
        <v>1</v>
      </c>
      <c r="DM532" s="73">
        <f t="shared" si="511"/>
        <v>1</v>
      </c>
      <c r="DN532" s="73">
        <f t="shared" si="512"/>
        <v>1</v>
      </c>
      <c r="DO532" s="73">
        <f t="shared" si="513"/>
        <v>1</v>
      </c>
      <c r="DP532" s="73">
        <f t="shared" si="480"/>
        <v>1</v>
      </c>
      <c r="DQ532" s="73">
        <f t="shared" si="479"/>
        <v>1</v>
      </c>
      <c r="DR532" s="73">
        <f t="shared" si="478"/>
        <v>1</v>
      </c>
      <c r="DS532" s="73">
        <f t="shared" si="476"/>
        <v>1</v>
      </c>
      <c r="DT532" s="73">
        <f t="shared" si="470"/>
        <v>1</v>
      </c>
      <c r="DU532" s="73">
        <f t="shared" si="469"/>
        <v>1</v>
      </c>
      <c r="DV532" s="73">
        <f t="shared" si="468"/>
        <v>1</v>
      </c>
      <c r="DW532" s="73">
        <f t="shared" si="467"/>
        <v>1</v>
      </c>
      <c r="DX532" s="73">
        <f t="shared" si="466"/>
        <v>1</v>
      </c>
      <c r="DY532" s="73">
        <f t="shared" si="465"/>
        <v>1</v>
      </c>
      <c r="DZ532" s="73">
        <f t="shared" si="464"/>
        <v>1</v>
      </c>
      <c r="EA532" s="92">
        <f t="shared" si="463"/>
        <v>1</v>
      </c>
      <c r="EB532" s="92">
        <f t="shared" si="462"/>
        <v>1</v>
      </c>
      <c r="EC532" s="139">
        <f t="shared" si="461"/>
        <v>1</v>
      </c>
      <c r="ED532" s="140">
        <f t="shared" si="514"/>
        <v>0</v>
      </c>
      <c r="EE532" s="141">
        <f>IF(EC532=8,(DK532+DK533+DK534+DK846+DK848+DK849+DK850),IF(EC532=9,(DK532+DK533+DK534+DK846+DK848+DK849+DK850+DK851),IF(EC532=10,(DK532+DK533+DK534+DK846+DK848+DK849+DK850+DK851+DK852),IF(EC532=11,(DK532+DK533+DK534+DK846+DK848+DK849+DK850+DK851+DK852+DK853),IF(EC532=12,(DK532+DK533+DK534+DK846+DK848+DK849+DK850+DK851+DK852+DK853+DK854),IF(EC532=13,(DK532+DK533+DK534+DK846+DK848+DK849+DK850+DK851+DK852+DK853+DK854+#REF!),0))))))</f>
        <v>0</v>
      </c>
      <c r="EF532" s="141">
        <f t="shared" si="481"/>
        <v>0</v>
      </c>
      <c r="EG532" s="142">
        <f t="shared" si="515"/>
        <v>0</v>
      </c>
      <c r="EH532" s="141"/>
      <c r="EI532" s="142"/>
      <c r="EJ532" s="82">
        <f t="shared" si="516"/>
        <v>0</v>
      </c>
      <c r="EK532" s="82"/>
      <c r="EL532" s="82"/>
      <c r="EM532" s="82"/>
      <c r="EN532" s="83"/>
      <c r="EO532" s="61"/>
      <c r="EP532" s="61"/>
      <c r="EQ532" s="61"/>
      <c r="ER532" s="61"/>
      <c r="ES532" s="61"/>
      <c r="ET532" s="61"/>
      <c r="EU532" s="61"/>
      <c r="EV532" s="61"/>
      <c r="EW532" s="61"/>
      <c r="EX532" s="61"/>
      <c r="EY532" s="61"/>
      <c r="EZ532" s="61"/>
    </row>
    <row r="533" spans="2:156" ht="27" customHeight="1">
      <c r="B533" s="365" t="str">
        <f t="shared" si="477"/>
        <v/>
      </c>
      <c r="C533" s="649" t="str">
        <f>IF(AU533=1,SUM(AU$10:AU533),"")</f>
        <v/>
      </c>
      <c r="D533" s="526"/>
      <c r="E533" s="524"/>
      <c r="F533" s="648"/>
      <c r="G533" s="464"/>
      <c r="H533" s="110"/>
      <c r="I533" s="648"/>
      <c r="J533" s="464"/>
      <c r="K533" s="110"/>
      <c r="L533" s="109"/>
      <c r="M533" s="517"/>
      <c r="N533" s="520"/>
      <c r="O533" s="520"/>
      <c r="P533" s="514"/>
      <c r="Q533" s="463"/>
      <c r="R533" s="463"/>
      <c r="S533" s="463"/>
      <c r="T533" s="463"/>
      <c r="U533" s="515"/>
      <c r="V533" s="112"/>
      <c r="W533" s="463"/>
      <c r="X533" s="463"/>
      <c r="Y533" s="463"/>
      <c r="Z533" s="463"/>
      <c r="AA533" s="463"/>
      <c r="AB533" s="691"/>
      <c r="AC533" s="691"/>
      <c r="AD533" s="691"/>
      <c r="AE533" s="682"/>
      <c r="AF533" s="683"/>
      <c r="AG533" s="112"/>
      <c r="AH533" s="463"/>
      <c r="AI533" s="495"/>
      <c r="AJ533" s="469"/>
      <c r="AK533" s="464"/>
      <c r="AL533" s="465"/>
      <c r="AM533" s="376"/>
      <c r="AN533" s="376"/>
      <c r="AO533" s="465"/>
      <c r="AP533" s="466"/>
      <c r="AQ533" s="113" t="str">
        <f t="shared" si="482"/>
        <v/>
      </c>
      <c r="AR533" s="114">
        <v>136</v>
      </c>
      <c r="AU533" s="115">
        <f t="shared" si="483"/>
        <v>0</v>
      </c>
      <c r="AV533" s="116" t="b">
        <f t="shared" si="484"/>
        <v>1</v>
      </c>
      <c r="AW533" s="73">
        <f t="shared" si="485"/>
        <v>0</v>
      </c>
      <c r="AX533" s="117">
        <f t="shared" si="486"/>
        <v>1</v>
      </c>
      <c r="AY533" s="118">
        <f t="shared" si="487"/>
        <v>0</v>
      </c>
      <c r="BD533" s="120">
        <f>ROUND(Import!F526,2)</f>
        <v>0</v>
      </c>
      <c r="BE533" s="120">
        <f>ROUND(Import!P526,2)</f>
        <v>0</v>
      </c>
      <c r="BG533" s="121">
        <f t="shared" si="488"/>
        <v>0</v>
      </c>
      <c r="BH533" s="122">
        <f t="shared" si="489"/>
        <v>0</v>
      </c>
      <c r="BI533" s="114">
        <f t="shared" si="490"/>
        <v>0</v>
      </c>
      <c r="BJ533" s="121">
        <f t="shared" si="491"/>
        <v>0</v>
      </c>
      <c r="BK533" s="122">
        <f t="shared" si="492"/>
        <v>0</v>
      </c>
      <c r="BL533" s="114">
        <f t="shared" si="493"/>
        <v>0</v>
      </c>
      <c r="BN533" s="123">
        <f t="shared" si="494"/>
        <v>0</v>
      </c>
      <c r="BO533" s="123">
        <f t="shared" si="495"/>
        <v>0</v>
      </c>
      <c r="BP533" s="123">
        <f t="shared" si="496"/>
        <v>0</v>
      </c>
      <c r="BQ533" s="123">
        <f t="shared" si="497"/>
        <v>0</v>
      </c>
      <c r="BR533" s="123">
        <f t="shared" si="471"/>
        <v>0</v>
      </c>
      <c r="BS533" s="123">
        <f t="shared" si="498"/>
        <v>0</v>
      </c>
      <c r="BT533" s="124">
        <f t="shared" si="499"/>
        <v>0</v>
      </c>
      <c r="CA533" s="62"/>
      <c r="CB533" s="126" t="str">
        <f t="shared" si="472"/>
        <v/>
      </c>
      <c r="CC533" s="127" t="str">
        <f t="shared" si="500"/>
        <v/>
      </c>
      <c r="CD533" s="128" t="str">
        <f t="shared" si="501"/>
        <v/>
      </c>
      <c r="CE533" s="146"/>
      <c r="CF533" s="147"/>
      <c r="CG533" s="147"/>
      <c r="CH533" s="147"/>
      <c r="CI533" s="145"/>
      <c r="CJ533" s="62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132" t="b">
        <f t="shared" si="502"/>
        <v>0</v>
      </c>
      <c r="CV533" s="133" t="b">
        <f t="shared" si="503"/>
        <v>1</v>
      </c>
      <c r="CW533" s="116" t="b">
        <f t="shared" si="504"/>
        <v>1</v>
      </c>
      <c r="CX533" s="73">
        <f t="shared" si="505"/>
        <v>0</v>
      </c>
      <c r="CZ533" s="73">
        <f t="shared" si="506"/>
        <v>0</v>
      </c>
      <c r="DA533" s="134">
        <f t="shared" si="507"/>
        <v>1</v>
      </c>
      <c r="DB533" s="106">
        <f t="shared" si="508"/>
        <v>1</v>
      </c>
      <c r="DC533" s="148"/>
      <c r="DD533" s="134">
        <f t="shared" si="509"/>
        <v>1</v>
      </c>
      <c r="DE533" s="135">
        <f t="shared" si="473"/>
        <v>0</v>
      </c>
      <c r="DF533" s="135">
        <f t="shared" si="474"/>
        <v>0</v>
      </c>
      <c r="DG533" s="136"/>
      <c r="DH533" s="79"/>
      <c r="DI533" s="137"/>
      <c r="DJ533" s="81"/>
      <c r="DK533" s="107">
        <f t="shared" si="475"/>
        <v>0</v>
      </c>
      <c r="DL533" s="138">
        <f t="shared" si="510"/>
        <v>1</v>
      </c>
      <c r="DM533" s="73">
        <f t="shared" si="511"/>
        <v>1</v>
      </c>
      <c r="DN533" s="73">
        <f t="shared" si="512"/>
        <v>1</v>
      </c>
      <c r="DO533" s="73">
        <f t="shared" si="513"/>
        <v>1</v>
      </c>
      <c r="DP533" s="73">
        <f t="shared" si="480"/>
        <v>1</v>
      </c>
      <c r="DQ533" s="73">
        <f t="shared" si="479"/>
        <v>1</v>
      </c>
      <c r="DR533" s="73">
        <f t="shared" si="478"/>
        <v>1</v>
      </c>
      <c r="DS533" s="73">
        <f t="shared" si="476"/>
        <v>1</v>
      </c>
      <c r="DT533" s="73">
        <f t="shared" si="470"/>
        <v>1</v>
      </c>
      <c r="DU533" s="73">
        <f t="shared" si="469"/>
        <v>1</v>
      </c>
      <c r="DV533" s="73">
        <f t="shared" si="468"/>
        <v>1</v>
      </c>
      <c r="DW533" s="73">
        <f t="shared" si="467"/>
        <v>1</v>
      </c>
      <c r="DX533" s="73">
        <f t="shared" si="466"/>
        <v>1</v>
      </c>
      <c r="DY533" s="73">
        <f t="shared" si="465"/>
        <v>1</v>
      </c>
      <c r="DZ533" s="73">
        <f t="shared" si="464"/>
        <v>1</v>
      </c>
      <c r="EA533" s="92">
        <f t="shared" si="463"/>
        <v>1</v>
      </c>
      <c r="EB533" s="92">
        <f t="shared" si="462"/>
        <v>1</v>
      </c>
      <c r="EC533" s="139">
        <f t="shared" si="461"/>
        <v>1</v>
      </c>
      <c r="ED533" s="140">
        <f t="shared" si="514"/>
        <v>0</v>
      </c>
      <c r="EE533" s="141">
        <f>IF(EC533=8,(DK533+DK534+DK535+DK847+DK849+DK850+DK851),IF(EC533=9,(DK533+DK534+DK535+DK847+DK849+DK850+DK851+DK852),IF(EC533=10,(DK533+DK534+DK535+DK847+DK849+DK850+DK851+DK852+DK853),IF(EC533=11,(DK533+DK534+DK535+DK847+DK849+DK850+DK851+DK852+DK853+DK854),IF(EC533=12,(DK533+DK534+DK535+DK847+DK849+DK850+DK851+DK852+DK853+DK854+DK855),IF(EC533=13,(DK533+DK534+DK535+DK847+DK849+DK850+DK851+DK852+DK853+DK854+DK855+#REF!),0))))))</f>
        <v>0</v>
      </c>
      <c r="EF533" s="141">
        <f t="shared" si="481"/>
        <v>0</v>
      </c>
      <c r="EG533" s="142">
        <f t="shared" si="515"/>
        <v>0</v>
      </c>
      <c r="EH533" s="141"/>
      <c r="EI533" s="142"/>
      <c r="EJ533" s="82">
        <f t="shared" si="516"/>
        <v>0</v>
      </c>
      <c r="EK533" s="82"/>
      <c r="EL533" s="82"/>
      <c r="EM533" s="82"/>
      <c r="EN533" s="83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</row>
    <row r="534" spans="2:156" ht="27" customHeight="1">
      <c r="B534" s="365" t="str">
        <f t="shared" si="477"/>
        <v/>
      </c>
      <c r="C534" s="649" t="str">
        <f>IF(AU534=1,SUM(AU$10:AU534),"")</f>
        <v/>
      </c>
      <c r="D534" s="526"/>
      <c r="E534" s="524"/>
      <c r="F534" s="648"/>
      <c r="G534" s="464"/>
      <c r="H534" s="110"/>
      <c r="I534" s="648"/>
      <c r="J534" s="464"/>
      <c r="K534" s="110"/>
      <c r="L534" s="109"/>
      <c r="M534" s="517"/>
      <c r="N534" s="520"/>
      <c r="O534" s="520"/>
      <c r="P534" s="514"/>
      <c r="Q534" s="463"/>
      <c r="R534" s="463"/>
      <c r="S534" s="463"/>
      <c r="T534" s="463"/>
      <c r="U534" s="515"/>
      <c r="V534" s="112"/>
      <c r="W534" s="463"/>
      <c r="X534" s="463"/>
      <c r="Y534" s="463"/>
      <c r="Z534" s="463"/>
      <c r="AA534" s="463"/>
      <c r="AB534" s="691"/>
      <c r="AC534" s="691"/>
      <c r="AD534" s="691"/>
      <c r="AE534" s="682"/>
      <c r="AF534" s="683"/>
      <c r="AG534" s="112"/>
      <c r="AH534" s="463"/>
      <c r="AI534" s="495"/>
      <c r="AJ534" s="469"/>
      <c r="AK534" s="464"/>
      <c r="AL534" s="465"/>
      <c r="AM534" s="376"/>
      <c r="AN534" s="376"/>
      <c r="AO534" s="465"/>
      <c r="AP534" s="466"/>
      <c r="AQ534" s="113" t="str">
        <f t="shared" si="482"/>
        <v/>
      </c>
      <c r="AR534" s="114">
        <v>137</v>
      </c>
      <c r="AU534" s="115">
        <f t="shared" si="483"/>
        <v>0</v>
      </c>
      <c r="AV534" s="116" t="b">
        <f t="shared" si="484"/>
        <v>1</v>
      </c>
      <c r="AW534" s="73">
        <f t="shared" si="485"/>
        <v>0</v>
      </c>
      <c r="AX534" s="117">
        <f t="shared" si="486"/>
        <v>1</v>
      </c>
      <c r="AY534" s="118">
        <f t="shared" si="487"/>
        <v>0</v>
      </c>
      <c r="BD534" s="120">
        <f>ROUND(Import!F527,2)</f>
        <v>0</v>
      </c>
      <c r="BE534" s="120">
        <f>ROUND(Import!P527,2)</f>
        <v>0</v>
      </c>
      <c r="BG534" s="121">
        <f t="shared" si="488"/>
        <v>0</v>
      </c>
      <c r="BH534" s="122">
        <f t="shared" si="489"/>
        <v>0</v>
      </c>
      <c r="BI534" s="114">
        <f t="shared" si="490"/>
        <v>0</v>
      </c>
      <c r="BJ534" s="121">
        <f t="shared" si="491"/>
        <v>0</v>
      </c>
      <c r="BK534" s="122">
        <f t="shared" si="492"/>
        <v>0</v>
      </c>
      <c r="BL534" s="114">
        <f t="shared" si="493"/>
        <v>0</v>
      </c>
      <c r="BN534" s="123">
        <f t="shared" si="494"/>
        <v>0</v>
      </c>
      <c r="BO534" s="123">
        <f t="shared" si="495"/>
        <v>0</v>
      </c>
      <c r="BP534" s="123">
        <f t="shared" si="496"/>
        <v>0</v>
      </c>
      <c r="BQ534" s="123">
        <f t="shared" si="497"/>
        <v>0</v>
      </c>
      <c r="BR534" s="123">
        <f t="shared" si="471"/>
        <v>0</v>
      </c>
      <c r="BS534" s="123">
        <f t="shared" si="498"/>
        <v>0</v>
      </c>
      <c r="BT534" s="124">
        <f t="shared" si="499"/>
        <v>0</v>
      </c>
      <c r="CA534" s="62"/>
      <c r="CB534" s="126" t="str">
        <f t="shared" si="472"/>
        <v/>
      </c>
      <c r="CC534" s="127" t="str">
        <f t="shared" si="500"/>
        <v/>
      </c>
      <c r="CD534" s="128" t="str">
        <f t="shared" si="501"/>
        <v/>
      </c>
      <c r="CE534" s="146"/>
      <c r="CF534" s="147"/>
      <c r="CG534" s="147"/>
      <c r="CH534" s="147"/>
      <c r="CI534" s="145"/>
      <c r="CJ534" s="62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132" t="b">
        <f t="shared" si="502"/>
        <v>0</v>
      </c>
      <c r="CV534" s="133" t="b">
        <f t="shared" si="503"/>
        <v>1</v>
      </c>
      <c r="CW534" s="116" t="b">
        <f t="shared" si="504"/>
        <v>1</v>
      </c>
      <c r="CX534" s="73">
        <f t="shared" si="505"/>
        <v>0</v>
      </c>
      <c r="CZ534" s="73">
        <f t="shared" si="506"/>
        <v>0</v>
      </c>
      <c r="DA534" s="134">
        <f t="shared" si="507"/>
        <v>1</v>
      </c>
      <c r="DB534" s="106">
        <f t="shared" si="508"/>
        <v>1</v>
      </c>
      <c r="DC534" s="148"/>
      <c r="DD534" s="134">
        <f t="shared" si="509"/>
        <v>1</v>
      </c>
      <c r="DE534" s="135">
        <f t="shared" si="473"/>
        <v>0</v>
      </c>
      <c r="DF534" s="135">
        <f t="shared" si="474"/>
        <v>0</v>
      </c>
      <c r="DG534" s="136"/>
      <c r="DH534" s="79"/>
      <c r="DI534" s="137"/>
      <c r="DJ534" s="81"/>
      <c r="DK534" s="107">
        <f t="shared" si="475"/>
        <v>0</v>
      </c>
      <c r="DL534" s="138">
        <f t="shared" si="510"/>
        <v>1</v>
      </c>
      <c r="DM534" s="73">
        <f t="shared" si="511"/>
        <v>1</v>
      </c>
      <c r="DN534" s="73">
        <f t="shared" si="512"/>
        <v>1</v>
      </c>
      <c r="DO534" s="73">
        <f t="shared" si="513"/>
        <v>1</v>
      </c>
      <c r="DP534" s="73">
        <f t="shared" si="480"/>
        <v>1</v>
      </c>
      <c r="DQ534" s="73">
        <f t="shared" si="479"/>
        <v>1</v>
      </c>
      <c r="DR534" s="73">
        <f t="shared" si="478"/>
        <v>1</v>
      </c>
      <c r="DS534" s="73">
        <f t="shared" si="476"/>
        <v>1</v>
      </c>
      <c r="DT534" s="73">
        <f t="shared" si="470"/>
        <v>1</v>
      </c>
      <c r="DU534" s="73">
        <f t="shared" si="469"/>
        <v>1</v>
      </c>
      <c r="DV534" s="73">
        <f t="shared" si="468"/>
        <v>1</v>
      </c>
      <c r="DW534" s="73">
        <f t="shared" si="467"/>
        <v>1</v>
      </c>
      <c r="DX534" s="73">
        <f t="shared" si="466"/>
        <v>1</v>
      </c>
      <c r="DY534" s="73">
        <f t="shared" si="465"/>
        <v>1</v>
      </c>
      <c r="DZ534" s="73">
        <f t="shared" si="464"/>
        <v>1</v>
      </c>
      <c r="EA534" s="92">
        <f t="shared" si="463"/>
        <v>1</v>
      </c>
      <c r="EB534" s="92">
        <f t="shared" si="462"/>
        <v>1</v>
      </c>
      <c r="EC534" s="139">
        <f t="shared" si="461"/>
        <v>1</v>
      </c>
      <c r="ED534" s="140">
        <f t="shared" si="514"/>
        <v>0</v>
      </c>
      <c r="EE534" s="141">
        <f>IF(EC534=8,(DK534+DK535+DK536+DK848+DK850+DK851+DK852),IF(EC534=9,(DK534+DK535+DK536+DK848+DK850+DK851+DK852+DK853),IF(EC534=10,(DK534+DK535+DK536+DK848+DK850+DK851+DK852+DK853+DK854),IF(EC534=11,(DK534+DK535+DK536+DK848+DK850+DK851+DK852+DK853+DK854+DK855),IF(EC534=12,(DK534+DK535+DK536+DK848+DK850+DK851+DK852+DK853+DK854+DK855+DK856),IF(EC534=13,(DK534+DK535+DK536+DK848+DK850+DK851+DK852+DK853+DK854+DK855+DK856+#REF!),0))))))</f>
        <v>0</v>
      </c>
      <c r="EF534" s="141">
        <f t="shared" si="481"/>
        <v>0</v>
      </c>
      <c r="EG534" s="142">
        <f t="shared" si="515"/>
        <v>0</v>
      </c>
      <c r="EH534" s="141"/>
      <c r="EI534" s="142"/>
      <c r="EJ534" s="82">
        <f t="shared" si="516"/>
        <v>0</v>
      </c>
      <c r="EK534" s="82"/>
      <c r="EL534" s="82"/>
      <c r="EM534" s="82"/>
      <c r="EN534" s="83"/>
      <c r="EO534" s="61"/>
      <c r="EP534" s="61"/>
      <c r="EQ534" s="61"/>
      <c r="ER534" s="61"/>
      <c r="ES534" s="61"/>
      <c r="ET534" s="61"/>
      <c r="EU534" s="61"/>
      <c r="EV534" s="61"/>
      <c r="EW534" s="61"/>
      <c r="EX534" s="61"/>
      <c r="EY534" s="61"/>
      <c r="EZ534" s="61"/>
    </row>
    <row r="535" spans="2:156" ht="27" customHeight="1">
      <c r="B535" s="365" t="str">
        <f t="shared" si="477"/>
        <v/>
      </c>
      <c r="C535" s="649" t="str">
        <f>IF(AU535=1,SUM(AU$10:AU535),"")</f>
        <v/>
      </c>
      <c r="D535" s="526"/>
      <c r="E535" s="524"/>
      <c r="F535" s="648"/>
      <c r="G535" s="464"/>
      <c r="H535" s="110"/>
      <c r="I535" s="648"/>
      <c r="J535" s="464"/>
      <c r="K535" s="110"/>
      <c r="L535" s="109"/>
      <c r="M535" s="517"/>
      <c r="N535" s="520"/>
      <c r="O535" s="520"/>
      <c r="P535" s="514"/>
      <c r="Q535" s="463"/>
      <c r="R535" s="463"/>
      <c r="S535" s="463"/>
      <c r="T535" s="463"/>
      <c r="U535" s="515"/>
      <c r="V535" s="112"/>
      <c r="W535" s="463"/>
      <c r="X535" s="463"/>
      <c r="Y535" s="463"/>
      <c r="Z535" s="463"/>
      <c r="AA535" s="463"/>
      <c r="AB535" s="691"/>
      <c r="AC535" s="691"/>
      <c r="AD535" s="691"/>
      <c r="AE535" s="682"/>
      <c r="AF535" s="683"/>
      <c r="AG535" s="112"/>
      <c r="AH535" s="463"/>
      <c r="AI535" s="495"/>
      <c r="AJ535" s="469"/>
      <c r="AK535" s="464"/>
      <c r="AL535" s="465"/>
      <c r="AM535" s="376"/>
      <c r="AN535" s="376"/>
      <c r="AO535" s="465"/>
      <c r="AP535" s="466"/>
      <c r="AQ535" s="113" t="str">
        <f t="shared" si="482"/>
        <v/>
      </c>
      <c r="AR535" s="114">
        <v>138</v>
      </c>
      <c r="AU535" s="115">
        <f t="shared" si="483"/>
        <v>0</v>
      </c>
      <c r="AV535" s="116" t="b">
        <f t="shared" si="484"/>
        <v>1</v>
      </c>
      <c r="AW535" s="73">
        <f t="shared" si="485"/>
        <v>0</v>
      </c>
      <c r="AX535" s="117">
        <f t="shared" si="486"/>
        <v>1</v>
      </c>
      <c r="AY535" s="118">
        <f t="shared" si="487"/>
        <v>0</v>
      </c>
      <c r="BD535" s="120">
        <f>ROUND(Import!F528,2)</f>
        <v>0</v>
      </c>
      <c r="BE535" s="120">
        <f>ROUND(Import!P528,2)</f>
        <v>0</v>
      </c>
      <c r="BG535" s="121">
        <f t="shared" si="488"/>
        <v>0</v>
      </c>
      <c r="BH535" s="122">
        <f t="shared" si="489"/>
        <v>0</v>
      </c>
      <c r="BI535" s="114">
        <f t="shared" si="490"/>
        <v>0</v>
      </c>
      <c r="BJ535" s="121">
        <f t="shared" si="491"/>
        <v>0</v>
      </c>
      <c r="BK535" s="122">
        <f t="shared" si="492"/>
        <v>0</v>
      </c>
      <c r="BL535" s="114">
        <f t="shared" si="493"/>
        <v>0</v>
      </c>
      <c r="BN535" s="123">
        <f t="shared" si="494"/>
        <v>0</v>
      </c>
      <c r="BO535" s="123">
        <f t="shared" si="495"/>
        <v>0</v>
      </c>
      <c r="BP535" s="123">
        <f t="shared" si="496"/>
        <v>0</v>
      </c>
      <c r="BQ535" s="123">
        <f t="shared" si="497"/>
        <v>0</v>
      </c>
      <c r="BR535" s="123">
        <f t="shared" si="471"/>
        <v>0</v>
      </c>
      <c r="BS535" s="123">
        <f t="shared" si="498"/>
        <v>0</v>
      </c>
      <c r="BT535" s="124">
        <f t="shared" si="499"/>
        <v>0</v>
      </c>
      <c r="CA535" s="62"/>
      <c r="CB535" s="126" t="str">
        <f t="shared" si="472"/>
        <v/>
      </c>
      <c r="CC535" s="127" t="str">
        <f t="shared" si="500"/>
        <v/>
      </c>
      <c r="CD535" s="128" t="str">
        <f t="shared" si="501"/>
        <v/>
      </c>
      <c r="CE535" s="146"/>
      <c r="CF535" s="147"/>
      <c r="CG535" s="147"/>
      <c r="CH535" s="147"/>
      <c r="CI535" s="145"/>
      <c r="CJ535" s="62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132" t="b">
        <f t="shared" si="502"/>
        <v>0</v>
      </c>
      <c r="CV535" s="133" t="b">
        <f t="shared" si="503"/>
        <v>1</v>
      </c>
      <c r="CW535" s="116" t="b">
        <f t="shared" si="504"/>
        <v>1</v>
      </c>
      <c r="CX535" s="73">
        <f t="shared" si="505"/>
        <v>0</v>
      </c>
      <c r="CZ535" s="73">
        <f t="shared" si="506"/>
        <v>0</v>
      </c>
      <c r="DA535" s="134">
        <f t="shared" si="507"/>
        <v>1</v>
      </c>
      <c r="DB535" s="106">
        <f t="shared" si="508"/>
        <v>1</v>
      </c>
      <c r="DC535" s="148"/>
      <c r="DD535" s="134">
        <f t="shared" si="509"/>
        <v>1</v>
      </c>
      <c r="DE535" s="135">
        <f t="shared" si="473"/>
        <v>0</v>
      </c>
      <c r="DF535" s="135">
        <f t="shared" si="474"/>
        <v>0</v>
      </c>
      <c r="DG535" s="136"/>
      <c r="DH535" s="79"/>
      <c r="DI535" s="137"/>
      <c r="DJ535" s="81"/>
      <c r="DK535" s="107">
        <f t="shared" si="475"/>
        <v>0</v>
      </c>
      <c r="DL535" s="138">
        <f t="shared" si="510"/>
        <v>1</v>
      </c>
      <c r="DM535" s="73">
        <f t="shared" si="511"/>
        <v>1</v>
      </c>
      <c r="DN535" s="73">
        <f t="shared" si="512"/>
        <v>1</v>
      </c>
      <c r="DO535" s="73">
        <f t="shared" si="513"/>
        <v>1</v>
      </c>
      <c r="DP535" s="73">
        <f t="shared" si="480"/>
        <v>1</v>
      </c>
      <c r="DQ535" s="73">
        <f t="shared" si="479"/>
        <v>1</v>
      </c>
      <c r="DR535" s="73">
        <f t="shared" si="478"/>
        <v>1</v>
      </c>
      <c r="DS535" s="73">
        <f t="shared" si="476"/>
        <v>1</v>
      </c>
      <c r="DT535" s="73">
        <f t="shared" si="470"/>
        <v>1</v>
      </c>
      <c r="DU535" s="73">
        <f t="shared" si="469"/>
        <v>1</v>
      </c>
      <c r="DV535" s="73">
        <f t="shared" si="468"/>
        <v>1</v>
      </c>
      <c r="DW535" s="73">
        <f t="shared" si="467"/>
        <v>1</v>
      </c>
      <c r="DX535" s="73">
        <f t="shared" si="466"/>
        <v>1</v>
      </c>
      <c r="DY535" s="73">
        <f t="shared" si="465"/>
        <v>1</v>
      </c>
      <c r="DZ535" s="73">
        <f t="shared" si="464"/>
        <v>1</v>
      </c>
      <c r="EA535" s="92">
        <f t="shared" si="463"/>
        <v>1</v>
      </c>
      <c r="EB535" s="92">
        <f t="shared" si="462"/>
        <v>1</v>
      </c>
      <c r="EC535" s="139">
        <f t="shared" si="461"/>
        <v>1</v>
      </c>
      <c r="ED535" s="140">
        <f t="shared" si="514"/>
        <v>0</v>
      </c>
      <c r="EE535" s="141">
        <f>IF(EC535=8,(DK535+DK536+DK537+DK849+DK851+DK852+DK853),IF(EC535=9,(DK535+DK536+DK537+DK849+DK851+DK852+DK853+DK854),IF(EC535=10,(DK535+DK536+DK537+DK849+DK851+DK852+DK853+DK854+DK855),IF(EC535=11,(DK535+DK536+DK537+DK849+DK851+DK852+DK853+DK854+DK855+DK856),IF(EC535=12,(DK535+DK536+DK537+DK849+DK851+DK852+DK853+DK854+DK855+DK856+DK857),IF(EC535=13,(DK535+DK536+DK537+DK849+DK851+DK852+DK853+DK854+DK855+DK856+DK857+#REF!),0))))))</f>
        <v>0</v>
      </c>
      <c r="EF535" s="141">
        <f t="shared" si="481"/>
        <v>0</v>
      </c>
      <c r="EG535" s="142">
        <f t="shared" si="515"/>
        <v>0</v>
      </c>
      <c r="EH535" s="141"/>
      <c r="EI535" s="142"/>
      <c r="EJ535" s="82">
        <f t="shared" si="516"/>
        <v>0</v>
      </c>
      <c r="EK535" s="82"/>
      <c r="EL535" s="82"/>
      <c r="EM535" s="82"/>
      <c r="EN535" s="83"/>
      <c r="EO535" s="61"/>
      <c r="EP535" s="61"/>
      <c r="EQ535" s="61"/>
      <c r="ER535" s="61"/>
      <c r="ES535" s="61"/>
      <c r="ET535" s="61"/>
      <c r="EU535" s="61"/>
      <c r="EV535" s="61"/>
      <c r="EW535" s="61"/>
      <c r="EX535" s="61"/>
      <c r="EY535" s="61"/>
      <c r="EZ535" s="61"/>
    </row>
    <row r="536" spans="2:156" ht="27" customHeight="1">
      <c r="B536" s="365" t="str">
        <f t="shared" si="477"/>
        <v/>
      </c>
      <c r="C536" s="649" t="str">
        <f>IF(AU536=1,SUM(AU$10:AU536),"")</f>
        <v/>
      </c>
      <c r="D536" s="526"/>
      <c r="E536" s="524"/>
      <c r="F536" s="648"/>
      <c r="G536" s="464"/>
      <c r="H536" s="110"/>
      <c r="I536" s="648"/>
      <c r="J536" s="464"/>
      <c r="K536" s="110"/>
      <c r="L536" s="109"/>
      <c r="M536" s="517"/>
      <c r="N536" s="520"/>
      <c r="O536" s="520"/>
      <c r="P536" s="514"/>
      <c r="Q536" s="463"/>
      <c r="R536" s="463"/>
      <c r="S536" s="463"/>
      <c r="T536" s="463"/>
      <c r="U536" s="515"/>
      <c r="V536" s="112"/>
      <c r="W536" s="463"/>
      <c r="X536" s="463"/>
      <c r="Y536" s="463"/>
      <c r="Z536" s="463"/>
      <c r="AA536" s="463"/>
      <c r="AB536" s="691"/>
      <c r="AC536" s="691"/>
      <c r="AD536" s="691"/>
      <c r="AE536" s="682"/>
      <c r="AF536" s="683"/>
      <c r="AG536" s="112"/>
      <c r="AH536" s="463"/>
      <c r="AI536" s="495"/>
      <c r="AJ536" s="469"/>
      <c r="AK536" s="464"/>
      <c r="AL536" s="465"/>
      <c r="AM536" s="376"/>
      <c r="AN536" s="376"/>
      <c r="AO536" s="465"/>
      <c r="AP536" s="466"/>
      <c r="AQ536" s="113" t="str">
        <f t="shared" si="482"/>
        <v/>
      </c>
      <c r="AR536" s="114">
        <v>139</v>
      </c>
      <c r="AU536" s="115">
        <f t="shared" si="483"/>
        <v>0</v>
      </c>
      <c r="AV536" s="116" t="b">
        <f t="shared" si="484"/>
        <v>1</v>
      </c>
      <c r="AW536" s="73">
        <f t="shared" si="485"/>
        <v>0</v>
      </c>
      <c r="AX536" s="117">
        <f t="shared" si="486"/>
        <v>1</v>
      </c>
      <c r="AY536" s="118">
        <f t="shared" si="487"/>
        <v>0</v>
      </c>
      <c r="BD536" s="120">
        <f>ROUND(Import!F529,2)</f>
        <v>0</v>
      </c>
      <c r="BE536" s="120">
        <f>ROUND(Import!P529,2)</f>
        <v>0</v>
      </c>
      <c r="BG536" s="121">
        <f t="shared" si="488"/>
        <v>0</v>
      </c>
      <c r="BH536" s="122">
        <f t="shared" si="489"/>
        <v>0</v>
      </c>
      <c r="BI536" s="114">
        <f t="shared" si="490"/>
        <v>0</v>
      </c>
      <c r="BJ536" s="121">
        <f t="shared" si="491"/>
        <v>0</v>
      </c>
      <c r="BK536" s="122">
        <f t="shared" si="492"/>
        <v>0</v>
      </c>
      <c r="BL536" s="114">
        <f t="shared" si="493"/>
        <v>0</v>
      </c>
      <c r="BN536" s="123">
        <f t="shared" si="494"/>
        <v>0</v>
      </c>
      <c r="BO536" s="123">
        <f t="shared" si="495"/>
        <v>0</v>
      </c>
      <c r="BP536" s="123">
        <f t="shared" si="496"/>
        <v>0</v>
      </c>
      <c r="BQ536" s="123">
        <f t="shared" si="497"/>
        <v>0</v>
      </c>
      <c r="BR536" s="123">
        <f t="shared" si="471"/>
        <v>0</v>
      </c>
      <c r="BS536" s="123">
        <f t="shared" si="498"/>
        <v>0</v>
      </c>
      <c r="BT536" s="124">
        <f t="shared" si="499"/>
        <v>0</v>
      </c>
      <c r="CA536" s="62"/>
      <c r="CB536" s="126" t="str">
        <f t="shared" si="472"/>
        <v/>
      </c>
      <c r="CC536" s="127" t="str">
        <f t="shared" si="500"/>
        <v/>
      </c>
      <c r="CD536" s="128" t="str">
        <f t="shared" si="501"/>
        <v/>
      </c>
      <c r="CE536" s="146"/>
      <c r="CF536" s="147"/>
      <c r="CG536" s="147"/>
      <c r="CH536" s="147"/>
      <c r="CI536" s="145"/>
      <c r="CJ536" s="62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132" t="b">
        <f t="shared" si="502"/>
        <v>0</v>
      </c>
      <c r="CV536" s="133" t="b">
        <f t="shared" si="503"/>
        <v>1</v>
      </c>
      <c r="CW536" s="116" t="b">
        <f t="shared" si="504"/>
        <v>1</v>
      </c>
      <c r="CX536" s="73">
        <f t="shared" si="505"/>
        <v>0</v>
      </c>
      <c r="CZ536" s="73">
        <f t="shared" si="506"/>
        <v>0</v>
      </c>
      <c r="DA536" s="134">
        <f t="shared" si="507"/>
        <v>1</v>
      </c>
      <c r="DB536" s="106">
        <f t="shared" si="508"/>
        <v>1</v>
      </c>
      <c r="DC536" s="148"/>
      <c r="DD536" s="134">
        <f t="shared" si="509"/>
        <v>1</v>
      </c>
      <c r="DE536" s="135">
        <f t="shared" si="473"/>
        <v>0</v>
      </c>
      <c r="DF536" s="135">
        <f t="shared" si="474"/>
        <v>0</v>
      </c>
      <c r="DG536" s="136"/>
      <c r="DH536" s="79"/>
      <c r="DI536" s="137"/>
      <c r="DJ536" s="81"/>
      <c r="DK536" s="107">
        <f t="shared" si="475"/>
        <v>0</v>
      </c>
      <c r="DL536" s="138">
        <f t="shared" si="510"/>
        <v>1</v>
      </c>
      <c r="DM536" s="73">
        <f t="shared" si="511"/>
        <v>1</v>
      </c>
      <c r="DN536" s="73">
        <f t="shared" si="512"/>
        <v>1</v>
      </c>
      <c r="DO536" s="73">
        <f t="shared" si="513"/>
        <v>1</v>
      </c>
      <c r="DP536" s="73">
        <f t="shared" si="480"/>
        <v>1</v>
      </c>
      <c r="DQ536" s="73">
        <f t="shared" si="479"/>
        <v>1</v>
      </c>
      <c r="DR536" s="73">
        <f t="shared" si="478"/>
        <v>1</v>
      </c>
      <c r="DS536" s="73">
        <f t="shared" si="476"/>
        <v>1</v>
      </c>
      <c r="DT536" s="73">
        <f t="shared" si="470"/>
        <v>1</v>
      </c>
      <c r="DU536" s="73">
        <f t="shared" si="469"/>
        <v>1</v>
      </c>
      <c r="DV536" s="73">
        <f t="shared" si="468"/>
        <v>1</v>
      </c>
      <c r="DW536" s="73">
        <f t="shared" si="467"/>
        <v>1</v>
      </c>
      <c r="DX536" s="73">
        <f t="shared" si="466"/>
        <v>1</v>
      </c>
      <c r="DY536" s="73">
        <f t="shared" si="465"/>
        <v>1</v>
      </c>
      <c r="DZ536" s="73">
        <f t="shared" si="464"/>
        <v>1</v>
      </c>
      <c r="EA536" s="92">
        <f t="shared" si="463"/>
        <v>1</v>
      </c>
      <c r="EB536" s="92">
        <f t="shared" si="462"/>
        <v>1</v>
      </c>
      <c r="EC536" s="139">
        <f t="shared" si="461"/>
        <v>1</v>
      </c>
      <c r="ED536" s="140">
        <f t="shared" si="514"/>
        <v>0</v>
      </c>
      <c r="EE536" s="141">
        <f>IF(EC536=8,(DK536+DK537+DK538+DK850+DK852+DK853+DK854),IF(EC536=9,(DK536+DK537+DK538+DK850+DK852+DK853+DK854+DK855),IF(EC536=10,(DK536+DK537+DK538+DK850+DK852+DK853+DK854+DK855+DK856),IF(EC536=11,(DK536+DK537+DK538+DK850+DK852+DK853+DK854+DK855+DK856+DK857),IF(EC536=12,(DK536+DK537+DK538+DK850+DK852+DK853+DK854+DK855+DK856+DK857+DK858),IF(EC536=13,(DK536+DK537+DK538+DK850+DK852+DK853+DK854+DK855+DK856+DK857+DK858+#REF!),0))))))</f>
        <v>0</v>
      </c>
      <c r="EF536" s="141">
        <f t="shared" si="481"/>
        <v>0</v>
      </c>
      <c r="EG536" s="142">
        <f t="shared" si="515"/>
        <v>0</v>
      </c>
      <c r="EH536" s="141"/>
      <c r="EI536" s="142"/>
      <c r="EJ536" s="82">
        <f t="shared" si="516"/>
        <v>0</v>
      </c>
      <c r="EK536" s="82"/>
      <c r="EL536" s="82"/>
      <c r="EM536" s="82"/>
      <c r="EN536" s="83"/>
      <c r="EO536" s="61"/>
      <c r="EP536" s="61"/>
      <c r="EQ536" s="61"/>
      <c r="ER536" s="61"/>
      <c r="ES536" s="61"/>
      <c r="ET536" s="61"/>
      <c r="EU536" s="61"/>
      <c r="EV536" s="61"/>
      <c r="EW536" s="61"/>
      <c r="EX536" s="61"/>
      <c r="EY536" s="61"/>
      <c r="EZ536" s="61"/>
    </row>
    <row r="537" spans="2:156" ht="27" customHeight="1">
      <c r="B537" s="365" t="str">
        <f t="shared" si="477"/>
        <v/>
      </c>
      <c r="C537" s="649" t="str">
        <f>IF(AU537=1,SUM(AU$10:AU537),"")</f>
        <v/>
      </c>
      <c r="D537" s="526"/>
      <c r="E537" s="524"/>
      <c r="F537" s="648"/>
      <c r="G537" s="464"/>
      <c r="H537" s="110"/>
      <c r="I537" s="648"/>
      <c r="J537" s="464"/>
      <c r="K537" s="110"/>
      <c r="L537" s="109"/>
      <c r="M537" s="517"/>
      <c r="N537" s="520"/>
      <c r="O537" s="520"/>
      <c r="P537" s="514"/>
      <c r="Q537" s="463"/>
      <c r="R537" s="463"/>
      <c r="S537" s="463"/>
      <c r="T537" s="463"/>
      <c r="U537" s="515"/>
      <c r="V537" s="112"/>
      <c r="W537" s="463"/>
      <c r="X537" s="463"/>
      <c r="Y537" s="463"/>
      <c r="Z537" s="463"/>
      <c r="AA537" s="463"/>
      <c r="AB537" s="691"/>
      <c r="AC537" s="691"/>
      <c r="AD537" s="691"/>
      <c r="AE537" s="682"/>
      <c r="AF537" s="683"/>
      <c r="AG537" s="112"/>
      <c r="AH537" s="463"/>
      <c r="AI537" s="495"/>
      <c r="AJ537" s="469"/>
      <c r="AK537" s="464"/>
      <c r="AL537" s="465"/>
      <c r="AM537" s="376"/>
      <c r="AN537" s="376"/>
      <c r="AO537" s="465"/>
      <c r="AP537" s="466"/>
      <c r="AQ537" s="113" t="str">
        <f t="shared" si="482"/>
        <v/>
      </c>
      <c r="AR537" s="114">
        <v>140</v>
      </c>
      <c r="AU537" s="115">
        <f t="shared" si="483"/>
        <v>0</v>
      </c>
      <c r="AV537" s="116" t="b">
        <f t="shared" si="484"/>
        <v>1</v>
      </c>
      <c r="AW537" s="73">
        <f t="shared" si="485"/>
        <v>0</v>
      </c>
      <c r="AX537" s="117">
        <f t="shared" si="486"/>
        <v>1</v>
      </c>
      <c r="AY537" s="118">
        <f t="shared" si="487"/>
        <v>0</v>
      </c>
      <c r="BD537" s="120">
        <f>ROUND(Import!F530,2)</f>
        <v>0</v>
      </c>
      <c r="BE537" s="120">
        <f>ROUND(Import!P530,2)</f>
        <v>0</v>
      </c>
      <c r="BG537" s="121">
        <f t="shared" si="488"/>
        <v>0</v>
      </c>
      <c r="BH537" s="122">
        <f t="shared" si="489"/>
        <v>0</v>
      </c>
      <c r="BI537" s="114">
        <f t="shared" si="490"/>
        <v>0</v>
      </c>
      <c r="BJ537" s="121">
        <f t="shared" si="491"/>
        <v>0</v>
      </c>
      <c r="BK537" s="122">
        <f t="shared" si="492"/>
        <v>0</v>
      </c>
      <c r="BL537" s="114">
        <f t="shared" si="493"/>
        <v>0</v>
      </c>
      <c r="BN537" s="123">
        <f t="shared" si="494"/>
        <v>0</v>
      </c>
      <c r="BO537" s="123">
        <f t="shared" si="495"/>
        <v>0</v>
      </c>
      <c r="BP537" s="123">
        <f t="shared" si="496"/>
        <v>0</v>
      </c>
      <c r="BQ537" s="123">
        <f t="shared" si="497"/>
        <v>0</v>
      </c>
      <c r="BR537" s="123">
        <f t="shared" si="471"/>
        <v>0</v>
      </c>
      <c r="BS537" s="123">
        <f t="shared" si="498"/>
        <v>0</v>
      </c>
      <c r="BT537" s="124">
        <f t="shared" si="499"/>
        <v>0</v>
      </c>
      <c r="CA537" s="62"/>
      <c r="CB537" s="126" t="str">
        <f t="shared" si="472"/>
        <v/>
      </c>
      <c r="CC537" s="127" t="str">
        <f t="shared" si="500"/>
        <v/>
      </c>
      <c r="CD537" s="128" t="str">
        <f t="shared" si="501"/>
        <v/>
      </c>
      <c r="CE537" s="146"/>
      <c r="CF537" s="147"/>
      <c r="CG537" s="147"/>
      <c r="CH537" s="147"/>
      <c r="CI537" s="145"/>
      <c r="CJ537" s="62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132" t="b">
        <f t="shared" si="502"/>
        <v>0</v>
      </c>
      <c r="CV537" s="133" t="b">
        <f t="shared" si="503"/>
        <v>1</v>
      </c>
      <c r="CW537" s="116" t="b">
        <f t="shared" si="504"/>
        <v>1</v>
      </c>
      <c r="CX537" s="73">
        <f t="shared" si="505"/>
        <v>0</v>
      </c>
      <c r="CZ537" s="73">
        <f t="shared" si="506"/>
        <v>0</v>
      </c>
      <c r="DA537" s="134">
        <f t="shared" si="507"/>
        <v>1</v>
      </c>
      <c r="DB537" s="106">
        <f t="shared" si="508"/>
        <v>1</v>
      </c>
      <c r="DC537" s="148"/>
      <c r="DD537" s="134">
        <f t="shared" si="509"/>
        <v>1</v>
      </c>
      <c r="DE537" s="135">
        <f t="shared" si="473"/>
        <v>0</v>
      </c>
      <c r="DF537" s="135">
        <f t="shared" si="474"/>
        <v>0</v>
      </c>
      <c r="DG537" s="136"/>
      <c r="DH537" s="79"/>
      <c r="DI537" s="137"/>
      <c r="DJ537" s="81"/>
      <c r="DK537" s="107">
        <f t="shared" si="475"/>
        <v>0</v>
      </c>
      <c r="DL537" s="138">
        <f t="shared" si="510"/>
        <v>1</v>
      </c>
      <c r="DM537" s="73">
        <f t="shared" si="511"/>
        <v>1</v>
      </c>
      <c r="DN537" s="73">
        <f t="shared" si="512"/>
        <v>1</v>
      </c>
      <c r="DO537" s="73">
        <f t="shared" si="513"/>
        <v>1</v>
      </c>
      <c r="DP537" s="73">
        <f t="shared" si="480"/>
        <v>1</v>
      </c>
      <c r="DQ537" s="73">
        <f t="shared" si="479"/>
        <v>1</v>
      </c>
      <c r="DR537" s="73">
        <f t="shared" si="478"/>
        <v>1</v>
      </c>
      <c r="DS537" s="73">
        <f t="shared" si="476"/>
        <v>1</v>
      </c>
      <c r="DT537" s="73">
        <f t="shared" si="470"/>
        <v>1</v>
      </c>
      <c r="DU537" s="73">
        <f t="shared" si="469"/>
        <v>1</v>
      </c>
      <c r="DV537" s="73">
        <f t="shared" si="468"/>
        <v>1</v>
      </c>
      <c r="DW537" s="73">
        <f t="shared" si="467"/>
        <v>1</v>
      </c>
      <c r="DX537" s="73">
        <f t="shared" si="466"/>
        <v>1</v>
      </c>
      <c r="DY537" s="73">
        <f t="shared" si="465"/>
        <v>1</v>
      </c>
      <c r="DZ537" s="73">
        <f t="shared" si="464"/>
        <v>1</v>
      </c>
      <c r="EA537" s="92">
        <f t="shared" si="463"/>
        <v>1</v>
      </c>
      <c r="EB537" s="92">
        <f t="shared" si="462"/>
        <v>1</v>
      </c>
      <c r="EC537" s="139">
        <f t="shared" si="461"/>
        <v>1</v>
      </c>
      <c r="ED537" s="140">
        <f t="shared" si="514"/>
        <v>0</v>
      </c>
      <c r="EE537" s="141">
        <f>IF(EC537=8,(DK537+DK538+DK539+DK851+DK853+DK854+DK855),IF(EC537=9,(DK537+DK538+DK539+DK851+DK853+DK854+DK855+DK856),IF(EC537=10,(DK537+DK538+DK539+DK851+DK853+DK854+DK855+DK856+DK857),IF(EC537=11,(DK537+DK538+DK539+DK851+DK853+DK854+DK855+DK856+DK857+DK858),IF(EC537=12,(DK537+DK538+DK539+DK851+DK853+DK854+DK855+DK856+DK857+DK858+DK859),IF(EC537=13,(DK537+DK538+DK539+DK851+DK853+DK854+DK855+DK856+DK857+DK858+DK859+#REF!),0))))))</f>
        <v>0</v>
      </c>
      <c r="EF537" s="141">
        <f t="shared" si="481"/>
        <v>0</v>
      </c>
      <c r="EG537" s="142">
        <f t="shared" si="515"/>
        <v>0</v>
      </c>
      <c r="EH537" s="141"/>
      <c r="EI537" s="142"/>
      <c r="EJ537" s="82">
        <f t="shared" si="516"/>
        <v>0</v>
      </c>
      <c r="EK537" s="82"/>
      <c r="EL537" s="82"/>
      <c r="EM537" s="82"/>
      <c r="EN537" s="83"/>
      <c r="EO537" s="61"/>
      <c r="EP537" s="61"/>
      <c r="EQ537" s="61"/>
      <c r="ER537" s="61"/>
      <c r="ES537" s="61"/>
      <c r="ET537" s="61"/>
      <c r="EU537" s="61"/>
      <c r="EV537" s="61"/>
      <c r="EW537" s="61"/>
      <c r="EX537" s="61"/>
      <c r="EY537" s="61"/>
      <c r="EZ537" s="61"/>
    </row>
    <row r="538" spans="2:156" ht="27" customHeight="1">
      <c r="B538" s="365" t="str">
        <f t="shared" si="477"/>
        <v/>
      </c>
      <c r="C538" s="649" t="str">
        <f>IF(AU538=1,SUM(AU$10:AU538),"")</f>
        <v/>
      </c>
      <c r="D538" s="526"/>
      <c r="E538" s="524"/>
      <c r="F538" s="648"/>
      <c r="G538" s="464"/>
      <c r="H538" s="110"/>
      <c r="I538" s="648"/>
      <c r="J538" s="464"/>
      <c r="K538" s="110"/>
      <c r="L538" s="109"/>
      <c r="M538" s="517"/>
      <c r="N538" s="520"/>
      <c r="O538" s="520"/>
      <c r="P538" s="514"/>
      <c r="Q538" s="463"/>
      <c r="R538" s="463"/>
      <c r="S538" s="463"/>
      <c r="T538" s="463"/>
      <c r="U538" s="515"/>
      <c r="V538" s="112"/>
      <c r="W538" s="463"/>
      <c r="X538" s="463"/>
      <c r="Y538" s="463"/>
      <c r="Z538" s="463"/>
      <c r="AA538" s="463"/>
      <c r="AB538" s="691"/>
      <c r="AC538" s="691"/>
      <c r="AD538" s="691"/>
      <c r="AE538" s="682"/>
      <c r="AF538" s="683"/>
      <c r="AG538" s="112"/>
      <c r="AH538" s="463"/>
      <c r="AI538" s="495"/>
      <c r="AJ538" s="469"/>
      <c r="AK538" s="464"/>
      <c r="AL538" s="465"/>
      <c r="AM538" s="376"/>
      <c r="AN538" s="376"/>
      <c r="AO538" s="465"/>
      <c r="AP538" s="466"/>
      <c r="AQ538" s="113" t="str">
        <f t="shared" si="482"/>
        <v/>
      </c>
      <c r="AR538" s="114">
        <v>141</v>
      </c>
      <c r="AU538" s="115">
        <f t="shared" si="483"/>
        <v>0</v>
      </c>
      <c r="AV538" s="116" t="b">
        <f t="shared" si="484"/>
        <v>1</v>
      </c>
      <c r="AW538" s="73">
        <f t="shared" si="485"/>
        <v>0</v>
      </c>
      <c r="AX538" s="117">
        <f t="shared" si="486"/>
        <v>1</v>
      </c>
      <c r="AY538" s="118">
        <f t="shared" si="487"/>
        <v>0</v>
      </c>
      <c r="BD538" s="120">
        <f>ROUND(Import!F531,2)</f>
        <v>0</v>
      </c>
      <c r="BE538" s="120">
        <f>ROUND(Import!P531,2)</f>
        <v>0</v>
      </c>
      <c r="BG538" s="121">
        <f t="shared" si="488"/>
        <v>0</v>
      </c>
      <c r="BH538" s="122">
        <f t="shared" si="489"/>
        <v>0</v>
      </c>
      <c r="BI538" s="114">
        <f t="shared" si="490"/>
        <v>0</v>
      </c>
      <c r="BJ538" s="121">
        <f t="shared" si="491"/>
        <v>0</v>
      </c>
      <c r="BK538" s="122">
        <f t="shared" si="492"/>
        <v>0</v>
      </c>
      <c r="BL538" s="114">
        <f t="shared" si="493"/>
        <v>0</v>
      </c>
      <c r="BN538" s="123">
        <f t="shared" si="494"/>
        <v>0</v>
      </c>
      <c r="BO538" s="123">
        <f t="shared" si="495"/>
        <v>0</v>
      </c>
      <c r="BP538" s="123">
        <f t="shared" si="496"/>
        <v>0</v>
      </c>
      <c r="BQ538" s="123">
        <f t="shared" si="497"/>
        <v>0</v>
      </c>
      <c r="BR538" s="123">
        <f t="shared" si="471"/>
        <v>0</v>
      </c>
      <c r="BS538" s="123">
        <f t="shared" si="498"/>
        <v>0</v>
      </c>
      <c r="BT538" s="124">
        <f t="shared" si="499"/>
        <v>0</v>
      </c>
      <c r="CA538" s="62"/>
      <c r="CB538" s="126" t="str">
        <f t="shared" si="472"/>
        <v/>
      </c>
      <c r="CC538" s="127" t="str">
        <f t="shared" si="500"/>
        <v/>
      </c>
      <c r="CD538" s="128" t="str">
        <f t="shared" si="501"/>
        <v/>
      </c>
      <c r="CE538" s="146"/>
      <c r="CF538" s="147"/>
      <c r="CG538" s="147"/>
      <c r="CH538" s="147"/>
      <c r="CI538" s="145"/>
      <c r="CJ538" s="62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132" t="b">
        <f t="shared" si="502"/>
        <v>0</v>
      </c>
      <c r="CV538" s="133" t="b">
        <f t="shared" si="503"/>
        <v>1</v>
      </c>
      <c r="CW538" s="116" t="b">
        <f t="shared" si="504"/>
        <v>1</v>
      </c>
      <c r="CX538" s="73">
        <f t="shared" si="505"/>
        <v>0</v>
      </c>
      <c r="CZ538" s="73">
        <f t="shared" si="506"/>
        <v>0</v>
      </c>
      <c r="DA538" s="134">
        <f t="shared" si="507"/>
        <v>1</v>
      </c>
      <c r="DB538" s="106">
        <f t="shared" si="508"/>
        <v>1</v>
      </c>
      <c r="DC538" s="148"/>
      <c r="DD538" s="134">
        <f t="shared" si="509"/>
        <v>1</v>
      </c>
      <c r="DE538" s="135">
        <f t="shared" si="473"/>
        <v>0</v>
      </c>
      <c r="DF538" s="135">
        <f t="shared" si="474"/>
        <v>0</v>
      </c>
      <c r="DG538" s="136"/>
      <c r="DH538" s="79"/>
      <c r="DI538" s="137"/>
      <c r="DJ538" s="81"/>
      <c r="DK538" s="107">
        <f t="shared" si="475"/>
        <v>0</v>
      </c>
      <c r="DL538" s="138">
        <f t="shared" si="510"/>
        <v>1</v>
      </c>
      <c r="DM538" s="73">
        <f t="shared" si="511"/>
        <v>1</v>
      </c>
      <c r="DN538" s="73">
        <f t="shared" si="512"/>
        <v>1</v>
      </c>
      <c r="DO538" s="73">
        <f t="shared" si="513"/>
        <v>1</v>
      </c>
      <c r="DP538" s="73">
        <f t="shared" si="480"/>
        <v>1</v>
      </c>
      <c r="DQ538" s="73">
        <f t="shared" si="479"/>
        <v>1</v>
      </c>
      <c r="DR538" s="73">
        <f t="shared" si="478"/>
        <v>1</v>
      </c>
      <c r="DS538" s="73">
        <f t="shared" si="476"/>
        <v>1</v>
      </c>
      <c r="DT538" s="73">
        <f t="shared" si="470"/>
        <v>1</v>
      </c>
      <c r="DU538" s="73">
        <f t="shared" si="469"/>
        <v>1</v>
      </c>
      <c r="DV538" s="73">
        <f t="shared" si="468"/>
        <v>1</v>
      </c>
      <c r="DW538" s="73">
        <f t="shared" si="467"/>
        <v>1</v>
      </c>
      <c r="DX538" s="73">
        <f t="shared" si="466"/>
        <v>1</v>
      </c>
      <c r="DY538" s="73">
        <f t="shared" si="465"/>
        <v>1</v>
      </c>
      <c r="DZ538" s="73">
        <f t="shared" si="464"/>
        <v>1</v>
      </c>
      <c r="EA538" s="92">
        <f t="shared" si="463"/>
        <v>1</v>
      </c>
      <c r="EB538" s="92">
        <f t="shared" si="462"/>
        <v>1</v>
      </c>
      <c r="EC538" s="139">
        <f t="shared" si="461"/>
        <v>1</v>
      </c>
      <c r="ED538" s="140">
        <f t="shared" si="514"/>
        <v>0</v>
      </c>
      <c r="EE538" s="141">
        <f>IF(EC538=8,(DK538+DK539+DK540+DK852+DK854+DK855+DK856),IF(EC538=9,(DK538+DK539+DK540+DK852+DK854+DK855+DK856+DK857),IF(EC538=10,(DK538+DK539+DK540+DK852+DK854+DK855+DK856+DK857+DK858),IF(EC538=11,(DK538+DK539+DK540+DK852+DK854+DK855+DK856+DK857+DK858+DK859),IF(EC538=12,(DK538+DK539+DK540+DK852+DK854+DK855+DK856+DK857+DK858+DK859+DK860),IF(EC538=13,(DK538+DK539+DK540+DK852+DK854+DK855+DK856+DK857+DK858+DK859+DK860+#REF!),0))))))</f>
        <v>0</v>
      </c>
      <c r="EF538" s="141">
        <f t="shared" si="481"/>
        <v>0</v>
      </c>
      <c r="EG538" s="142">
        <f t="shared" si="515"/>
        <v>0</v>
      </c>
      <c r="EH538" s="141"/>
      <c r="EI538" s="142"/>
      <c r="EJ538" s="82">
        <f t="shared" si="516"/>
        <v>0</v>
      </c>
      <c r="EK538" s="82"/>
      <c r="EL538" s="82"/>
      <c r="EM538" s="82"/>
      <c r="EN538" s="83"/>
      <c r="EO538" s="61"/>
      <c r="EP538" s="61"/>
      <c r="EQ538" s="61"/>
      <c r="ER538" s="61"/>
      <c r="ES538" s="61"/>
      <c r="ET538" s="61"/>
      <c r="EU538" s="61"/>
      <c r="EV538" s="61"/>
      <c r="EW538" s="61"/>
      <c r="EX538" s="61"/>
      <c r="EY538" s="61"/>
      <c r="EZ538" s="61"/>
    </row>
    <row r="539" spans="2:156" ht="27" customHeight="1">
      <c r="B539" s="365" t="str">
        <f t="shared" si="477"/>
        <v/>
      </c>
      <c r="C539" s="649" t="str">
        <f>IF(AU539=1,SUM(AU$10:AU539),"")</f>
        <v/>
      </c>
      <c r="D539" s="526"/>
      <c r="E539" s="524"/>
      <c r="F539" s="648"/>
      <c r="G539" s="464"/>
      <c r="H539" s="110"/>
      <c r="I539" s="648"/>
      <c r="J539" s="464"/>
      <c r="K539" s="110"/>
      <c r="L539" s="109"/>
      <c r="M539" s="517"/>
      <c r="N539" s="520"/>
      <c r="O539" s="520"/>
      <c r="P539" s="514"/>
      <c r="Q539" s="463"/>
      <c r="R539" s="463"/>
      <c r="S539" s="463"/>
      <c r="T539" s="463"/>
      <c r="U539" s="515"/>
      <c r="V539" s="112"/>
      <c r="W539" s="463"/>
      <c r="X539" s="463"/>
      <c r="Y539" s="463"/>
      <c r="Z539" s="463"/>
      <c r="AA539" s="463"/>
      <c r="AB539" s="691"/>
      <c r="AC539" s="691"/>
      <c r="AD539" s="691"/>
      <c r="AE539" s="682"/>
      <c r="AF539" s="683"/>
      <c r="AG539" s="112"/>
      <c r="AH539" s="463"/>
      <c r="AI539" s="495"/>
      <c r="AJ539" s="469"/>
      <c r="AK539" s="464"/>
      <c r="AL539" s="465"/>
      <c r="AM539" s="376"/>
      <c r="AN539" s="376"/>
      <c r="AO539" s="465"/>
      <c r="AP539" s="466"/>
      <c r="AQ539" s="113" t="str">
        <f t="shared" si="482"/>
        <v/>
      </c>
      <c r="AR539" s="114">
        <v>142</v>
      </c>
      <c r="AU539" s="115">
        <f t="shared" si="483"/>
        <v>0</v>
      </c>
      <c r="AV539" s="116" t="b">
        <f t="shared" si="484"/>
        <v>1</v>
      </c>
      <c r="AW539" s="73">
        <f t="shared" si="485"/>
        <v>0</v>
      </c>
      <c r="AX539" s="117">
        <f t="shared" si="486"/>
        <v>1</v>
      </c>
      <c r="AY539" s="118">
        <f t="shared" si="487"/>
        <v>0</v>
      </c>
      <c r="BD539" s="120">
        <f>ROUND(Import!F532,2)</f>
        <v>0</v>
      </c>
      <c r="BE539" s="120">
        <f>ROUND(Import!P532,2)</f>
        <v>0</v>
      </c>
      <c r="BG539" s="121">
        <f t="shared" si="488"/>
        <v>0</v>
      </c>
      <c r="BH539" s="122">
        <f t="shared" si="489"/>
        <v>0</v>
      </c>
      <c r="BI539" s="114">
        <f t="shared" si="490"/>
        <v>0</v>
      </c>
      <c r="BJ539" s="121">
        <f t="shared" si="491"/>
        <v>0</v>
      </c>
      <c r="BK539" s="122">
        <f t="shared" si="492"/>
        <v>0</v>
      </c>
      <c r="BL539" s="114">
        <f t="shared" si="493"/>
        <v>0</v>
      </c>
      <c r="BN539" s="123">
        <f t="shared" si="494"/>
        <v>0</v>
      </c>
      <c r="BO539" s="123">
        <f t="shared" si="495"/>
        <v>0</v>
      </c>
      <c r="BP539" s="123">
        <f t="shared" si="496"/>
        <v>0</v>
      </c>
      <c r="BQ539" s="123">
        <f t="shared" si="497"/>
        <v>0</v>
      </c>
      <c r="BR539" s="123">
        <f t="shared" si="471"/>
        <v>0</v>
      </c>
      <c r="BS539" s="123">
        <f t="shared" si="498"/>
        <v>0</v>
      </c>
      <c r="BT539" s="124">
        <f t="shared" si="499"/>
        <v>0</v>
      </c>
      <c r="CA539" s="62"/>
      <c r="CB539" s="126" t="str">
        <f t="shared" si="472"/>
        <v/>
      </c>
      <c r="CC539" s="127" t="str">
        <f t="shared" si="500"/>
        <v/>
      </c>
      <c r="CD539" s="128" t="str">
        <f t="shared" si="501"/>
        <v/>
      </c>
      <c r="CE539" s="146"/>
      <c r="CF539" s="147"/>
      <c r="CG539" s="147"/>
      <c r="CH539" s="147"/>
      <c r="CI539" s="145"/>
      <c r="CJ539" s="62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132" t="b">
        <f t="shared" si="502"/>
        <v>0</v>
      </c>
      <c r="CV539" s="133" t="b">
        <f t="shared" si="503"/>
        <v>1</v>
      </c>
      <c r="CW539" s="116" t="b">
        <f t="shared" si="504"/>
        <v>1</v>
      </c>
      <c r="CX539" s="73">
        <f t="shared" si="505"/>
        <v>0</v>
      </c>
      <c r="CZ539" s="73">
        <f t="shared" si="506"/>
        <v>0</v>
      </c>
      <c r="DA539" s="134">
        <f t="shared" si="507"/>
        <v>1</v>
      </c>
      <c r="DB539" s="106">
        <f t="shared" si="508"/>
        <v>1</v>
      </c>
      <c r="DC539" s="148"/>
      <c r="DD539" s="134">
        <f t="shared" si="509"/>
        <v>1</v>
      </c>
      <c r="DE539" s="135">
        <f t="shared" si="473"/>
        <v>0</v>
      </c>
      <c r="DF539" s="135">
        <f t="shared" si="474"/>
        <v>0</v>
      </c>
      <c r="DG539" s="136"/>
      <c r="DH539" s="79"/>
      <c r="DI539" s="137"/>
      <c r="DJ539" s="81"/>
      <c r="DK539" s="107">
        <f t="shared" si="475"/>
        <v>0</v>
      </c>
      <c r="DL539" s="138">
        <f t="shared" si="510"/>
        <v>1</v>
      </c>
      <c r="DM539" s="73">
        <f t="shared" si="511"/>
        <v>1</v>
      </c>
      <c r="DN539" s="73">
        <f t="shared" si="512"/>
        <v>1</v>
      </c>
      <c r="DO539" s="73">
        <f t="shared" si="513"/>
        <v>1</v>
      </c>
      <c r="DP539" s="73">
        <f t="shared" si="480"/>
        <v>1</v>
      </c>
      <c r="DQ539" s="73">
        <f t="shared" si="479"/>
        <v>1</v>
      </c>
      <c r="DR539" s="73">
        <f t="shared" si="478"/>
        <v>1</v>
      </c>
      <c r="DS539" s="73">
        <f t="shared" si="476"/>
        <v>1</v>
      </c>
      <c r="DT539" s="73">
        <f t="shared" si="470"/>
        <v>1</v>
      </c>
      <c r="DU539" s="73">
        <f t="shared" si="469"/>
        <v>1</v>
      </c>
      <c r="DV539" s="73">
        <f t="shared" si="468"/>
        <v>1</v>
      </c>
      <c r="DW539" s="73">
        <f t="shared" si="467"/>
        <v>1</v>
      </c>
      <c r="DX539" s="73">
        <f t="shared" si="466"/>
        <v>1</v>
      </c>
      <c r="DY539" s="73">
        <f t="shared" si="465"/>
        <v>1</v>
      </c>
      <c r="DZ539" s="73">
        <f t="shared" si="464"/>
        <v>1</v>
      </c>
      <c r="EA539" s="92">
        <f t="shared" si="463"/>
        <v>1</v>
      </c>
      <c r="EB539" s="92">
        <f t="shared" si="462"/>
        <v>1</v>
      </c>
      <c r="EC539" s="139">
        <f t="shared" si="461"/>
        <v>1</v>
      </c>
      <c r="ED539" s="140">
        <f t="shared" si="514"/>
        <v>0</v>
      </c>
      <c r="EE539" s="141">
        <f>IF(EC539=8,(DK539+DK540+DK541+DK853+DK855+DK856+DK857),IF(EC539=9,(DK539+DK540+DK541+DK853+DK855+DK856+DK857+DK858),IF(EC539=10,(DK539+DK540+DK541+DK853+DK855+DK856+DK857+DK858+DK859),IF(EC539=11,(DK539+DK540+DK541+DK853+DK855+DK856+DK857+DK858+DK859+DK860),IF(EC539=12,(DK539+DK540+DK541+DK853+DK855+DK856+DK857+DK858+DK859+DK860+DK861),IF(EC539=13,(DK539+DK540+DK541+DK853+DK855+DK856+DK857+DK858+DK859+DK860+DK861+#REF!),0))))))</f>
        <v>0</v>
      </c>
      <c r="EF539" s="141">
        <f t="shared" si="481"/>
        <v>0</v>
      </c>
      <c r="EG539" s="142">
        <f t="shared" si="515"/>
        <v>0</v>
      </c>
      <c r="EH539" s="141"/>
      <c r="EI539" s="142"/>
      <c r="EJ539" s="82">
        <f t="shared" si="516"/>
        <v>0</v>
      </c>
      <c r="EK539" s="82"/>
      <c r="EL539" s="82"/>
      <c r="EM539" s="82"/>
      <c r="EN539" s="83"/>
      <c r="EO539" s="61"/>
      <c r="EP539" s="61"/>
      <c r="EQ539" s="61"/>
      <c r="ER539" s="61"/>
      <c r="ES539" s="61"/>
      <c r="ET539" s="61"/>
      <c r="EU539" s="61"/>
      <c r="EV539" s="61"/>
      <c r="EW539" s="61"/>
      <c r="EX539" s="61"/>
      <c r="EY539" s="61"/>
      <c r="EZ539" s="61"/>
    </row>
    <row r="540" spans="2:156" ht="27" customHeight="1">
      <c r="B540" s="365" t="str">
        <f t="shared" si="477"/>
        <v/>
      </c>
      <c r="C540" s="649" t="str">
        <f>IF(AU540=1,SUM(AU$10:AU540),"")</f>
        <v/>
      </c>
      <c r="D540" s="526"/>
      <c r="E540" s="524"/>
      <c r="F540" s="648"/>
      <c r="G540" s="464"/>
      <c r="H540" s="110"/>
      <c r="I540" s="648"/>
      <c r="J540" s="464"/>
      <c r="K540" s="110"/>
      <c r="L540" s="109"/>
      <c r="M540" s="517"/>
      <c r="N540" s="520"/>
      <c r="O540" s="520"/>
      <c r="P540" s="514"/>
      <c r="Q540" s="463"/>
      <c r="R540" s="463"/>
      <c r="S540" s="463"/>
      <c r="T540" s="463"/>
      <c r="U540" s="515"/>
      <c r="V540" s="112"/>
      <c r="W540" s="463"/>
      <c r="X540" s="463"/>
      <c r="Y540" s="463"/>
      <c r="Z540" s="463"/>
      <c r="AA540" s="463"/>
      <c r="AB540" s="691"/>
      <c r="AC540" s="691"/>
      <c r="AD540" s="691"/>
      <c r="AE540" s="682"/>
      <c r="AF540" s="683"/>
      <c r="AG540" s="112"/>
      <c r="AH540" s="463"/>
      <c r="AI540" s="495"/>
      <c r="AJ540" s="469"/>
      <c r="AK540" s="464"/>
      <c r="AL540" s="465"/>
      <c r="AM540" s="376"/>
      <c r="AN540" s="376"/>
      <c r="AO540" s="465"/>
      <c r="AP540" s="466"/>
      <c r="AQ540" s="113" t="str">
        <f t="shared" si="482"/>
        <v/>
      </c>
      <c r="AR540" s="114">
        <v>143</v>
      </c>
      <c r="AU540" s="115">
        <f t="shared" si="483"/>
        <v>0</v>
      </c>
      <c r="AV540" s="116" t="b">
        <f t="shared" si="484"/>
        <v>1</v>
      </c>
      <c r="AW540" s="73">
        <f t="shared" si="485"/>
        <v>0</v>
      </c>
      <c r="AX540" s="117">
        <f t="shared" si="486"/>
        <v>1</v>
      </c>
      <c r="AY540" s="118">
        <f t="shared" si="487"/>
        <v>0</v>
      </c>
      <c r="BD540" s="120">
        <f>ROUND(Import!F533,2)</f>
        <v>0</v>
      </c>
      <c r="BE540" s="120">
        <f>ROUND(Import!P533,2)</f>
        <v>0</v>
      </c>
      <c r="BG540" s="121">
        <f t="shared" si="488"/>
        <v>0</v>
      </c>
      <c r="BH540" s="122">
        <f t="shared" si="489"/>
        <v>0</v>
      </c>
      <c r="BI540" s="114">
        <f t="shared" si="490"/>
        <v>0</v>
      </c>
      <c r="BJ540" s="121">
        <f t="shared" si="491"/>
        <v>0</v>
      </c>
      <c r="BK540" s="122">
        <f t="shared" si="492"/>
        <v>0</v>
      </c>
      <c r="BL540" s="114">
        <f t="shared" si="493"/>
        <v>0</v>
      </c>
      <c r="BN540" s="123">
        <f t="shared" si="494"/>
        <v>0</v>
      </c>
      <c r="BO540" s="123">
        <f t="shared" si="495"/>
        <v>0</v>
      </c>
      <c r="BP540" s="123">
        <f t="shared" si="496"/>
        <v>0</v>
      </c>
      <c r="BQ540" s="123">
        <f t="shared" si="497"/>
        <v>0</v>
      </c>
      <c r="BR540" s="123">
        <f t="shared" si="471"/>
        <v>0</v>
      </c>
      <c r="BS540" s="123">
        <f t="shared" si="498"/>
        <v>0</v>
      </c>
      <c r="BT540" s="124">
        <f t="shared" si="499"/>
        <v>0</v>
      </c>
      <c r="CA540" s="62"/>
      <c r="CB540" s="126" t="str">
        <f t="shared" si="472"/>
        <v/>
      </c>
      <c r="CC540" s="127" t="str">
        <f t="shared" si="500"/>
        <v/>
      </c>
      <c r="CD540" s="128" t="str">
        <f t="shared" si="501"/>
        <v/>
      </c>
      <c r="CE540" s="146"/>
      <c r="CF540" s="147"/>
      <c r="CG540" s="147"/>
      <c r="CH540" s="147"/>
      <c r="CI540" s="145"/>
      <c r="CJ540" s="62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132" t="b">
        <f t="shared" si="502"/>
        <v>0</v>
      </c>
      <c r="CV540" s="133" t="b">
        <f t="shared" si="503"/>
        <v>1</v>
      </c>
      <c r="CW540" s="116" t="b">
        <f t="shared" si="504"/>
        <v>1</v>
      </c>
      <c r="CX540" s="73">
        <f t="shared" si="505"/>
        <v>0</v>
      </c>
      <c r="CZ540" s="73">
        <f t="shared" si="506"/>
        <v>0</v>
      </c>
      <c r="DA540" s="134">
        <f t="shared" si="507"/>
        <v>1</v>
      </c>
      <c r="DB540" s="106">
        <f t="shared" si="508"/>
        <v>1</v>
      </c>
      <c r="DC540" s="148"/>
      <c r="DD540" s="134">
        <f t="shared" si="509"/>
        <v>1</v>
      </c>
      <c r="DE540" s="135">
        <f t="shared" si="473"/>
        <v>0</v>
      </c>
      <c r="DF540" s="135">
        <f t="shared" si="474"/>
        <v>0</v>
      </c>
      <c r="DG540" s="136"/>
      <c r="DH540" s="79"/>
      <c r="DI540" s="137"/>
      <c r="DJ540" s="81"/>
      <c r="DK540" s="107">
        <f t="shared" si="475"/>
        <v>0</v>
      </c>
      <c r="DL540" s="138">
        <f t="shared" si="510"/>
        <v>1</v>
      </c>
      <c r="DM540" s="73">
        <f t="shared" si="511"/>
        <v>1</v>
      </c>
      <c r="DN540" s="73">
        <f t="shared" si="512"/>
        <v>1</v>
      </c>
      <c r="DO540" s="73">
        <f t="shared" si="513"/>
        <v>1</v>
      </c>
      <c r="DP540" s="73">
        <f t="shared" si="480"/>
        <v>1</v>
      </c>
      <c r="DQ540" s="73">
        <f t="shared" si="479"/>
        <v>1</v>
      </c>
      <c r="DR540" s="73">
        <f t="shared" si="478"/>
        <v>1</v>
      </c>
      <c r="DS540" s="73">
        <f t="shared" si="476"/>
        <v>1</v>
      </c>
      <c r="DT540" s="73">
        <f t="shared" si="470"/>
        <v>1</v>
      </c>
      <c r="DU540" s="73">
        <f t="shared" si="469"/>
        <v>1</v>
      </c>
      <c r="DV540" s="73">
        <f t="shared" si="468"/>
        <v>1</v>
      </c>
      <c r="DW540" s="73">
        <f t="shared" si="467"/>
        <v>1</v>
      </c>
      <c r="DX540" s="73">
        <f t="shared" si="466"/>
        <v>1</v>
      </c>
      <c r="DY540" s="73">
        <f t="shared" si="465"/>
        <v>1</v>
      </c>
      <c r="DZ540" s="73">
        <f t="shared" si="464"/>
        <v>1</v>
      </c>
      <c r="EA540" s="92">
        <f t="shared" si="463"/>
        <v>1</v>
      </c>
      <c r="EB540" s="92">
        <f t="shared" si="462"/>
        <v>1</v>
      </c>
      <c r="EC540" s="139">
        <f t="shared" si="461"/>
        <v>1</v>
      </c>
      <c r="ED540" s="140">
        <f t="shared" si="514"/>
        <v>0</v>
      </c>
      <c r="EE540" s="141">
        <f>IF(EC540=8,(DK540+DK541+DK542+DK854+DK856+DK857+DK858),IF(EC540=9,(DK540+DK541+DK542+DK854+DK856+DK857+DK858+DK859),IF(EC540=10,(DK540+DK541+DK542+DK854+DK856+DK857+DK858+DK859+DK860),IF(EC540=11,(DK540+DK541+DK542+DK854+DK856+DK857+DK858+DK859+DK860+DK861),IF(EC540=12,(DK540+DK541+DK542+DK854+DK856+DK857+DK858+DK859+DK860+DK861+DK862),IF(EC540=13,(DK540+DK541+DK542+DK854+DK856+DK857+DK858+DK859+DK860+DK861+DK862+#REF!),0))))))</f>
        <v>0</v>
      </c>
      <c r="EF540" s="141">
        <f t="shared" si="481"/>
        <v>0</v>
      </c>
      <c r="EG540" s="142">
        <f t="shared" si="515"/>
        <v>0</v>
      </c>
      <c r="EH540" s="141"/>
      <c r="EI540" s="142"/>
      <c r="EJ540" s="82">
        <f t="shared" si="516"/>
        <v>0</v>
      </c>
      <c r="EK540" s="82"/>
      <c r="EL540" s="82"/>
      <c r="EM540" s="82"/>
      <c r="EN540" s="83"/>
      <c r="EO540" s="61"/>
      <c r="EP540" s="61"/>
      <c r="EQ540" s="61"/>
      <c r="ER540" s="61"/>
      <c r="ES540" s="61"/>
      <c r="ET540" s="61"/>
      <c r="EU540" s="61"/>
      <c r="EV540" s="61"/>
      <c r="EW540" s="61"/>
      <c r="EX540" s="61"/>
      <c r="EY540" s="61"/>
      <c r="EZ540" s="61"/>
    </row>
    <row r="541" spans="2:156" ht="27" customHeight="1">
      <c r="B541" s="365" t="str">
        <f t="shared" si="477"/>
        <v/>
      </c>
      <c r="C541" s="649" t="str">
        <f>IF(AU541=1,SUM(AU$10:AU541),"")</f>
        <v/>
      </c>
      <c r="D541" s="526"/>
      <c r="E541" s="524"/>
      <c r="F541" s="648"/>
      <c r="G541" s="464"/>
      <c r="H541" s="110"/>
      <c r="I541" s="648"/>
      <c r="J541" s="464"/>
      <c r="K541" s="110"/>
      <c r="L541" s="109"/>
      <c r="M541" s="517"/>
      <c r="N541" s="520"/>
      <c r="O541" s="520"/>
      <c r="P541" s="514"/>
      <c r="Q541" s="463"/>
      <c r="R541" s="463"/>
      <c r="S541" s="463"/>
      <c r="T541" s="463"/>
      <c r="U541" s="515"/>
      <c r="V541" s="112"/>
      <c r="W541" s="463"/>
      <c r="X541" s="463"/>
      <c r="Y541" s="463"/>
      <c r="Z541" s="463"/>
      <c r="AA541" s="463"/>
      <c r="AB541" s="691"/>
      <c r="AC541" s="691"/>
      <c r="AD541" s="691"/>
      <c r="AE541" s="682"/>
      <c r="AF541" s="683"/>
      <c r="AG541" s="112"/>
      <c r="AH541" s="463"/>
      <c r="AI541" s="495"/>
      <c r="AJ541" s="469"/>
      <c r="AK541" s="464"/>
      <c r="AL541" s="465"/>
      <c r="AM541" s="376"/>
      <c r="AN541" s="376"/>
      <c r="AO541" s="465"/>
      <c r="AP541" s="466"/>
      <c r="AQ541" s="113" t="str">
        <f t="shared" si="482"/>
        <v/>
      </c>
      <c r="AR541" s="114">
        <v>144</v>
      </c>
      <c r="AU541" s="115">
        <f t="shared" si="483"/>
        <v>0</v>
      </c>
      <c r="AV541" s="116" t="b">
        <f t="shared" si="484"/>
        <v>1</v>
      </c>
      <c r="AW541" s="73">
        <f t="shared" si="485"/>
        <v>0</v>
      </c>
      <c r="AX541" s="117">
        <f t="shared" si="486"/>
        <v>1</v>
      </c>
      <c r="AY541" s="118">
        <f t="shared" si="487"/>
        <v>0</v>
      </c>
      <c r="BD541" s="120">
        <f>ROUND(Import!F534,2)</f>
        <v>0</v>
      </c>
      <c r="BE541" s="120">
        <f>ROUND(Import!P534,2)</f>
        <v>0</v>
      </c>
      <c r="BG541" s="121">
        <f t="shared" si="488"/>
        <v>0</v>
      </c>
      <c r="BH541" s="122">
        <f t="shared" si="489"/>
        <v>0</v>
      </c>
      <c r="BI541" s="114">
        <f t="shared" si="490"/>
        <v>0</v>
      </c>
      <c r="BJ541" s="121">
        <f t="shared" si="491"/>
        <v>0</v>
      </c>
      <c r="BK541" s="122">
        <f t="shared" si="492"/>
        <v>0</v>
      </c>
      <c r="BL541" s="114">
        <f t="shared" si="493"/>
        <v>0</v>
      </c>
      <c r="BN541" s="123">
        <f t="shared" si="494"/>
        <v>0</v>
      </c>
      <c r="BO541" s="123">
        <f t="shared" si="495"/>
        <v>0</v>
      </c>
      <c r="BP541" s="123">
        <f t="shared" si="496"/>
        <v>0</v>
      </c>
      <c r="BQ541" s="123">
        <f t="shared" si="497"/>
        <v>0</v>
      </c>
      <c r="BR541" s="123">
        <f t="shared" si="471"/>
        <v>0</v>
      </c>
      <c r="BS541" s="123">
        <f t="shared" si="498"/>
        <v>0</v>
      </c>
      <c r="BT541" s="124">
        <f t="shared" si="499"/>
        <v>0</v>
      </c>
      <c r="CA541" s="62"/>
      <c r="CB541" s="126" t="str">
        <f t="shared" si="472"/>
        <v/>
      </c>
      <c r="CC541" s="127" t="str">
        <f t="shared" si="500"/>
        <v/>
      </c>
      <c r="CD541" s="128" t="str">
        <f t="shared" si="501"/>
        <v/>
      </c>
      <c r="CE541" s="146"/>
      <c r="CF541" s="147"/>
      <c r="CG541" s="147"/>
      <c r="CH541" s="147"/>
      <c r="CI541" s="145"/>
      <c r="CJ541" s="62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132" t="b">
        <f t="shared" si="502"/>
        <v>0</v>
      </c>
      <c r="CV541" s="133" t="b">
        <f t="shared" si="503"/>
        <v>1</v>
      </c>
      <c r="CW541" s="116" t="b">
        <f t="shared" si="504"/>
        <v>1</v>
      </c>
      <c r="CX541" s="73">
        <f t="shared" si="505"/>
        <v>0</v>
      </c>
      <c r="CZ541" s="73">
        <f t="shared" si="506"/>
        <v>0</v>
      </c>
      <c r="DA541" s="134">
        <f t="shared" si="507"/>
        <v>1</v>
      </c>
      <c r="DB541" s="106">
        <f t="shared" si="508"/>
        <v>1</v>
      </c>
      <c r="DC541" s="148"/>
      <c r="DD541" s="134">
        <f t="shared" si="509"/>
        <v>1</v>
      </c>
      <c r="DE541" s="135">
        <f t="shared" si="473"/>
        <v>0</v>
      </c>
      <c r="DF541" s="135">
        <f t="shared" si="474"/>
        <v>0</v>
      </c>
      <c r="DG541" s="136"/>
      <c r="DH541" s="79"/>
      <c r="DI541" s="137"/>
      <c r="DJ541" s="81"/>
      <c r="DK541" s="107">
        <f t="shared" si="475"/>
        <v>0</v>
      </c>
      <c r="DL541" s="138">
        <f t="shared" si="510"/>
        <v>1</v>
      </c>
      <c r="DM541" s="73">
        <f t="shared" si="511"/>
        <v>1</v>
      </c>
      <c r="DN541" s="73">
        <f t="shared" si="512"/>
        <v>1</v>
      </c>
      <c r="DO541" s="73">
        <f t="shared" si="513"/>
        <v>1</v>
      </c>
      <c r="DP541" s="73">
        <f t="shared" si="480"/>
        <v>1</v>
      </c>
      <c r="DQ541" s="73">
        <f t="shared" si="479"/>
        <v>1</v>
      </c>
      <c r="DR541" s="73">
        <f t="shared" si="478"/>
        <v>1</v>
      </c>
      <c r="DS541" s="73">
        <f t="shared" si="476"/>
        <v>1</v>
      </c>
      <c r="DT541" s="73">
        <f t="shared" si="470"/>
        <v>1</v>
      </c>
      <c r="DU541" s="73">
        <f t="shared" si="469"/>
        <v>1</v>
      </c>
      <c r="DV541" s="73">
        <f t="shared" si="468"/>
        <v>1</v>
      </c>
      <c r="DW541" s="73">
        <f t="shared" si="467"/>
        <v>1</v>
      </c>
      <c r="DX541" s="73">
        <f t="shared" si="466"/>
        <v>1</v>
      </c>
      <c r="DY541" s="73">
        <f t="shared" si="465"/>
        <v>1</v>
      </c>
      <c r="DZ541" s="73">
        <f t="shared" si="464"/>
        <v>1</v>
      </c>
      <c r="EA541" s="92">
        <f t="shared" si="463"/>
        <v>1</v>
      </c>
      <c r="EB541" s="92">
        <f t="shared" si="462"/>
        <v>1</v>
      </c>
      <c r="EC541" s="139">
        <f t="shared" si="461"/>
        <v>1</v>
      </c>
      <c r="ED541" s="140">
        <f t="shared" si="514"/>
        <v>0</v>
      </c>
      <c r="EE541" s="141">
        <f>IF(EC541=8,(DK541+DK542+DK543+DK855+DK857+DK858+DK859),IF(EC541=9,(DK541+DK542+DK543+DK855+DK857+DK858+DK859+DK860),IF(EC541=10,(DK541+DK542+DK543+DK855+DK857+DK858+DK859+DK860+DK861),IF(EC541=11,(DK541+DK542+DK543+DK855+DK857+DK858+DK859+DK860+DK861+DK862),IF(EC541=12,(DK541+DK542+DK543+DK855+DK857+DK858+DK859+DK860+DK861+DK862+DK863),IF(EC541=13,(DK541+DK542+DK543+DK855+DK857+DK858+DK859+DK860+DK861+DK862+DK863+#REF!),0))))))</f>
        <v>0</v>
      </c>
      <c r="EF541" s="141">
        <f t="shared" si="481"/>
        <v>0</v>
      </c>
      <c r="EG541" s="142">
        <f t="shared" si="515"/>
        <v>0</v>
      </c>
      <c r="EH541" s="141"/>
      <c r="EI541" s="142"/>
      <c r="EJ541" s="82">
        <f t="shared" si="516"/>
        <v>0</v>
      </c>
      <c r="EK541" s="82"/>
      <c r="EL541" s="82"/>
      <c r="EM541" s="82"/>
      <c r="EN541" s="83"/>
      <c r="EO541" s="61"/>
      <c r="EP541" s="61"/>
      <c r="EQ541" s="61"/>
      <c r="ER541" s="61"/>
      <c r="ES541" s="61"/>
      <c r="ET541" s="61"/>
      <c r="EU541" s="61"/>
      <c r="EV541" s="61"/>
      <c r="EW541" s="61"/>
      <c r="EX541" s="61"/>
      <c r="EY541" s="61"/>
      <c r="EZ541" s="61"/>
    </row>
    <row r="542" spans="2:156" ht="27" customHeight="1">
      <c r="B542" s="365" t="str">
        <f t="shared" si="477"/>
        <v/>
      </c>
      <c r="C542" s="649" t="str">
        <f>IF(AU542=1,SUM(AU$10:AU542),"")</f>
        <v/>
      </c>
      <c r="D542" s="526"/>
      <c r="E542" s="524"/>
      <c r="F542" s="648"/>
      <c r="G542" s="464"/>
      <c r="H542" s="110"/>
      <c r="I542" s="648"/>
      <c r="J542" s="464"/>
      <c r="K542" s="110"/>
      <c r="L542" s="109"/>
      <c r="M542" s="517"/>
      <c r="N542" s="520"/>
      <c r="O542" s="520"/>
      <c r="P542" s="514"/>
      <c r="Q542" s="463"/>
      <c r="R542" s="463"/>
      <c r="S542" s="463"/>
      <c r="T542" s="463"/>
      <c r="U542" s="515"/>
      <c r="V542" s="112"/>
      <c r="W542" s="463"/>
      <c r="X542" s="463"/>
      <c r="Y542" s="463"/>
      <c r="Z542" s="463"/>
      <c r="AA542" s="463"/>
      <c r="AB542" s="691"/>
      <c r="AC542" s="691"/>
      <c r="AD542" s="691"/>
      <c r="AE542" s="682"/>
      <c r="AF542" s="683"/>
      <c r="AG542" s="112"/>
      <c r="AH542" s="463"/>
      <c r="AI542" s="495"/>
      <c r="AJ542" s="469"/>
      <c r="AK542" s="464"/>
      <c r="AL542" s="465"/>
      <c r="AM542" s="376"/>
      <c r="AN542" s="376"/>
      <c r="AO542" s="465"/>
      <c r="AP542" s="466"/>
      <c r="AQ542" s="113" t="str">
        <f t="shared" si="482"/>
        <v/>
      </c>
      <c r="AR542" s="114">
        <v>145</v>
      </c>
      <c r="AU542" s="115">
        <f t="shared" si="483"/>
        <v>0</v>
      </c>
      <c r="AV542" s="116" t="b">
        <f t="shared" si="484"/>
        <v>1</v>
      </c>
      <c r="AW542" s="73">
        <f t="shared" si="485"/>
        <v>0</v>
      </c>
      <c r="AX542" s="117">
        <f t="shared" si="486"/>
        <v>1</v>
      </c>
      <c r="AY542" s="118">
        <f t="shared" si="487"/>
        <v>0</v>
      </c>
      <c r="BD542" s="120">
        <f>ROUND(Import!F535,2)</f>
        <v>0</v>
      </c>
      <c r="BE542" s="120">
        <f>ROUND(Import!P535,2)</f>
        <v>0</v>
      </c>
      <c r="BG542" s="121">
        <f t="shared" si="488"/>
        <v>0</v>
      </c>
      <c r="BH542" s="122">
        <f t="shared" si="489"/>
        <v>0</v>
      </c>
      <c r="BI542" s="114">
        <f t="shared" si="490"/>
        <v>0</v>
      </c>
      <c r="BJ542" s="121">
        <f t="shared" si="491"/>
        <v>0</v>
      </c>
      <c r="BK542" s="122">
        <f t="shared" si="492"/>
        <v>0</v>
      </c>
      <c r="BL542" s="114">
        <f t="shared" si="493"/>
        <v>0</v>
      </c>
      <c r="BN542" s="123">
        <f t="shared" si="494"/>
        <v>0</v>
      </c>
      <c r="BO542" s="123">
        <f t="shared" si="495"/>
        <v>0</v>
      </c>
      <c r="BP542" s="123">
        <f t="shared" si="496"/>
        <v>0</v>
      </c>
      <c r="BQ542" s="123">
        <f t="shared" si="497"/>
        <v>0</v>
      </c>
      <c r="BR542" s="123">
        <f t="shared" si="471"/>
        <v>0</v>
      </c>
      <c r="BS542" s="123">
        <f t="shared" si="498"/>
        <v>0</v>
      </c>
      <c r="BT542" s="124">
        <f t="shared" si="499"/>
        <v>0</v>
      </c>
      <c r="CA542" s="62"/>
      <c r="CB542" s="126" t="str">
        <f t="shared" si="472"/>
        <v/>
      </c>
      <c r="CC542" s="127" t="str">
        <f t="shared" si="500"/>
        <v/>
      </c>
      <c r="CD542" s="128" t="str">
        <f t="shared" si="501"/>
        <v/>
      </c>
      <c r="CE542" s="146"/>
      <c r="CF542" s="147"/>
      <c r="CG542" s="147"/>
      <c r="CH542" s="147"/>
      <c r="CI542" s="145"/>
      <c r="CJ542" s="62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132" t="b">
        <f t="shared" si="502"/>
        <v>0</v>
      </c>
      <c r="CV542" s="133" t="b">
        <f t="shared" si="503"/>
        <v>1</v>
      </c>
      <c r="CW542" s="116" t="b">
        <f t="shared" si="504"/>
        <v>1</v>
      </c>
      <c r="CX542" s="73">
        <f t="shared" si="505"/>
        <v>0</v>
      </c>
      <c r="CZ542" s="73">
        <f t="shared" si="506"/>
        <v>0</v>
      </c>
      <c r="DA542" s="134">
        <f t="shared" si="507"/>
        <v>1</v>
      </c>
      <c r="DB542" s="106">
        <f t="shared" si="508"/>
        <v>1</v>
      </c>
      <c r="DC542" s="148"/>
      <c r="DD542" s="134">
        <f t="shared" si="509"/>
        <v>1</v>
      </c>
      <c r="DE542" s="135">
        <f t="shared" si="473"/>
        <v>0</v>
      </c>
      <c r="DF542" s="135">
        <f t="shared" si="474"/>
        <v>0</v>
      </c>
      <c r="DG542" s="136"/>
      <c r="DH542" s="79"/>
      <c r="DI542" s="137"/>
      <c r="DJ542" s="81"/>
      <c r="DK542" s="107">
        <f t="shared" si="475"/>
        <v>0</v>
      </c>
      <c r="DL542" s="138">
        <f t="shared" si="510"/>
        <v>1</v>
      </c>
      <c r="DM542" s="73">
        <f t="shared" si="511"/>
        <v>1</v>
      </c>
      <c r="DN542" s="73">
        <f t="shared" si="512"/>
        <v>1</v>
      </c>
      <c r="DO542" s="73">
        <f t="shared" si="513"/>
        <v>1</v>
      </c>
      <c r="DP542" s="73">
        <f t="shared" si="480"/>
        <v>1</v>
      </c>
      <c r="DQ542" s="73">
        <f t="shared" si="479"/>
        <v>1</v>
      </c>
      <c r="DR542" s="73">
        <f t="shared" si="478"/>
        <v>1</v>
      </c>
      <c r="DS542" s="73">
        <f t="shared" si="476"/>
        <v>1</v>
      </c>
      <c r="DT542" s="73">
        <f t="shared" si="470"/>
        <v>1</v>
      </c>
      <c r="DU542" s="73">
        <f t="shared" si="469"/>
        <v>1</v>
      </c>
      <c r="DV542" s="73">
        <f t="shared" si="468"/>
        <v>1</v>
      </c>
      <c r="DW542" s="73">
        <f t="shared" si="467"/>
        <v>1</v>
      </c>
      <c r="DX542" s="73">
        <f t="shared" si="466"/>
        <v>1</v>
      </c>
      <c r="DY542" s="73">
        <f t="shared" si="465"/>
        <v>1</v>
      </c>
      <c r="DZ542" s="73">
        <f t="shared" si="464"/>
        <v>1</v>
      </c>
      <c r="EA542" s="92">
        <f t="shared" si="463"/>
        <v>1</v>
      </c>
      <c r="EB542" s="92">
        <f t="shared" si="462"/>
        <v>1</v>
      </c>
      <c r="EC542" s="139">
        <f t="shared" si="461"/>
        <v>1</v>
      </c>
      <c r="ED542" s="140">
        <f t="shared" si="514"/>
        <v>0</v>
      </c>
      <c r="EE542" s="141">
        <f>IF(EC542=8,(DK542+DK543+DK544+DK856+DK858+DK859+DK860),IF(EC542=9,(DK542+DK543+DK544+DK856+DK858+DK859+DK860+DK861),IF(EC542=10,(DK542+DK543+DK544+DK856+DK858+DK859+DK860+DK861+DK862),IF(EC542=11,(DK542+DK543+DK544+DK856+DK858+DK859+DK860+DK861+DK862+DK863),IF(EC542=12,(DK542+DK543+DK544+DK856+DK858+DK859+DK860+DK861+DK862+DK863+DK864),IF(EC542=13,(DK542+DK543+DK544+DK856+DK858+DK859+DK860+DK861+DK862+DK863+DK864+#REF!),0))))))</f>
        <v>0</v>
      </c>
      <c r="EF542" s="141">
        <f t="shared" si="481"/>
        <v>0</v>
      </c>
      <c r="EG542" s="142">
        <f t="shared" si="515"/>
        <v>0</v>
      </c>
      <c r="EH542" s="141"/>
      <c r="EI542" s="142"/>
      <c r="EJ542" s="82">
        <f t="shared" si="516"/>
        <v>0</v>
      </c>
      <c r="EK542" s="82"/>
      <c r="EL542" s="82"/>
      <c r="EM542" s="82"/>
      <c r="EN542" s="83"/>
      <c r="EO542" s="61"/>
      <c r="EP542" s="61"/>
      <c r="EQ542" s="61"/>
      <c r="ER542" s="61"/>
      <c r="ES542" s="61"/>
      <c r="ET542" s="61"/>
      <c r="EU542" s="61"/>
      <c r="EV542" s="61"/>
      <c r="EW542" s="61"/>
      <c r="EX542" s="61"/>
      <c r="EY542" s="61"/>
      <c r="EZ542" s="61"/>
    </row>
    <row r="543" spans="2:156" ht="27" customHeight="1">
      <c r="B543" s="365" t="str">
        <f t="shared" si="477"/>
        <v/>
      </c>
      <c r="C543" s="649" t="str">
        <f>IF(AU543=1,SUM(AU$10:AU543),"")</f>
        <v/>
      </c>
      <c r="D543" s="526"/>
      <c r="E543" s="524"/>
      <c r="F543" s="648"/>
      <c r="G543" s="464"/>
      <c r="H543" s="110"/>
      <c r="I543" s="648"/>
      <c r="J543" s="464"/>
      <c r="K543" s="110"/>
      <c r="L543" s="109"/>
      <c r="M543" s="517"/>
      <c r="N543" s="520"/>
      <c r="O543" s="520"/>
      <c r="P543" s="514"/>
      <c r="Q543" s="463"/>
      <c r="R543" s="463"/>
      <c r="S543" s="463"/>
      <c r="T543" s="463"/>
      <c r="U543" s="515"/>
      <c r="V543" s="112"/>
      <c r="W543" s="463"/>
      <c r="X543" s="463"/>
      <c r="Y543" s="463"/>
      <c r="Z543" s="463"/>
      <c r="AA543" s="463"/>
      <c r="AB543" s="691"/>
      <c r="AC543" s="691"/>
      <c r="AD543" s="691"/>
      <c r="AE543" s="682"/>
      <c r="AF543" s="683"/>
      <c r="AG543" s="112"/>
      <c r="AH543" s="463"/>
      <c r="AI543" s="495"/>
      <c r="AJ543" s="469"/>
      <c r="AK543" s="464"/>
      <c r="AL543" s="465"/>
      <c r="AM543" s="376"/>
      <c r="AN543" s="376"/>
      <c r="AO543" s="465"/>
      <c r="AP543" s="466"/>
      <c r="AQ543" s="113" t="str">
        <f t="shared" si="482"/>
        <v/>
      </c>
      <c r="AR543" s="114">
        <v>146</v>
      </c>
      <c r="AU543" s="115">
        <f t="shared" si="483"/>
        <v>0</v>
      </c>
      <c r="AV543" s="116" t="b">
        <f t="shared" si="484"/>
        <v>1</v>
      </c>
      <c r="AW543" s="73">
        <f t="shared" si="485"/>
        <v>0</v>
      </c>
      <c r="AX543" s="117">
        <f t="shared" si="486"/>
        <v>1</v>
      </c>
      <c r="AY543" s="118">
        <f t="shared" si="487"/>
        <v>0</v>
      </c>
      <c r="BD543" s="120">
        <f>ROUND(Import!F536,2)</f>
        <v>0</v>
      </c>
      <c r="BE543" s="120">
        <f>ROUND(Import!P536,2)</f>
        <v>0</v>
      </c>
      <c r="BG543" s="121">
        <f t="shared" si="488"/>
        <v>0</v>
      </c>
      <c r="BH543" s="122">
        <f t="shared" si="489"/>
        <v>0</v>
      </c>
      <c r="BI543" s="114">
        <f t="shared" si="490"/>
        <v>0</v>
      </c>
      <c r="BJ543" s="121">
        <f t="shared" si="491"/>
        <v>0</v>
      </c>
      <c r="BK543" s="122">
        <f t="shared" si="492"/>
        <v>0</v>
      </c>
      <c r="BL543" s="114">
        <f t="shared" si="493"/>
        <v>0</v>
      </c>
      <c r="BN543" s="123">
        <f t="shared" si="494"/>
        <v>0</v>
      </c>
      <c r="BO543" s="123">
        <f t="shared" si="495"/>
        <v>0</v>
      </c>
      <c r="BP543" s="123">
        <f t="shared" si="496"/>
        <v>0</v>
      </c>
      <c r="BQ543" s="123">
        <f t="shared" si="497"/>
        <v>0</v>
      </c>
      <c r="BR543" s="123">
        <f t="shared" si="471"/>
        <v>0</v>
      </c>
      <c r="BS543" s="123">
        <f t="shared" si="498"/>
        <v>0</v>
      </c>
      <c r="BT543" s="124">
        <f t="shared" si="499"/>
        <v>0</v>
      </c>
      <c r="CA543" s="62"/>
      <c r="CB543" s="126" t="str">
        <f t="shared" si="472"/>
        <v/>
      </c>
      <c r="CC543" s="127" t="str">
        <f t="shared" si="500"/>
        <v/>
      </c>
      <c r="CD543" s="128" t="str">
        <f t="shared" si="501"/>
        <v/>
      </c>
      <c r="CE543" s="146"/>
      <c r="CF543" s="147"/>
      <c r="CG543" s="147"/>
      <c r="CH543" s="147"/>
      <c r="CI543" s="145"/>
      <c r="CJ543" s="62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132" t="b">
        <f t="shared" si="502"/>
        <v>0</v>
      </c>
      <c r="CV543" s="133" t="b">
        <f t="shared" si="503"/>
        <v>1</v>
      </c>
      <c r="CW543" s="116" t="b">
        <f t="shared" si="504"/>
        <v>1</v>
      </c>
      <c r="CX543" s="73">
        <f t="shared" si="505"/>
        <v>0</v>
      </c>
      <c r="CZ543" s="73">
        <f t="shared" si="506"/>
        <v>0</v>
      </c>
      <c r="DA543" s="134">
        <f t="shared" si="507"/>
        <v>1</v>
      </c>
      <c r="DB543" s="106">
        <f t="shared" si="508"/>
        <v>1</v>
      </c>
      <c r="DC543" s="148"/>
      <c r="DD543" s="134">
        <f t="shared" si="509"/>
        <v>1</v>
      </c>
      <c r="DE543" s="135">
        <f t="shared" si="473"/>
        <v>0</v>
      </c>
      <c r="DF543" s="135">
        <f t="shared" si="474"/>
        <v>0</v>
      </c>
      <c r="DG543" s="136"/>
      <c r="DH543" s="79"/>
      <c r="DI543" s="137"/>
      <c r="DJ543" s="81"/>
      <c r="DK543" s="107">
        <f t="shared" si="475"/>
        <v>0</v>
      </c>
      <c r="DL543" s="138">
        <f t="shared" si="510"/>
        <v>1</v>
      </c>
      <c r="DM543" s="73">
        <f t="shared" si="511"/>
        <v>1</v>
      </c>
      <c r="DN543" s="73">
        <f t="shared" si="512"/>
        <v>1</v>
      </c>
      <c r="DO543" s="73">
        <f t="shared" si="513"/>
        <v>1</v>
      </c>
      <c r="DP543" s="73">
        <f t="shared" si="480"/>
        <v>1</v>
      </c>
      <c r="DQ543" s="73">
        <f t="shared" si="479"/>
        <v>1</v>
      </c>
      <c r="DR543" s="73">
        <f t="shared" si="478"/>
        <v>1</v>
      </c>
      <c r="DS543" s="73">
        <f t="shared" si="476"/>
        <v>1</v>
      </c>
      <c r="DT543" s="73">
        <f t="shared" si="470"/>
        <v>1</v>
      </c>
      <c r="DU543" s="73">
        <f t="shared" si="469"/>
        <v>1</v>
      </c>
      <c r="DV543" s="73">
        <f t="shared" si="468"/>
        <v>1</v>
      </c>
      <c r="DW543" s="73">
        <f t="shared" si="467"/>
        <v>1</v>
      </c>
      <c r="DX543" s="73">
        <f t="shared" si="466"/>
        <v>1</v>
      </c>
      <c r="DY543" s="73">
        <f t="shared" si="465"/>
        <v>1</v>
      </c>
      <c r="DZ543" s="73">
        <f t="shared" si="464"/>
        <v>1</v>
      </c>
      <c r="EA543" s="92">
        <f t="shared" si="463"/>
        <v>1</v>
      </c>
      <c r="EB543" s="92">
        <f t="shared" si="462"/>
        <v>1</v>
      </c>
      <c r="EC543" s="139">
        <f t="shared" si="461"/>
        <v>1</v>
      </c>
      <c r="ED543" s="140">
        <f t="shared" si="514"/>
        <v>0</v>
      </c>
      <c r="EE543" s="141">
        <f>IF(EC543=8,(DK543+DK544+DK545+DK857+DK859+DK860+DK861),IF(EC543=9,(DK543+DK544+DK545+DK857+DK859+DK860+DK861+DK862),IF(EC543=10,(DK543+DK544+DK545+DK857+DK859+DK860+DK861+DK862+DK863),IF(EC543=11,(DK543+DK544+DK545+DK857+DK859+DK860+DK861+DK862+DK863+DK864),IF(EC543=12,(DK543+DK544+DK545+DK857+DK859+DK860+DK861+DK862+DK863+DK864+DK865),IF(EC543=13,(DK543+DK544+DK545+DK857+DK859+DK860+DK861+DK862+DK863+DK864+DK865+#REF!),0))))))</f>
        <v>0</v>
      </c>
      <c r="EF543" s="141">
        <f t="shared" si="481"/>
        <v>0</v>
      </c>
      <c r="EG543" s="142">
        <f t="shared" si="515"/>
        <v>0</v>
      </c>
      <c r="EH543" s="141"/>
      <c r="EI543" s="142"/>
      <c r="EJ543" s="82">
        <f t="shared" si="516"/>
        <v>0</v>
      </c>
      <c r="EK543" s="82"/>
      <c r="EL543" s="82"/>
      <c r="EM543" s="82"/>
      <c r="EN543" s="83"/>
      <c r="EO543" s="61"/>
      <c r="EP543" s="61"/>
      <c r="EQ543" s="61"/>
      <c r="ER543" s="61"/>
      <c r="ES543" s="61"/>
      <c r="ET543" s="61"/>
      <c r="EU543" s="61"/>
      <c r="EV543" s="61"/>
      <c r="EW543" s="61"/>
      <c r="EX543" s="61"/>
      <c r="EY543" s="61"/>
      <c r="EZ543" s="61"/>
    </row>
    <row r="544" spans="2:156" ht="27" customHeight="1">
      <c r="B544" s="365" t="str">
        <f t="shared" si="477"/>
        <v/>
      </c>
      <c r="C544" s="649" t="str">
        <f>IF(AU544=1,SUM(AU$10:AU544),"")</f>
        <v/>
      </c>
      <c r="D544" s="526"/>
      <c r="E544" s="524"/>
      <c r="F544" s="648"/>
      <c r="G544" s="464"/>
      <c r="H544" s="110"/>
      <c r="I544" s="648"/>
      <c r="J544" s="464"/>
      <c r="K544" s="110"/>
      <c r="L544" s="109"/>
      <c r="M544" s="517"/>
      <c r="N544" s="520"/>
      <c r="O544" s="520"/>
      <c r="P544" s="514"/>
      <c r="Q544" s="463"/>
      <c r="R544" s="463"/>
      <c r="S544" s="463"/>
      <c r="T544" s="463"/>
      <c r="U544" s="515"/>
      <c r="V544" s="112"/>
      <c r="W544" s="463"/>
      <c r="X544" s="463"/>
      <c r="Y544" s="463"/>
      <c r="Z544" s="463"/>
      <c r="AA544" s="463"/>
      <c r="AB544" s="691"/>
      <c r="AC544" s="691"/>
      <c r="AD544" s="691"/>
      <c r="AE544" s="682"/>
      <c r="AF544" s="683"/>
      <c r="AG544" s="112"/>
      <c r="AH544" s="463"/>
      <c r="AI544" s="495"/>
      <c r="AJ544" s="469"/>
      <c r="AK544" s="464"/>
      <c r="AL544" s="465"/>
      <c r="AM544" s="376"/>
      <c r="AN544" s="376"/>
      <c r="AO544" s="465"/>
      <c r="AP544" s="466"/>
      <c r="AQ544" s="113" t="str">
        <f t="shared" si="482"/>
        <v/>
      </c>
      <c r="AR544" s="114">
        <v>147</v>
      </c>
      <c r="AU544" s="115">
        <f t="shared" si="483"/>
        <v>0</v>
      </c>
      <c r="AV544" s="116" t="b">
        <f t="shared" si="484"/>
        <v>1</v>
      </c>
      <c r="AW544" s="73">
        <f t="shared" si="485"/>
        <v>0</v>
      </c>
      <c r="AX544" s="117">
        <f t="shared" si="486"/>
        <v>1</v>
      </c>
      <c r="AY544" s="118">
        <f t="shared" si="487"/>
        <v>0</v>
      </c>
      <c r="BD544" s="120">
        <f>ROUND(Import!F537,2)</f>
        <v>0</v>
      </c>
      <c r="BE544" s="120">
        <f>ROUND(Import!P537,2)</f>
        <v>0</v>
      </c>
      <c r="BG544" s="121">
        <f t="shared" si="488"/>
        <v>0</v>
      </c>
      <c r="BH544" s="122">
        <f t="shared" si="489"/>
        <v>0</v>
      </c>
      <c r="BI544" s="114">
        <f t="shared" si="490"/>
        <v>0</v>
      </c>
      <c r="BJ544" s="121">
        <f t="shared" si="491"/>
        <v>0</v>
      </c>
      <c r="BK544" s="122">
        <f t="shared" si="492"/>
        <v>0</v>
      </c>
      <c r="BL544" s="114">
        <f t="shared" si="493"/>
        <v>0</v>
      </c>
      <c r="BN544" s="123">
        <f t="shared" si="494"/>
        <v>0</v>
      </c>
      <c r="BO544" s="123">
        <f t="shared" si="495"/>
        <v>0</v>
      </c>
      <c r="BP544" s="123">
        <f t="shared" si="496"/>
        <v>0</v>
      </c>
      <c r="BQ544" s="123">
        <f t="shared" si="497"/>
        <v>0</v>
      </c>
      <c r="BR544" s="123">
        <f t="shared" si="471"/>
        <v>0</v>
      </c>
      <c r="BS544" s="123">
        <f t="shared" si="498"/>
        <v>0</v>
      </c>
      <c r="BT544" s="124">
        <f t="shared" si="499"/>
        <v>0</v>
      </c>
      <c r="CA544" s="62"/>
      <c r="CB544" s="126" t="str">
        <f t="shared" si="472"/>
        <v/>
      </c>
      <c r="CC544" s="127" t="str">
        <f t="shared" si="500"/>
        <v/>
      </c>
      <c r="CD544" s="128" t="str">
        <f t="shared" si="501"/>
        <v/>
      </c>
      <c r="CE544" s="146"/>
      <c r="CF544" s="147"/>
      <c r="CG544" s="147"/>
      <c r="CH544" s="147"/>
      <c r="CI544" s="145"/>
      <c r="CJ544" s="62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132" t="b">
        <f t="shared" si="502"/>
        <v>0</v>
      </c>
      <c r="CV544" s="133" t="b">
        <f t="shared" si="503"/>
        <v>1</v>
      </c>
      <c r="CW544" s="116" t="b">
        <f t="shared" si="504"/>
        <v>1</v>
      </c>
      <c r="CX544" s="73">
        <f t="shared" si="505"/>
        <v>0</v>
      </c>
      <c r="CZ544" s="73">
        <f t="shared" si="506"/>
        <v>0</v>
      </c>
      <c r="DA544" s="134">
        <f t="shared" si="507"/>
        <v>1</v>
      </c>
      <c r="DB544" s="106">
        <f t="shared" si="508"/>
        <v>1</v>
      </c>
      <c r="DC544" s="148"/>
      <c r="DD544" s="134">
        <f t="shared" si="509"/>
        <v>1</v>
      </c>
      <c r="DE544" s="135">
        <f t="shared" si="473"/>
        <v>0</v>
      </c>
      <c r="DF544" s="135">
        <f t="shared" si="474"/>
        <v>0</v>
      </c>
      <c r="DG544" s="136"/>
      <c r="DH544" s="79"/>
      <c r="DI544" s="137"/>
      <c r="DJ544" s="81"/>
      <c r="DK544" s="107">
        <f t="shared" si="475"/>
        <v>0</v>
      </c>
      <c r="DL544" s="138">
        <f t="shared" si="510"/>
        <v>1</v>
      </c>
      <c r="DM544" s="73">
        <f t="shared" si="511"/>
        <v>1</v>
      </c>
      <c r="DN544" s="73">
        <f t="shared" si="512"/>
        <v>1</v>
      </c>
      <c r="DO544" s="73">
        <f t="shared" si="513"/>
        <v>1</v>
      </c>
      <c r="DP544" s="73">
        <f t="shared" si="480"/>
        <v>1</v>
      </c>
      <c r="DQ544" s="73">
        <f t="shared" si="479"/>
        <v>1</v>
      </c>
      <c r="DR544" s="73">
        <f t="shared" si="478"/>
        <v>1</v>
      </c>
      <c r="DS544" s="73">
        <f t="shared" si="476"/>
        <v>1</v>
      </c>
      <c r="DT544" s="73">
        <f t="shared" si="470"/>
        <v>1</v>
      </c>
      <c r="DU544" s="73">
        <f t="shared" si="469"/>
        <v>1</v>
      </c>
      <c r="DV544" s="73">
        <f t="shared" si="468"/>
        <v>1</v>
      </c>
      <c r="DW544" s="73">
        <f t="shared" si="467"/>
        <v>1</v>
      </c>
      <c r="DX544" s="73">
        <f t="shared" si="466"/>
        <v>1</v>
      </c>
      <c r="DY544" s="73">
        <f t="shared" si="465"/>
        <v>1</v>
      </c>
      <c r="DZ544" s="73">
        <f t="shared" si="464"/>
        <v>1</v>
      </c>
      <c r="EA544" s="92">
        <f t="shared" si="463"/>
        <v>1</v>
      </c>
      <c r="EB544" s="92">
        <f t="shared" si="462"/>
        <v>1</v>
      </c>
      <c r="EC544" s="139">
        <f t="shared" si="461"/>
        <v>1</v>
      </c>
      <c r="ED544" s="140">
        <f t="shared" si="514"/>
        <v>0</v>
      </c>
      <c r="EE544" s="141">
        <f>IF(EC544=8,(DK544+DK545+DK546+DK858+DK860+DK861+DK862),IF(EC544=9,(DK544+DK545+DK546+DK858+DK860+DK861+DK862+DK863),IF(EC544=10,(DK544+DK545+DK546+DK858+DK860+DK861+DK862+DK863+DK864),IF(EC544=11,(DK544+DK545+DK546+DK858+DK860+DK861+DK862+DK863+DK864+DK865),IF(EC544=12,(DK544+DK545+DK546+DK858+DK860+DK861+DK862+DK863+DK864+DK865+DK866),IF(EC544=13,(DK544+DK545+DK546+DK858+DK860+DK861+DK862+DK863+DK864+DK865+DK866+#REF!),0))))))</f>
        <v>0</v>
      </c>
      <c r="EF544" s="141">
        <f t="shared" si="481"/>
        <v>0</v>
      </c>
      <c r="EG544" s="142">
        <f t="shared" si="515"/>
        <v>0</v>
      </c>
      <c r="EH544" s="141"/>
      <c r="EI544" s="142"/>
      <c r="EJ544" s="82">
        <f t="shared" si="516"/>
        <v>0</v>
      </c>
      <c r="EK544" s="82"/>
      <c r="EL544" s="82"/>
      <c r="EM544" s="82"/>
      <c r="EN544" s="83"/>
      <c r="EO544" s="61"/>
      <c r="EP544" s="61"/>
      <c r="EQ544" s="61"/>
      <c r="ER544" s="61"/>
      <c r="ES544" s="61"/>
      <c r="ET544" s="61"/>
      <c r="EU544" s="61"/>
      <c r="EV544" s="61"/>
      <c r="EW544" s="61"/>
      <c r="EX544" s="61"/>
      <c r="EY544" s="61"/>
      <c r="EZ544" s="61"/>
    </row>
    <row r="545" spans="2:156" ht="27" customHeight="1">
      <c r="B545" s="365" t="str">
        <f t="shared" si="477"/>
        <v/>
      </c>
      <c r="C545" s="649" t="str">
        <f>IF(AU545=1,SUM(AU$10:AU545),"")</f>
        <v/>
      </c>
      <c r="D545" s="526"/>
      <c r="E545" s="524"/>
      <c r="F545" s="648"/>
      <c r="G545" s="464"/>
      <c r="H545" s="110"/>
      <c r="I545" s="648"/>
      <c r="J545" s="464"/>
      <c r="K545" s="110"/>
      <c r="L545" s="109"/>
      <c r="M545" s="517"/>
      <c r="N545" s="520"/>
      <c r="O545" s="520"/>
      <c r="P545" s="514"/>
      <c r="Q545" s="463"/>
      <c r="R545" s="463"/>
      <c r="S545" s="463"/>
      <c r="T545" s="463"/>
      <c r="U545" s="515"/>
      <c r="V545" s="112"/>
      <c r="W545" s="463"/>
      <c r="X545" s="463"/>
      <c r="Y545" s="463"/>
      <c r="Z545" s="463"/>
      <c r="AA545" s="463"/>
      <c r="AB545" s="691"/>
      <c r="AC545" s="691"/>
      <c r="AD545" s="691"/>
      <c r="AE545" s="682"/>
      <c r="AF545" s="683"/>
      <c r="AG545" s="112"/>
      <c r="AH545" s="463"/>
      <c r="AI545" s="495"/>
      <c r="AJ545" s="469"/>
      <c r="AK545" s="464"/>
      <c r="AL545" s="465"/>
      <c r="AM545" s="376"/>
      <c r="AN545" s="376"/>
      <c r="AO545" s="465"/>
      <c r="AP545" s="466"/>
      <c r="AQ545" s="113" t="str">
        <f t="shared" si="482"/>
        <v/>
      </c>
      <c r="AR545" s="114">
        <v>148</v>
      </c>
      <c r="AU545" s="115">
        <f t="shared" si="483"/>
        <v>0</v>
      </c>
      <c r="AV545" s="116" t="b">
        <f t="shared" si="484"/>
        <v>1</v>
      </c>
      <c r="AW545" s="73">
        <f t="shared" si="485"/>
        <v>0</v>
      </c>
      <c r="AX545" s="117">
        <f t="shared" si="486"/>
        <v>1</v>
      </c>
      <c r="AY545" s="118">
        <f t="shared" si="487"/>
        <v>0</v>
      </c>
      <c r="BD545" s="120">
        <f>ROUND(Import!F538,2)</f>
        <v>0</v>
      </c>
      <c r="BE545" s="120">
        <f>ROUND(Import!P538,2)</f>
        <v>0</v>
      </c>
      <c r="BG545" s="121">
        <f t="shared" si="488"/>
        <v>0</v>
      </c>
      <c r="BH545" s="122">
        <f t="shared" si="489"/>
        <v>0</v>
      </c>
      <c r="BI545" s="114">
        <f t="shared" si="490"/>
        <v>0</v>
      </c>
      <c r="BJ545" s="121">
        <f t="shared" si="491"/>
        <v>0</v>
      </c>
      <c r="BK545" s="122">
        <f t="shared" si="492"/>
        <v>0</v>
      </c>
      <c r="BL545" s="114">
        <f t="shared" si="493"/>
        <v>0</v>
      </c>
      <c r="BN545" s="123">
        <f t="shared" si="494"/>
        <v>0</v>
      </c>
      <c r="BO545" s="123">
        <f t="shared" si="495"/>
        <v>0</v>
      </c>
      <c r="BP545" s="123">
        <f t="shared" si="496"/>
        <v>0</v>
      </c>
      <c r="BQ545" s="123">
        <f t="shared" si="497"/>
        <v>0</v>
      </c>
      <c r="BR545" s="123">
        <f t="shared" si="471"/>
        <v>0</v>
      </c>
      <c r="BS545" s="123">
        <f t="shared" si="498"/>
        <v>0</v>
      </c>
      <c r="BT545" s="124">
        <f t="shared" si="499"/>
        <v>0</v>
      </c>
      <c r="CA545" s="62"/>
      <c r="CB545" s="126" t="str">
        <f t="shared" si="472"/>
        <v/>
      </c>
      <c r="CC545" s="127" t="str">
        <f t="shared" si="500"/>
        <v/>
      </c>
      <c r="CD545" s="128" t="str">
        <f t="shared" si="501"/>
        <v/>
      </c>
      <c r="CE545" s="146"/>
      <c r="CF545" s="147"/>
      <c r="CG545" s="147"/>
      <c r="CH545" s="147"/>
      <c r="CI545" s="145"/>
      <c r="CJ545" s="62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132" t="b">
        <f t="shared" si="502"/>
        <v>0</v>
      </c>
      <c r="CV545" s="133" t="b">
        <f t="shared" si="503"/>
        <v>1</v>
      </c>
      <c r="CW545" s="116" t="b">
        <f t="shared" si="504"/>
        <v>1</v>
      </c>
      <c r="CX545" s="73">
        <f t="shared" si="505"/>
        <v>0</v>
      </c>
      <c r="CZ545" s="73">
        <f t="shared" si="506"/>
        <v>0</v>
      </c>
      <c r="DA545" s="134">
        <f t="shared" si="507"/>
        <v>1</v>
      </c>
      <c r="DB545" s="106">
        <f t="shared" si="508"/>
        <v>1</v>
      </c>
      <c r="DC545" s="148"/>
      <c r="DD545" s="134">
        <f t="shared" si="509"/>
        <v>1</v>
      </c>
      <c r="DE545" s="135">
        <f t="shared" si="473"/>
        <v>0</v>
      </c>
      <c r="DF545" s="135">
        <f t="shared" si="474"/>
        <v>0</v>
      </c>
      <c r="DG545" s="136"/>
      <c r="DH545" s="79"/>
      <c r="DI545" s="137"/>
      <c r="DJ545" s="81"/>
      <c r="DK545" s="107">
        <f t="shared" si="475"/>
        <v>0</v>
      </c>
      <c r="DL545" s="138">
        <f t="shared" si="510"/>
        <v>1</v>
      </c>
      <c r="DM545" s="73">
        <f t="shared" si="511"/>
        <v>1</v>
      </c>
      <c r="DN545" s="73">
        <f t="shared" si="512"/>
        <v>1</v>
      </c>
      <c r="DO545" s="73">
        <f t="shared" si="513"/>
        <v>1</v>
      </c>
      <c r="DP545" s="73">
        <f t="shared" si="480"/>
        <v>1</v>
      </c>
      <c r="DQ545" s="73">
        <f t="shared" si="479"/>
        <v>1</v>
      </c>
      <c r="DR545" s="73">
        <f t="shared" si="478"/>
        <v>1</v>
      </c>
      <c r="DS545" s="73">
        <f t="shared" si="476"/>
        <v>1</v>
      </c>
      <c r="DT545" s="73">
        <f t="shared" si="470"/>
        <v>1</v>
      </c>
      <c r="DU545" s="73">
        <f t="shared" si="469"/>
        <v>1</v>
      </c>
      <c r="DV545" s="73">
        <f t="shared" si="468"/>
        <v>1</v>
      </c>
      <c r="DW545" s="73">
        <f t="shared" si="467"/>
        <v>1</v>
      </c>
      <c r="DX545" s="73">
        <f t="shared" si="466"/>
        <v>1</v>
      </c>
      <c r="DY545" s="73">
        <f t="shared" si="465"/>
        <v>1</v>
      </c>
      <c r="DZ545" s="73">
        <f t="shared" si="464"/>
        <v>1</v>
      </c>
      <c r="EA545" s="92">
        <f t="shared" si="463"/>
        <v>1</v>
      </c>
      <c r="EB545" s="92">
        <f t="shared" si="462"/>
        <v>1</v>
      </c>
      <c r="EC545" s="139">
        <f t="shared" si="461"/>
        <v>1</v>
      </c>
      <c r="ED545" s="140">
        <f t="shared" si="514"/>
        <v>0</v>
      </c>
      <c r="EE545" s="141">
        <f>IF(EC545=8,(DK545+DK546+DK547+DK859+DK861+DK862+DK863),IF(EC545=9,(DK545+DK546+DK547+DK859+DK861+DK862+DK863+DK864),IF(EC545=10,(DK545+DK546+DK547+DK859+DK861+DK862+DK863+DK864+DK865),IF(EC545=11,(DK545+DK546+DK547+DK859+DK861+DK862+DK863+DK864+DK865+DK866),IF(EC545=12,(DK545+DK546+DK547+DK859+DK861+DK862+DK863+DK864+DK865+DK866+DK867),IF(EC545=13,(DK545+DK546+DK547+DK859+DK861+DK862+DK863+DK864+DK865+DK866+DK867+#REF!),0))))))</f>
        <v>0</v>
      </c>
      <c r="EF545" s="141">
        <f t="shared" si="481"/>
        <v>0</v>
      </c>
      <c r="EG545" s="142">
        <f t="shared" si="515"/>
        <v>0</v>
      </c>
      <c r="EH545" s="141"/>
      <c r="EI545" s="142"/>
      <c r="EJ545" s="82">
        <f t="shared" si="516"/>
        <v>0</v>
      </c>
      <c r="EK545" s="82"/>
      <c r="EL545" s="82"/>
      <c r="EM545" s="82"/>
      <c r="EN545" s="83"/>
      <c r="EO545" s="61"/>
      <c r="EP545" s="61"/>
      <c r="EQ545" s="61"/>
      <c r="ER545" s="61"/>
      <c r="ES545" s="61"/>
      <c r="ET545" s="61"/>
      <c r="EU545" s="61"/>
      <c r="EV545" s="61"/>
      <c r="EW545" s="61"/>
      <c r="EX545" s="61"/>
      <c r="EY545" s="61"/>
      <c r="EZ545" s="61"/>
    </row>
    <row r="546" spans="2:156" ht="27" customHeight="1">
      <c r="B546" s="365" t="str">
        <f t="shared" si="477"/>
        <v/>
      </c>
      <c r="C546" s="649" t="str">
        <f>IF(AU546=1,SUM(AU$10:AU546),"")</f>
        <v/>
      </c>
      <c r="D546" s="526"/>
      <c r="E546" s="524"/>
      <c r="F546" s="648"/>
      <c r="G546" s="464"/>
      <c r="H546" s="110"/>
      <c r="I546" s="648"/>
      <c r="J546" s="464"/>
      <c r="K546" s="110"/>
      <c r="L546" s="109"/>
      <c r="M546" s="517"/>
      <c r="N546" s="520"/>
      <c r="O546" s="520"/>
      <c r="P546" s="514"/>
      <c r="Q546" s="463"/>
      <c r="R546" s="463"/>
      <c r="S546" s="463"/>
      <c r="T546" s="463"/>
      <c r="U546" s="515"/>
      <c r="V546" s="112"/>
      <c r="W546" s="463"/>
      <c r="X546" s="463"/>
      <c r="Y546" s="463"/>
      <c r="Z546" s="463"/>
      <c r="AA546" s="463"/>
      <c r="AB546" s="691"/>
      <c r="AC546" s="691"/>
      <c r="AD546" s="691"/>
      <c r="AE546" s="682"/>
      <c r="AF546" s="683"/>
      <c r="AG546" s="112"/>
      <c r="AH546" s="463"/>
      <c r="AI546" s="495"/>
      <c r="AJ546" s="469"/>
      <c r="AK546" s="464"/>
      <c r="AL546" s="465"/>
      <c r="AM546" s="376"/>
      <c r="AN546" s="376"/>
      <c r="AO546" s="465"/>
      <c r="AP546" s="466"/>
      <c r="AQ546" s="113" t="str">
        <f t="shared" si="482"/>
        <v/>
      </c>
      <c r="AR546" s="114">
        <v>149</v>
      </c>
      <c r="AU546" s="115">
        <f t="shared" si="483"/>
        <v>0</v>
      </c>
      <c r="AV546" s="116" t="b">
        <f t="shared" si="484"/>
        <v>1</v>
      </c>
      <c r="AW546" s="73">
        <f t="shared" si="485"/>
        <v>0</v>
      </c>
      <c r="AX546" s="117">
        <f t="shared" si="486"/>
        <v>1</v>
      </c>
      <c r="AY546" s="118">
        <f t="shared" si="487"/>
        <v>0</v>
      </c>
      <c r="BD546" s="120">
        <f>ROUND(Import!F539,2)</f>
        <v>0</v>
      </c>
      <c r="BE546" s="120">
        <f>ROUND(Import!P539,2)</f>
        <v>0</v>
      </c>
      <c r="BG546" s="121">
        <f t="shared" si="488"/>
        <v>0</v>
      </c>
      <c r="BH546" s="122">
        <f t="shared" si="489"/>
        <v>0</v>
      </c>
      <c r="BI546" s="114">
        <f t="shared" si="490"/>
        <v>0</v>
      </c>
      <c r="BJ546" s="121">
        <f t="shared" si="491"/>
        <v>0</v>
      </c>
      <c r="BK546" s="122">
        <f t="shared" si="492"/>
        <v>0</v>
      </c>
      <c r="BL546" s="114">
        <f t="shared" si="493"/>
        <v>0</v>
      </c>
      <c r="BN546" s="123">
        <f t="shared" si="494"/>
        <v>0</v>
      </c>
      <c r="BO546" s="123">
        <f t="shared" si="495"/>
        <v>0</v>
      </c>
      <c r="BP546" s="123">
        <f t="shared" si="496"/>
        <v>0</v>
      </c>
      <c r="BQ546" s="123">
        <f t="shared" si="497"/>
        <v>0</v>
      </c>
      <c r="BR546" s="123">
        <f t="shared" si="471"/>
        <v>0</v>
      </c>
      <c r="BS546" s="123">
        <f t="shared" si="498"/>
        <v>0</v>
      </c>
      <c r="BT546" s="124">
        <f t="shared" si="499"/>
        <v>0</v>
      </c>
      <c r="CA546" s="62"/>
      <c r="CB546" s="126" t="str">
        <f t="shared" si="472"/>
        <v/>
      </c>
      <c r="CC546" s="127" t="str">
        <f t="shared" si="500"/>
        <v/>
      </c>
      <c r="CD546" s="128" t="str">
        <f t="shared" si="501"/>
        <v/>
      </c>
      <c r="CE546" s="146"/>
      <c r="CF546" s="147"/>
      <c r="CG546" s="147"/>
      <c r="CH546" s="147"/>
      <c r="CI546" s="145"/>
      <c r="CJ546" s="62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132" t="b">
        <f t="shared" si="502"/>
        <v>0</v>
      </c>
      <c r="CV546" s="133" t="b">
        <f t="shared" si="503"/>
        <v>1</v>
      </c>
      <c r="CW546" s="116" t="b">
        <f t="shared" si="504"/>
        <v>1</v>
      </c>
      <c r="CX546" s="73">
        <f t="shared" si="505"/>
        <v>0</v>
      </c>
      <c r="CZ546" s="73">
        <f t="shared" si="506"/>
        <v>0</v>
      </c>
      <c r="DA546" s="134">
        <f t="shared" si="507"/>
        <v>1</v>
      </c>
      <c r="DB546" s="106">
        <f t="shared" si="508"/>
        <v>1</v>
      </c>
      <c r="DC546" s="148"/>
      <c r="DD546" s="134">
        <f t="shared" si="509"/>
        <v>1</v>
      </c>
      <c r="DE546" s="135">
        <f t="shared" si="473"/>
        <v>0</v>
      </c>
      <c r="DF546" s="135">
        <f t="shared" si="474"/>
        <v>0</v>
      </c>
      <c r="DG546" s="136"/>
      <c r="DH546" s="79"/>
      <c r="DI546" s="137"/>
      <c r="DJ546" s="81"/>
      <c r="DK546" s="107">
        <f t="shared" si="475"/>
        <v>0</v>
      </c>
      <c r="DL546" s="138">
        <f t="shared" si="510"/>
        <v>1</v>
      </c>
      <c r="DM546" s="73">
        <f t="shared" si="511"/>
        <v>1</v>
      </c>
      <c r="DN546" s="73">
        <f t="shared" si="512"/>
        <v>1</v>
      </c>
      <c r="DO546" s="73">
        <f t="shared" si="513"/>
        <v>1</v>
      </c>
      <c r="DP546" s="73">
        <f t="shared" si="480"/>
        <v>1</v>
      </c>
      <c r="DQ546" s="73">
        <f t="shared" si="479"/>
        <v>1</v>
      </c>
      <c r="DR546" s="73">
        <f t="shared" si="478"/>
        <v>1</v>
      </c>
      <c r="DS546" s="73">
        <f t="shared" si="476"/>
        <v>1</v>
      </c>
      <c r="DT546" s="73">
        <f t="shared" si="470"/>
        <v>1</v>
      </c>
      <c r="DU546" s="73">
        <f t="shared" si="469"/>
        <v>1</v>
      </c>
      <c r="DV546" s="73">
        <f t="shared" si="468"/>
        <v>1</v>
      </c>
      <c r="DW546" s="73">
        <f t="shared" si="467"/>
        <v>1</v>
      </c>
      <c r="DX546" s="73">
        <f t="shared" si="466"/>
        <v>1</v>
      </c>
      <c r="DY546" s="73">
        <f t="shared" si="465"/>
        <v>1</v>
      </c>
      <c r="DZ546" s="73">
        <f t="shared" si="464"/>
        <v>1</v>
      </c>
      <c r="EA546" s="92">
        <f t="shared" si="463"/>
        <v>1</v>
      </c>
      <c r="EB546" s="92">
        <f t="shared" si="462"/>
        <v>1</v>
      </c>
      <c r="EC546" s="139">
        <f t="shared" si="461"/>
        <v>1</v>
      </c>
      <c r="ED546" s="140">
        <f t="shared" si="514"/>
        <v>0</v>
      </c>
      <c r="EE546" s="141">
        <f>IF(EC546=8,(DK546+DK547+DK548+DK860+DK862+DK863+DK864),IF(EC546=9,(DK546+DK547+DK548+DK860+DK862+DK863+DK864+DK865),IF(EC546=10,(DK546+DK547+DK548+DK860+DK862+DK863+DK864+DK865+DK866),IF(EC546=11,(DK546+DK547+DK548+DK860+DK862+DK863+DK864+DK865+DK866+DK867),IF(EC546=12,(DK546+DK547+DK548+DK860+DK862+DK863+DK864+DK865+DK866+DK867+DK868),IF(EC546=13,(DK546+DK547+DK548+DK860+DK862+DK863+DK864+DK865+DK866+DK867+DK868+#REF!),0))))))</f>
        <v>0</v>
      </c>
      <c r="EF546" s="141">
        <f t="shared" si="481"/>
        <v>0</v>
      </c>
      <c r="EG546" s="142">
        <f t="shared" si="515"/>
        <v>0</v>
      </c>
      <c r="EH546" s="141"/>
      <c r="EI546" s="142"/>
      <c r="EJ546" s="82">
        <f t="shared" si="516"/>
        <v>0</v>
      </c>
      <c r="EK546" s="82"/>
      <c r="EL546" s="82"/>
      <c r="EM546" s="82"/>
      <c r="EN546" s="83"/>
      <c r="EO546" s="61"/>
      <c r="EP546" s="61"/>
      <c r="EQ546" s="61"/>
      <c r="ER546" s="61"/>
      <c r="ES546" s="61"/>
      <c r="ET546" s="61"/>
      <c r="EU546" s="61"/>
      <c r="EV546" s="61"/>
      <c r="EW546" s="61"/>
      <c r="EX546" s="61"/>
      <c r="EY546" s="61"/>
      <c r="EZ546" s="61"/>
    </row>
    <row r="547" spans="2:156" ht="27" customHeight="1">
      <c r="B547" s="365" t="str">
        <f t="shared" si="477"/>
        <v/>
      </c>
      <c r="C547" s="649" t="str">
        <f>IF(AU547=1,SUM(AU$10:AU547),"")</f>
        <v/>
      </c>
      <c r="D547" s="526"/>
      <c r="E547" s="524"/>
      <c r="F547" s="648"/>
      <c r="G547" s="464"/>
      <c r="H547" s="110"/>
      <c r="I547" s="648"/>
      <c r="J547" s="464"/>
      <c r="K547" s="110"/>
      <c r="L547" s="109"/>
      <c r="M547" s="517"/>
      <c r="N547" s="520"/>
      <c r="O547" s="520"/>
      <c r="P547" s="514"/>
      <c r="Q547" s="463"/>
      <c r="R547" s="463"/>
      <c r="S547" s="463"/>
      <c r="T547" s="463"/>
      <c r="U547" s="515"/>
      <c r="V547" s="112"/>
      <c r="W547" s="463"/>
      <c r="X547" s="463"/>
      <c r="Y547" s="463"/>
      <c r="Z547" s="463"/>
      <c r="AA547" s="463"/>
      <c r="AB547" s="691"/>
      <c r="AC547" s="691"/>
      <c r="AD547" s="691"/>
      <c r="AE547" s="682"/>
      <c r="AF547" s="683"/>
      <c r="AG547" s="112"/>
      <c r="AH547" s="463"/>
      <c r="AI547" s="495"/>
      <c r="AJ547" s="469"/>
      <c r="AK547" s="464"/>
      <c r="AL547" s="465"/>
      <c r="AM547" s="376"/>
      <c r="AN547" s="376"/>
      <c r="AO547" s="465"/>
      <c r="AP547" s="466"/>
      <c r="AQ547" s="113" t="str">
        <f t="shared" si="482"/>
        <v/>
      </c>
      <c r="AR547" s="114">
        <v>150</v>
      </c>
      <c r="AU547" s="115">
        <f t="shared" si="483"/>
        <v>0</v>
      </c>
      <c r="AV547" s="116" t="b">
        <f t="shared" si="484"/>
        <v>1</v>
      </c>
      <c r="AW547" s="73">
        <f t="shared" si="485"/>
        <v>0</v>
      </c>
      <c r="AX547" s="117">
        <f t="shared" si="486"/>
        <v>1</v>
      </c>
      <c r="AY547" s="118">
        <f t="shared" si="487"/>
        <v>0</v>
      </c>
      <c r="BD547" s="120">
        <f>ROUND(Import!F540,2)</f>
        <v>0</v>
      </c>
      <c r="BE547" s="120">
        <f>ROUND(Import!P540,2)</f>
        <v>0</v>
      </c>
      <c r="BG547" s="121">
        <f t="shared" si="488"/>
        <v>0</v>
      </c>
      <c r="BH547" s="122">
        <f t="shared" si="489"/>
        <v>0</v>
      </c>
      <c r="BI547" s="114">
        <f t="shared" si="490"/>
        <v>0</v>
      </c>
      <c r="BJ547" s="121">
        <f t="shared" si="491"/>
        <v>0</v>
      </c>
      <c r="BK547" s="122">
        <f t="shared" si="492"/>
        <v>0</v>
      </c>
      <c r="BL547" s="114">
        <f t="shared" si="493"/>
        <v>0</v>
      </c>
      <c r="BN547" s="123">
        <f t="shared" si="494"/>
        <v>0</v>
      </c>
      <c r="BO547" s="123">
        <f t="shared" si="495"/>
        <v>0</v>
      </c>
      <c r="BP547" s="123">
        <f t="shared" si="496"/>
        <v>0</v>
      </c>
      <c r="BQ547" s="123">
        <f t="shared" si="497"/>
        <v>0</v>
      </c>
      <c r="BR547" s="123">
        <f t="shared" si="471"/>
        <v>0</v>
      </c>
      <c r="BS547" s="123">
        <f t="shared" si="498"/>
        <v>0</v>
      </c>
      <c r="BT547" s="124">
        <f t="shared" si="499"/>
        <v>0</v>
      </c>
      <c r="CA547" s="62"/>
      <c r="CB547" s="126" t="str">
        <f t="shared" si="472"/>
        <v/>
      </c>
      <c r="CC547" s="127" t="str">
        <f t="shared" si="500"/>
        <v/>
      </c>
      <c r="CD547" s="128" t="str">
        <f t="shared" si="501"/>
        <v/>
      </c>
      <c r="CE547" s="146"/>
      <c r="CF547" s="147"/>
      <c r="CG547" s="147"/>
      <c r="CH547" s="147"/>
      <c r="CI547" s="145"/>
      <c r="CJ547" s="62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132" t="b">
        <f t="shared" si="502"/>
        <v>0</v>
      </c>
      <c r="CV547" s="133" t="b">
        <f t="shared" si="503"/>
        <v>1</v>
      </c>
      <c r="CW547" s="116" t="b">
        <f t="shared" si="504"/>
        <v>1</v>
      </c>
      <c r="CX547" s="73">
        <f t="shared" si="505"/>
        <v>0</v>
      </c>
      <c r="CZ547" s="73">
        <f t="shared" si="506"/>
        <v>0</v>
      </c>
      <c r="DA547" s="134">
        <f t="shared" si="507"/>
        <v>1</v>
      </c>
      <c r="DB547" s="106">
        <f t="shared" si="508"/>
        <v>1</v>
      </c>
      <c r="DC547" s="148"/>
      <c r="DD547" s="134">
        <f t="shared" si="509"/>
        <v>1</v>
      </c>
      <c r="DE547" s="135">
        <f t="shared" si="473"/>
        <v>0</v>
      </c>
      <c r="DF547" s="135">
        <f t="shared" si="474"/>
        <v>0</v>
      </c>
      <c r="DG547" s="136"/>
      <c r="DH547" s="79"/>
      <c r="DI547" s="137"/>
      <c r="DJ547" s="81"/>
      <c r="DK547" s="107">
        <f t="shared" si="475"/>
        <v>0</v>
      </c>
      <c r="DL547" s="138">
        <f t="shared" si="510"/>
        <v>1</v>
      </c>
      <c r="DM547" s="73">
        <f t="shared" si="511"/>
        <v>1</v>
      </c>
      <c r="DN547" s="73">
        <f t="shared" si="512"/>
        <v>1</v>
      </c>
      <c r="DO547" s="73">
        <f t="shared" si="513"/>
        <v>1</v>
      </c>
      <c r="DP547" s="73">
        <f t="shared" si="480"/>
        <v>1</v>
      </c>
      <c r="DQ547" s="73">
        <f t="shared" si="479"/>
        <v>1</v>
      </c>
      <c r="DR547" s="73">
        <f t="shared" si="478"/>
        <v>1</v>
      </c>
      <c r="DS547" s="73">
        <f t="shared" si="476"/>
        <v>1</v>
      </c>
      <c r="DT547" s="73">
        <f t="shared" si="470"/>
        <v>1</v>
      </c>
      <c r="DU547" s="73">
        <f t="shared" si="469"/>
        <v>1</v>
      </c>
      <c r="DV547" s="73">
        <f t="shared" si="468"/>
        <v>1</v>
      </c>
      <c r="DW547" s="73">
        <f t="shared" si="467"/>
        <v>1</v>
      </c>
      <c r="DX547" s="73">
        <f t="shared" si="466"/>
        <v>1</v>
      </c>
      <c r="DY547" s="73">
        <f t="shared" si="465"/>
        <v>1</v>
      </c>
      <c r="DZ547" s="73">
        <f t="shared" si="464"/>
        <v>1</v>
      </c>
      <c r="EA547" s="92">
        <f t="shared" si="463"/>
        <v>1</v>
      </c>
      <c r="EB547" s="92">
        <f t="shared" si="462"/>
        <v>1</v>
      </c>
      <c r="EC547" s="139">
        <f t="shared" si="461"/>
        <v>1</v>
      </c>
      <c r="ED547" s="140">
        <f t="shared" si="514"/>
        <v>0</v>
      </c>
      <c r="EE547" s="141">
        <f>IF(EC547=8,(DK547+DK548+DK549+DK861+DK863+DK864+DK865),IF(EC547=9,(DK547+DK548+DK549+DK861+DK863+DK864+DK865+DK866),IF(EC547=10,(DK547+DK548+DK549+DK861+DK863+DK864+DK865+DK866+DK867),IF(EC547=11,(DK547+DK548+DK549+DK861+DK863+DK864+DK865+DK866+DK867+DK868),IF(EC547=12,(DK547+DK548+DK549+DK861+DK863+DK864+DK865+DK866+DK867+DK868+DK869),IF(EC547=13,(DK547+DK548+DK549+DK861+DK863+DK864+DK865+DK866+DK867+DK868+DK869+#REF!),0))))))</f>
        <v>0</v>
      </c>
      <c r="EF547" s="141">
        <f t="shared" si="481"/>
        <v>0</v>
      </c>
      <c r="EG547" s="142">
        <f t="shared" si="515"/>
        <v>0</v>
      </c>
      <c r="EH547" s="141"/>
      <c r="EI547" s="142"/>
      <c r="EJ547" s="82">
        <f t="shared" si="516"/>
        <v>0</v>
      </c>
      <c r="EK547" s="82"/>
      <c r="EL547" s="82"/>
      <c r="EM547" s="82"/>
      <c r="EN547" s="83"/>
      <c r="EO547" s="61"/>
      <c r="EP547" s="61"/>
      <c r="EQ547" s="61"/>
      <c r="ER547" s="61"/>
      <c r="ES547" s="61"/>
      <c r="ET547" s="61"/>
      <c r="EU547" s="61"/>
      <c r="EV547" s="61"/>
      <c r="EW547" s="61"/>
      <c r="EX547" s="61"/>
      <c r="EY547" s="61"/>
      <c r="EZ547" s="61"/>
    </row>
    <row r="548" spans="2:156" ht="27" customHeight="1">
      <c r="B548" s="365" t="str">
        <f t="shared" si="477"/>
        <v/>
      </c>
      <c r="C548" s="649" t="str">
        <f>IF(AU548=1,SUM(AU$10:AU548),"")</f>
        <v/>
      </c>
      <c r="D548" s="526"/>
      <c r="E548" s="524"/>
      <c r="F548" s="648"/>
      <c r="G548" s="464"/>
      <c r="H548" s="110"/>
      <c r="I548" s="648"/>
      <c r="J548" s="464"/>
      <c r="K548" s="110"/>
      <c r="L548" s="109"/>
      <c r="M548" s="517"/>
      <c r="N548" s="520"/>
      <c r="O548" s="520"/>
      <c r="P548" s="514"/>
      <c r="Q548" s="463"/>
      <c r="R548" s="463"/>
      <c r="S548" s="463"/>
      <c r="T548" s="463"/>
      <c r="U548" s="515"/>
      <c r="V548" s="112"/>
      <c r="W548" s="463"/>
      <c r="X548" s="463"/>
      <c r="Y548" s="463"/>
      <c r="Z548" s="463"/>
      <c r="AA548" s="463"/>
      <c r="AB548" s="691"/>
      <c r="AC548" s="691"/>
      <c r="AD548" s="691"/>
      <c r="AE548" s="682"/>
      <c r="AF548" s="683"/>
      <c r="AG548" s="112"/>
      <c r="AH548" s="463"/>
      <c r="AI548" s="495"/>
      <c r="AJ548" s="469"/>
      <c r="AK548" s="464"/>
      <c r="AL548" s="465"/>
      <c r="AM548" s="376"/>
      <c r="AN548" s="376"/>
      <c r="AO548" s="465"/>
      <c r="AP548" s="466"/>
      <c r="AQ548" s="113" t="str">
        <f t="shared" si="482"/>
        <v/>
      </c>
      <c r="AR548" s="114">
        <v>151</v>
      </c>
      <c r="AU548" s="115">
        <f t="shared" si="483"/>
        <v>0</v>
      </c>
      <c r="AV548" s="116" t="b">
        <f t="shared" si="484"/>
        <v>1</v>
      </c>
      <c r="AW548" s="73">
        <f t="shared" si="485"/>
        <v>0</v>
      </c>
      <c r="AX548" s="117">
        <f t="shared" si="486"/>
        <v>1</v>
      </c>
      <c r="AY548" s="118">
        <f t="shared" si="487"/>
        <v>0</v>
      </c>
      <c r="BD548" s="120">
        <f>ROUND(Import!F541,2)</f>
        <v>0</v>
      </c>
      <c r="BE548" s="120">
        <f>ROUND(Import!P541,2)</f>
        <v>0</v>
      </c>
      <c r="BG548" s="121">
        <f t="shared" si="488"/>
        <v>0</v>
      </c>
      <c r="BH548" s="122">
        <f t="shared" si="489"/>
        <v>0</v>
      </c>
      <c r="BI548" s="114">
        <f t="shared" si="490"/>
        <v>0</v>
      </c>
      <c r="BJ548" s="121">
        <f t="shared" si="491"/>
        <v>0</v>
      </c>
      <c r="BK548" s="122">
        <f t="shared" si="492"/>
        <v>0</v>
      </c>
      <c r="BL548" s="114">
        <f t="shared" si="493"/>
        <v>0</v>
      </c>
      <c r="BN548" s="123">
        <f t="shared" si="494"/>
        <v>0</v>
      </c>
      <c r="BO548" s="123">
        <f t="shared" si="495"/>
        <v>0</v>
      </c>
      <c r="BP548" s="123">
        <f t="shared" si="496"/>
        <v>0</v>
      </c>
      <c r="BQ548" s="123">
        <f t="shared" si="497"/>
        <v>0</v>
      </c>
      <c r="BR548" s="123">
        <f t="shared" si="471"/>
        <v>0</v>
      </c>
      <c r="BS548" s="123">
        <f t="shared" si="498"/>
        <v>0</v>
      </c>
      <c r="BT548" s="124">
        <f t="shared" si="499"/>
        <v>0</v>
      </c>
      <c r="CA548" s="62"/>
      <c r="CB548" s="126" t="str">
        <f t="shared" si="472"/>
        <v/>
      </c>
      <c r="CC548" s="127" t="str">
        <f t="shared" si="500"/>
        <v/>
      </c>
      <c r="CD548" s="128" t="str">
        <f t="shared" si="501"/>
        <v/>
      </c>
      <c r="CE548" s="146"/>
      <c r="CF548" s="147"/>
      <c r="CG548" s="147"/>
      <c r="CH548" s="147"/>
      <c r="CI548" s="145"/>
      <c r="CJ548" s="62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132" t="b">
        <f t="shared" si="502"/>
        <v>0</v>
      </c>
      <c r="CV548" s="133" t="b">
        <f t="shared" si="503"/>
        <v>1</v>
      </c>
      <c r="CW548" s="116" t="b">
        <f t="shared" si="504"/>
        <v>1</v>
      </c>
      <c r="CX548" s="73">
        <f t="shared" si="505"/>
        <v>0</v>
      </c>
      <c r="CZ548" s="73">
        <f t="shared" si="506"/>
        <v>0</v>
      </c>
      <c r="DA548" s="134">
        <f t="shared" si="507"/>
        <v>1</v>
      </c>
      <c r="DB548" s="106">
        <f t="shared" si="508"/>
        <v>1</v>
      </c>
      <c r="DC548" s="148"/>
      <c r="DD548" s="134">
        <f t="shared" si="509"/>
        <v>1</v>
      </c>
      <c r="DE548" s="135">
        <f t="shared" si="473"/>
        <v>0</v>
      </c>
      <c r="DF548" s="135">
        <f t="shared" si="474"/>
        <v>0</v>
      </c>
      <c r="DG548" s="136"/>
      <c r="DH548" s="79"/>
      <c r="DI548" s="137"/>
      <c r="DJ548" s="81"/>
      <c r="DK548" s="107">
        <f t="shared" si="475"/>
        <v>0</v>
      </c>
      <c r="DL548" s="138">
        <f t="shared" si="510"/>
        <v>1</v>
      </c>
      <c r="DM548" s="73">
        <f t="shared" si="511"/>
        <v>1</v>
      </c>
      <c r="DN548" s="73">
        <f t="shared" si="512"/>
        <v>1</v>
      </c>
      <c r="DO548" s="73">
        <f t="shared" si="513"/>
        <v>1</v>
      </c>
      <c r="DP548" s="73">
        <f t="shared" si="480"/>
        <v>1</v>
      </c>
      <c r="DQ548" s="73">
        <f t="shared" si="479"/>
        <v>1</v>
      </c>
      <c r="DR548" s="73">
        <f t="shared" si="478"/>
        <v>1</v>
      </c>
      <c r="DS548" s="73">
        <f t="shared" si="476"/>
        <v>1</v>
      </c>
      <c r="DT548" s="73">
        <f t="shared" si="470"/>
        <v>1</v>
      </c>
      <c r="DU548" s="73">
        <f t="shared" si="469"/>
        <v>1</v>
      </c>
      <c r="DV548" s="73">
        <f t="shared" si="468"/>
        <v>1</v>
      </c>
      <c r="DW548" s="73">
        <f t="shared" si="467"/>
        <v>1</v>
      </c>
      <c r="DX548" s="73">
        <f t="shared" si="466"/>
        <v>1</v>
      </c>
      <c r="DY548" s="73">
        <f t="shared" si="465"/>
        <v>1</v>
      </c>
      <c r="DZ548" s="73">
        <f t="shared" si="464"/>
        <v>1</v>
      </c>
      <c r="EA548" s="92">
        <f t="shared" si="463"/>
        <v>1</v>
      </c>
      <c r="EB548" s="92">
        <f t="shared" si="462"/>
        <v>1</v>
      </c>
      <c r="EC548" s="139">
        <f t="shared" si="461"/>
        <v>1</v>
      </c>
      <c r="ED548" s="140">
        <f t="shared" si="514"/>
        <v>0</v>
      </c>
      <c r="EE548" s="141">
        <f>IF(EC548=8,(DK548+DK549+DK550+DK862+DK864+DK865+DK866),IF(EC548=9,(DK548+DK549+DK550+DK862+DK864+DK865+DK866+DK867),IF(EC548=10,(DK548+DK549+DK550+DK862+DK864+DK865+DK866+DK867+DK868),IF(EC548=11,(DK548+DK549+DK550+DK862+DK864+DK865+DK866+DK867+DK868+DK869),IF(EC548=12,(DK548+DK549+DK550+DK862+DK864+DK865+DK866+DK867+DK868+DK869+DK870),IF(EC548=13,(DK548+DK549+DK550+DK862+DK864+DK865+DK866+DK867+DK868+DK869+DK870+#REF!),0))))))</f>
        <v>0</v>
      </c>
      <c r="EF548" s="141">
        <f t="shared" si="481"/>
        <v>0</v>
      </c>
      <c r="EG548" s="142">
        <f t="shared" si="515"/>
        <v>0</v>
      </c>
      <c r="EH548" s="141"/>
      <c r="EI548" s="142"/>
      <c r="EJ548" s="82">
        <f t="shared" si="516"/>
        <v>0</v>
      </c>
      <c r="EK548" s="82"/>
      <c r="EL548" s="82"/>
      <c r="EM548" s="82"/>
      <c r="EN548" s="83"/>
      <c r="EO548" s="61"/>
      <c r="EP548" s="61"/>
      <c r="EQ548" s="61"/>
      <c r="ER548" s="61"/>
      <c r="ES548" s="61"/>
      <c r="ET548" s="61"/>
      <c r="EU548" s="61"/>
      <c r="EV548" s="61"/>
      <c r="EW548" s="61"/>
      <c r="EX548" s="61"/>
      <c r="EY548" s="61"/>
      <c r="EZ548" s="61"/>
    </row>
    <row r="549" spans="2:156" ht="27" customHeight="1">
      <c r="B549" s="365" t="str">
        <f t="shared" si="477"/>
        <v/>
      </c>
      <c r="C549" s="649" t="str">
        <f>IF(AU549=1,SUM(AU$10:AU549),"")</f>
        <v/>
      </c>
      <c r="D549" s="526"/>
      <c r="E549" s="524"/>
      <c r="F549" s="648"/>
      <c r="G549" s="464"/>
      <c r="H549" s="110"/>
      <c r="I549" s="648"/>
      <c r="J549" s="464"/>
      <c r="K549" s="110"/>
      <c r="L549" s="109"/>
      <c r="M549" s="517"/>
      <c r="N549" s="520"/>
      <c r="O549" s="520"/>
      <c r="P549" s="514"/>
      <c r="Q549" s="463"/>
      <c r="R549" s="463"/>
      <c r="S549" s="463"/>
      <c r="T549" s="463"/>
      <c r="U549" s="515"/>
      <c r="V549" s="112"/>
      <c r="W549" s="463"/>
      <c r="X549" s="463"/>
      <c r="Y549" s="463"/>
      <c r="Z549" s="463"/>
      <c r="AA549" s="463"/>
      <c r="AB549" s="691"/>
      <c r="AC549" s="691"/>
      <c r="AD549" s="691"/>
      <c r="AE549" s="682"/>
      <c r="AF549" s="683"/>
      <c r="AG549" s="112"/>
      <c r="AH549" s="463"/>
      <c r="AI549" s="495"/>
      <c r="AJ549" s="469"/>
      <c r="AK549" s="464"/>
      <c r="AL549" s="465"/>
      <c r="AM549" s="376"/>
      <c r="AN549" s="376"/>
      <c r="AO549" s="465"/>
      <c r="AP549" s="466"/>
      <c r="AQ549" s="113" t="str">
        <f t="shared" si="482"/>
        <v/>
      </c>
      <c r="AR549" s="114">
        <v>152</v>
      </c>
      <c r="AU549" s="115">
        <f t="shared" si="483"/>
        <v>0</v>
      </c>
      <c r="AV549" s="116" t="b">
        <f t="shared" si="484"/>
        <v>1</v>
      </c>
      <c r="AW549" s="73">
        <f t="shared" si="485"/>
        <v>0</v>
      </c>
      <c r="AX549" s="117">
        <f t="shared" si="486"/>
        <v>1</v>
      </c>
      <c r="AY549" s="118">
        <f t="shared" si="487"/>
        <v>0</v>
      </c>
      <c r="BD549" s="120">
        <f>ROUND(Import!F542,2)</f>
        <v>0</v>
      </c>
      <c r="BE549" s="120">
        <f>ROUND(Import!P542,2)</f>
        <v>0</v>
      </c>
      <c r="BG549" s="121">
        <f t="shared" si="488"/>
        <v>0</v>
      </c>
      <c r="BH549" s="122">
        <f t="shared" si="489"/>
        <v>0</v>
      </c>
      <c r="BI549" s="114">
        <f t="shared" si="490"/>
        <v>0</v>
      </c>
      <c r="BJ549" s="121">
        <f t="shared" si="491"/>
        <v>0</v>
      </c>
      <c r="BK549" s="122">
        <f t="shared" si="492"/>
        <v>0</v>
      </c>
      <c r="BL549" s="114">
        <f t="shared" si="493"/>
        <v>0</v>
      </c>
      <c r="BN549" s="123">
        <f t="shared" si="494"/>
        <v>0</v>
      </c>
      <c r="BO549" s="123">
        <f t="shared" si="495"/>
        <v>0</v>
      </c>
      <c r="BP549" s="123">
        <f t="shared" si="496"/>
        <v>0</v>
      </c>
      <c r="BQ549" s="123">
        <f t="shared" si="497"/>
        <v>0</v>
      </c>
      <c r="BR549" s="123">
        <f t="shared" si="471"/>
        <v>0</v>
      </c>
      <c r="BS549" s="123">
        <f t="shared" si="498"/>
        <v>0</v>
      </c>
      <c r="BT549" s="124">
        <f t="shared" si="499"/>
        <v>0</v>
      </c>
      <c r="CA549" s="62"/>
      <c r="CB549" s="126" t="str">
        <f t="shared" si="472"/>
        <v/>
      </c>
      <c r="CC549" s="127" t="str">
        <f t="shared" si="500"/>
        <v/>
      </c>
      <c r="CD549" s="128" t="str">
        <f t="shared" si="501"/>
        <v/>
      </c>
      <c r="CE549" s="146"/>
      <c r="CF549" s="147"/>
      <c r="CG549" s="147"/>
      <c r="CH549" s="147"/>
      <c r="CI549" s="145"/>
      <c r="CJ549" s="62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132" t="b">
        <f t="shared" si="502"/>
        <v>0</v>
      </c>
      <c r="CV549" s="133" t="b">
        <f t="shared" si="503"/>
        <v>1</v>
      </c>
      <c r="CW549" s="116" t="b">
        <f t="shared" si="504"/>
        <v>1</v>
      </c>
      <c r="CX549" s="73">
        <f t="shared" si="505"/>
        <v>0</v>
      </c>
      <c r="CZ549" s="73">
        <f t="shared" si="506"/>
        <v>0</v>
      </c>
      <c r="DA549" s="134">
        <f t="shared" si="507"/>
        <v>1</v>
      </c>
      <c r="DB549" s="106">
        <f t="shared" si="508"/>
        <v>1</v>
      </c>
      <c r="DC549" s="148"/>
      <c r="DD549" s="134">
        <f t="shared" si="509"/>
        <v>1</v>
      </c>
      <c r="DE549" s="135">
        <f t="shared" si="473"/>
        <v>0</v>
      </c>
      <c r="DF549" s="135">
        <f t="shared" si="474"/>
        <v>0</v>
      </c>
      <c r="DG549" s="136"/>
      <c r="DH549" s="79"/>
      <c r="DI549" s="137"/>
      <c r="DJ549" s="81"/>
      <c r="DK549" s="107">
        <f t="shared" si="475"/>
        <v>0</v>
      </c>
      <c r="DL549" s="138">
        <f t="shared" si="510"/>
        <v>1</v>
      </c>
      <c r="DM549" s="73">
        <f t="shared" si="511"/>
        <v>1</v>
      </c>
      <c r="DN549" s="73">
        <f t="shared" si="512"/>
        <v>1</v>
      </c>
      <c r="DO549" s="73">
        <f t="shared" si="513"/>
        <v>1</v>
      </c>
      <c r="DP549" s="73">
        <f t="shared" si="480"/>
        <v>1</v>
      </c>
      <c r="DQ549" s="73">
        <f t="shared" si="479"/>
        <v>1</v>
      </c>
      <c r="DR549" s="73">
        <f t="shared" si="478"/>
        <v>1</v>
      </c>
      <c r="DS549" s="73">
        <f t="shared" si="476"/>
        <v>1</v>
      </c>
      <c r="DT549" s="73">
        <f t="shared" si="470"/>
        <v>1</v>
      </c>
      <c r="DU549" s="73">
        <f t="shared" si="469"/>
        <v>1</v>
      </c>
      <c r="DV549" s="73">
        <f t="shared" si="468"/>
        <v>1</v>
      </c>
      <c r="DW549" s="73">
        <f t="shared" si="467"/>
        <v>1</v>
      </c>
      <c r="DX549" s="73">
        <f t="shared" si="466"/>
        <v>1</v>
      </c>
      <c r="DY549" s="73">
        <f t="shared" si="465"/>
        <v>1</v>
      </c>
      <c r="DZ549" s="73">
        <f t="shared" si="464"/>
        <v>1</v>
      </c>
      <c r="EA549" s="92">
        <f t="shared" si="463"/>
        <v>1</v>
      </c>
      <c r="EB549" s="92">
        <f t="shared" si="462"/>
        <v>1</v>
      </c>
      <c r="EC549" s="139">
        <f t="shared" si="461"/>
        <v>1</v>
      </c>
      <c r="ED549" s="140">
        <f t="shared" si="514"/>
        <v>0</v>
      </c>
      <c r="EE549" s="141">
        <f>IF(EC549=8,(DK549+DK550+DK551+DK863+DK865+DK866+DK867),IF(EC549=9,(DK549+DK550+DK551+DK863+DK865+DK866+DK867+DK868),IF(EC549=10,(DK549+DK550+DK551+DK863+DK865+DK866+DK867+DK868+DK869),IF(EC549=11,(DK549+DK550+DK551+DK863+DK865+DK866+DK867+DK868+DK869+DK870),IF(EC549=12,(DK549+DK550+DK551+DK863+DK865+DK866+DK867+DK868+DK869+DK870+DK871),IF(EC549=13,(DK549+DK550+DK551+DK863+DK865+DK866+DK867+DK868+DK869+DK870+DK871+#REF!),0))))))</f>
        <v>0</v>
      </c>
      <c r="EF549" s="141">
        <f t="shared" si="481"/>
        <v>0</v>
      </c>
      <c r="EG549" s="142">
        <f t="shared" si="515"/>
        <v>0</v>
      </c>
      <c r="EH549" s="141"/>
      <c r="EI549" s="142"/>
      <c r="EJ549" s="82">
        <f t="shared" si="516"/>
        <v>0</v>
      </c>
      <c r="EK549" s="82"/>
      <c r="EL549" s="82"/>
      <c r="EM549" s="82"/>
      <c r="EN549" s="83"/>
      <c r="EO549" s="61"/>
      <c r="EP549" s="61"/>
      <c r="EQ549" s="61"/>
      <c r="ER549" s="61"/>
      <c r="ES549" s="61"/>
      <c r="ET549" s="61"/>
      <c r="EU549" s="61"/>
      <c r="EV549" s="61"/>
      <c r="EW549" s="61"/>
      <c r="EX549" s="61"/>
      <c r="EY549" s="61"/>
      <c r="EZ549" s="61"/>
    </row>
    <row r="550" spans="2:156" ht="27" customHeight="1">
      <c r="B550" s="365" t="str">
        <f t="shared" si="477"/>
        <v/>
      </c>
      <c r="C550" s="649" t="str">
        <f>IF(AU550=1,SUM(AU$10:AU550),"")</f>
        <v/>
      </c>
      <c r="D550" s="526"/>
      <c r="E550" s="524"/>
      <c r="F550" s="648"/>
      <c r="G550" s="464"/>
      <c r="H550" s="110"/>
      <c r="I550" s="648"/>
      <c r="J550" s="464"/>
      <c r="K550" s="110"/>
      <c r="L550" s="109"/>
      <c r="M550" s="517"/>
      <c r="N550" s="520"/>
      <c r="O550" s="520"/>
      <c r="P550" s="514"/>
      <c r="Q550" s="463"/>
      <c r="R550" s="463"/>
      <c r="S550" s="463"/>
      <c r="T550" s="463"/>
      <c r="U550" s="515"/>
      <c r="V550" s="112"/>
      <c r="W550" s="463"/>
      <c r="X550" s="463"/>
      <c r="Y550" s="463"/>
      <c r="Z550" s="463"/>
      <c r="AA550" s="463"/>
      <c r="AB550" s="691"/>
      <c r="AC550" s="691"/>
      <c r="AD550" s="691"/>
      <c r="AE550" s="682"/>
      <c r="AF550" s="683"/>
      <c r="AG550" s="112"/>
      <c r="AH550" s="463"/>
      <c r="AI550" s="495"/>
      <c r="AJ550" s="469"/>
      <c r="AK550" s="464"/>
      <c r="AL550" s="465"/>
      <c r="AM550" s="376"/>
      <c r="AN550" s="376"/>
      <c r="AO550" s="465"/>
      <c r="AP550" s="466"/>
      <c r="AQ550" s="113" t="str">
        <f t="shared" si="482"/>
        <v/>
      </c>
      <c r="AR550" s="114">
        <v>153</v>
      </c>
      <c r="AU550" s="115">
        <f t="shared" si="483"/>
        <v>0</v>
      </c>
      <c r="AV550" s="116" t="b">
        <f t="shared" si="484"/>
        <v>1</v>
      </c>
      <c r="AW550" s="73">
        <f t="shared" si="485"/>
        <v>0</v>
      </c>
      <c r="AX550" s="117">
        <f t="shared" si="486"/>
        <v>1</v>
      </c>
      <c r="AY550" s="118">
        <f t="shared" si="487"/>
        <v>0</v>
      </c>
      <c r="BD550" s="120">
        <f>ROUND(Import!F543,2)</f>
        <v>0</v>
      </c>
      <c r="BE550" s="120">
        <f>ROUND(Import!P543,2)</f>
        <v>0</v>
      </c>
      <c r="BG550" s="121">
        <f t="shared" si="488"/>
        <v>0</v>
      </c>
      <c r="BH550" s="122">
        <f t="shared" si="489"/>
        <v>0</v>
      </c>
      <c r="BI550" s="114">
        <f t="shared" si="490"/>
        <v>0</v>
      </c>
      <c r="BJ550" s="121">
        <f t="shared" si="491"/>
        <v>0</v>
      </c>
      <c r="BK550" s="122">
        <f t="shared" si="492"/>
        <v>0</v>
      </c>
      <c r="BL550" s="114">
        <f t="shared" si="493"/>
        <v>0</v>
      </c>
      <c r="BN550" s="123">
        <f t="shared" si="494"/>
        <v>0</v>
      </c>
      <c r="BO550" s="123">
        <f t="shared" si="495"/>
        <v>0</v>
      </c>
      <c r="BP550" s="123">
        <f t="shared" si="496"/>
        <v>0</v>
      </c>
      <c r="BQ550" s="123">
        <f t="shared" si="497"/>
        <v>0</v>
      </c>
      <c r="BR550" s="123">
        <f t="shared" si="471"/>
        <v>0</v>
      </c>
      <c r="BS550" s="123">
        <f t="shared" si="498"/>
        <v>0</v>
      </c>
      <c r="BT550" s="124">
        <f t="shared" si="499"/>
        <v>0</v>
      </c>
      <c r="CA550" s="62"/>
      <c r="CB550" s="126" t="str">
        <f t="shared" si="472"/>
        <v/>
      </c>
      <c r="CC550" s="127" t="str">
        <f t="shared" si="500"/>
        <v/>
      </c>
      <c r="CD550" s="128" t="str">
        <f t="shared" si="501"/>
        <v/>
      </c>
      <c r="CE550" s="146"/>
      <c r="CF550" s="147"/>
      <c r="CG550" s="147"/>
      <c r="CH550" s="147"/>
      <c r="CI550" s="145"/>
      <c r="CJ550" s="62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132" t="b">
        <f t="shared" si="502"/>
        <v>0</v>
      </c>
      <c r="CV550" s="133" t="b">
        <f t="shared" si="503"/>
        <v>1</v>
      </c>
      <c r="CW550" s="116" t="b">
        <f t="shared" si="504"/>
        <v>1</v>
      </c>
      <c r="CX550" s="73">
        <f t="shared" si="505"/>
        <v>0</v>
      </c>
      <c r="CZ550" s="73">
        <f t="shared" si="506"/>
        <v>0</v>
      </c>
      <c r="DA550" s="134">
        <f t="shared" si="507"/>
        <v>1</v>
      </c>
      <c r="DB550" s="106">
        <f t="shared" si="508"/>
        <v>1</v>
      </c>
      <c r="DC550" s="148"/>
      <c r="DD550" s="134">
        <f t="shared" si="509"/>
        <v>1</v>
      </c>
      <c r="DE550" s="135">
        <f t="shared" si="473"/>
        <v>0</v>
      </c>
      <c r="DF550" s="135">
        <f t="shared" si="474"/>
        <v>0</v>
      </c>
      <c r="DG550" s="136"/>
      <c r="DH550" s="79"/>
      <c r="DI550" s="137"/>
      <c r="DJ550" s="81"/>
      <c r="DK550" s="107">
        <f t="shared" si="475"/>
        <v>0</v>
      </c>
      <c r="DL550" s="138">
        <f t="shared" si="510"/>
        <v>1</v>
      </c>
      <c r="DM550" s="73">
        <f t="shared" si="511"/>
        <v>1</v>
      </c>
      <c r="DN550" s="73">
        <f t="shared" si="512"/>
        <v>1</v>
      </c>
      <c r="DO550" s="73">
        <f t="shared" si="513"/>
        <v>1</v>
      </c>
      <c r="DP550" s="73">
        <f t="shared" si="480"/>
        <v>1</v>
      </c>
      <c r="DQ550" s="73">
        <f t="shared" si="479"/>
        <v>1</v>
      </c>
      <c r="DR550" s="73">
        <f t="shared" si="478"/>
        <v>1</v>
      </c>
      <c r="DS550" s="73">
        <f t="shared" si="476"/>
        <v>1</v>
      </c>
      <c r="DT550" s="73">
        <f t="shared" si="470"/>
        <v>1</v>
      </c>
      <c r="DU550" s="73">
        <f t="shared" si="469"/>
        <v>1</v>
      </c>
      <c r="DV550" s="73">
        <f t="shared" si="468"/>
        <v>1</v>
      </c>
      <c r="DW550" s="73">
        <f t="shared" si="467"/>
        <v>1</v>
      </c>
      <c r="DX550" s="73">
        <f t="shared" si="466"/>
        <v>1</v>
      </c>
      <c r="DY550" s="73">
        <f t="shared" si="465"/>
        <v>1</v>
      </c>
      <c r="DZ550" s="73">
        <f t="shared" si="464"/>
        <v>1</v>
      </c>
      <c r="EA550" s="92">
        <f t="shared" si="463"/>
        <v>1</v>
      </c>
      <c r="EB550" s="92">
        <f t="shared" si="462"/>
        <v>1</v>
      </c>
      <c r="EC550" s="139">
        <f t="shared" si="461"/>
        <v>1</v>
      </c>
      <c r="ED550" s="140">
        <f t="shared" si="514"/>
        <v>0</v>
      </c>
      <c r="EE550" s="141">
        <f>IF(EC550=8,(DK550+DK551+DK552+DK864+DK866+DK867+DK868),IF(EC550=9,(DK550+DK551+DK552+DK864+DK866+DK867+DK868+DK869),IF(EC550=10,(DK550+DK551+DK552+DK864+DK866+DK867+DK868+DK869+DK870),IF(EC550=11,(DK550+DK551+DK552+DK864+DK866+DK867+DK868+DK869+DK870+DK871),IF(EC550=12,(DK550+DK551+DK552+DK864+DK866+DK867+DK868+DK869+DK870+DK871+DK872),IF(EC550=13,(DK550+DK551+DK552+DK864+DK866+DK867+DK868+DK869+DK870+DK871+DK872+#REF!),0))))))</f>
        <v>0</v>
      </c>
      <c r="EF550" s="141">
        <f t="shared" si="481"/>
        <v>0</v>
      </c>
      <c r="EG550" s="142">
        <f t="shared" si="515"/>
        <v>0</v>
      </c>
      <c r="EH550" s="141"/>
      <c r="EI550" s="142"/>
      <c r="EJ550" s="82">
        <f t="shared" si="516"/>
        <v>0</v>
      </c>
      <c r="EK550" s="82"/>
      <c r="EL550" s="82"/>
      <c r="EM550" s="82"/>
      <c r="EN550" s="83"/>
      <c r="EO550" s="61"/>
      <c r="EP550" s="61"/>
      <c r="EQ550" s="61"/>
      <c r="ER550" s="61"/>
      <c r="ES550" s="61"/>
      <c r="ET550" s="61"/>
      <c r="EU550" s="61"/>
      <c r="EV550" s="61"/>
      <c r="EW550" s="61"/>
      <c r="EX550" s="61"/>
      <c r="EY550" s="61"/>
      <c r="EZ550" s="61"/>
    </row>
    <row r="551" spans="2:156" ht="27" customHeight="1">
      <c r="B551" s="365" t="str">
        <f t="shared" si="477"/>
        <v/>
      </c>
      <c r="C551" s="649" t="str">
        <f>IF(AU551=1,SUM(AU$10:AU551),"")</f>
        <v/>
      </c>
      <c r="D551" s="526"/>
      <c r="E551" s="524"/>
      <c r="F551" s="648"/>
      <c r="G551" s="464"/>
      <c r="H551" s="110"/>
      <c r="I551" s="648"/>
      <c r="J551" s="464"/>
      <c r="K551" s="110"/>
      <c r="L551" s="109"/>
      <c r="M551" s="517"/>
      <c r="N551" s="520"/>
      <c r="O551" s="520"/>
      <c r="P551" s="514"/>
      <c r="Q551" s="463"/>
      <c r="R551" s="463"/>
      <c r="S551" s="463"/>
      <c r="T551" s="463"/>
      <c r="U551" s="515"/>
      <c r="V551" s="112"/>
      <c r="W551" s="463"/>
      <c r="X551" s="463"/>
      <c r="Y551" s="463"/>
      <c r="Z551" s="463"/>
      <c r="AA551" s="463"/>
      <c r="AB551" s="691"/>
      <c r="AC551" s="691"/>
      <c r="AD551" s="691"/>
      <c r="AE551" s="682"/>
      <c r="AF551" s="683"/>
      <c r="AG551" s="112"/>
      <c r="AH551" s="463"/>
      <c r="AI551" s="495"/>
      <c r="AJ551" s="469"/>
      <c r="AK551" s="464"/>
      <c r="AL551" s="465"/>
      <c r="AM551" s="376"/>
      <c r="AN551" s="376"/>
      <c r="AO551" s="465"/>
      <c r="AP551" s="466"/>
      <c r="AQ551" s="113" t="str">
        <f t="shared" si="482"/>
        <v/>
      </c>
      <c r="AR551" s="114">
        <v>154</v>
      </c>
      <c r="AU551" s="115">
        <f t="shared" si="483"/>
        <v>0</v>
      </c>
      <c r="AV551" s="116" t="b">
        <f t="shared" si="484"/>
        <v>1</v>
      </c>
      <c r="AW551" s="73">
        <f t="shared" si="485"/>
        <v>0</v>
      </c>
      <c r="AX551" s="117">
        <f t="shared" si="486"/>
        <v>1</v>
      </c>
      <c r="AY551" s="118">
        <f t="shared" si="487"/>
        <v>0</v>
      </c>
      <c r="BD551" s="120">
        <f>ROUND(Import!F544,2)</f>
        <v>0</v>
      </c>
      <c r="BE551" s="120">
        <f>ROUND(Import!P544,2)</f>
        <v>0</v>
      </c>
      <c r="BG551" s="121">
        <f t="shared" si="488"/>
        <v>0</v>
      </c>
      <c r="BH551" s="122">
        <f t="shared" si="489"/>
        <v>0</v>
      </c>
      <c r="BI551" s="114">
        <f t="shared" si="490"/>
        <v>0</v>
      </c>
      <c r="BJ551" s="121">
        <f t="shared" si="491"/>
        <v>0</v>
      </c>
      <c r="BK551" s="122">
        <f t="shared" si="492"/>
        <v>0</v>
      </c>
      <c r="BL551" s="114">
        <f t="shared" si="493"/>
        <v>0</v>
      </c>
      <c r="BN551" s="123">
        <f t="shared" si="494"/>
        <v>0</v>
      </c>
      <c r="BO551" s="123">
        <f t="shared" si="495"/>
        <v>0</v>
      </c>
      <c r="BP551" s="123">
        <f t="shared" si="496"/>
        <v>0</v>
      </c>
      <c r="BQ551" s="123">
        <f t="shared" si="497"/>
        <v>0</v>
      </c>
      <c r="BR551" s="123">
        <f t="shared" si="471"/>
        <v>0</v>
      </c>
      <c r="BS551" s="123">
        <f t="shared" si="498"/>
        <v>0</v>
      </c>
      <c r="BT551" s="124">
        <f t="shared" si="499"/>
        <v>0</v>
      </c>
      <c r="CA551" s="62"/>
      <c r="CB551" s="126" t="str">
        <f t="shared" si="472"/>
        <v/>
      </c>
      <c r="CC551" s="127" t="str">
        <f t="shared" si="500"/>
        <v/>
      </c>
      <c r="CD551" s="128" t="str">
        <f t="shared" si="501"/>
        <v/>
      </c>
      <c r="CE551" s="146"/>
      <c r="CF551" s="147"/>
      <c r="CG551" s="147"/>
      <c r="CH551" s="147"/>
      <c r="CI551" s="145"/>
      <c r="CJ551" s="62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132" t="b">
        <f t="shared" si="502"/>
        <v>0</v>
      </c>
      <c r="CV551" s="133" t="b">
        <f t="shared" si="503"/>
        <v>1</v>
      </c>
      <c r="CW551" s="116" t="b">
        <f t="shared" si="504"/>
        <v>1</v>
      </c>
      <c r="CX551" s="73">
        <f t="shared" si="505"/>
        <v>0</v>
      </c>
      <c r="CZ551" s="73">
        <f t="shared" si="506"/>
        <v>0</v>
      </c>
      <c r="DA551" s="134">
        <f t="shared" si="507"/>
        <v>1</v>
      </c>
      <c r="DB551" s="106">
        <f t="shared" si="508"/>
        <v>1</v>
      </c>
      <c r="DC551" s="148"/>
      <c r="DD551" s="134">
        <f t="shared" si="509"/>
        <v>1</v>
      </c>
      <c r="DE551" s="135">
        <f t="shared" si="473"/>
        <v>0</v>
      </c>
      <c r="DF551" s="135">
        <f t="shared" si="474"/>
        <v>0</v>
      </c>
      <c r="DG551" s="136"/>
      <c r="DH551" s="79"/>
      <c r="DI551" s="137"/>
      <c r="DJ551" s="81"/>
      <c r="DK551" s="107">
        <f t="shared" si="475"/>
        <v>0</v>
      </c>
      <c r="DL551" s="138">
        <f t="shared" si="510"/>
        <v>1</v>
      </c>
      <c r="DM551" s="73">
        <f t="shared" si="511"/>
        <v>1</v>
      </c>
      <c r="DN551" s="73">
        <f t="shared" si="512"/>
        <v>1</v>
      </c>
      <c r="DO551" s="73">
        <f t="shared" si="513"/>
        <v>1</v>
      </c>
      <c r="DP551" s="73">
        <f t="shared" si="480"/>
        <v>1</v>
      </c>
      <c r="DQ551" s="73">
        <f t="shared" si="479"/>
        <v>1</v>
      </c>
      <c r="DR551" s="73">
        <f t="shared" si="478"/>
        <v>1</v>
      </c>
      <c r="DS551" s="73">
        <f t="shared" si="476"/>
        <v>1</v>
      </c>
      <c r="DT551" s="73">
        <f t="shared" si="470"/>
        <v>1</v>
      </c>
      <c r="DU551" s="73">
        <f t="shared" si="469"/>
        <v>1</v>
      </c>
      <c r="DV551" s="73">
        <f t="shared" si="468"/>
        <v>1</v>
      </c>
      <c r="DW551" s="73">
        <f t="shared" si="467"/>
        <v>1</v>
      </c>
      <c r="DX551" s="73">
        <f t="shared" si="466"/>
        <v>1</v>
      </c>
      <c r="DY551" s="73">
        <f t="shared" si="465"/>
        <v>1</v>
      </c>
      <c r="DZ551" s="73">
        <f t="shared" si="464"/>
        <v>1</v>
      </c>
      <c r="EA551" s="92">
        <f t="shared" si="463"/>
        <v>1</v>
      </c>
      <c r="EB551" s="92">
        <f t="shared" si="462"/>
        <v>1</v>
      </c>
      <c r="EC551" s="139">
        <f t="shared" si="461"/>
        <v>1</v>
      </c>
      <c r="ED551" s="140">
        <f t="shared" si="514"/>
        <v>0</v>
      </c>
      <c r="EE551" s="141">
        <f>IF(EC551=8,(DK551+DK552+DK553+DK865+DK867+DK868+DK869),IF(EC551=9,(DK551+DK552+DK553+DK865+DK867+DK868+DK869+DK870),IF(EC551=10,(DK551+DK552+DK553+DK865+DK867+DK868+DK869+DK870+DK871),IF(EC551=11,(DK551+DK552+DK553+DK865+DK867+DK868+DK869+DK870+DK871+DK872),IF(EC551=12,(DK551+DK552+DK553+DK865+DK867+DK868+DK869+DK870+DK871+DK872+DK873),IF(EC551=13,(DK551+DK552+DK553+DK865+DK867+DK868+DK869+DK870+DK871+DK872+DK873+#REF!),0))))))</f>
        <v>0</v>
      </c>
      <c r="EF551" s="141">
        <f t="shared" si="481"/>
        <v>0</v>
      </c>
      <c r="EG551" s="142">
        <f t="shared" si="515"/>
        <v>0</v>
      </c>
      <c r="EH551" s="141"/>
      <c r="EI551" s="142"/>
      <c r="EJ551" s="82">
        <f t="shared" si="516"/>
        <v>0</v>
      </c>
      <c r="EK551" s="82"/>
      <c r="EL551" s="82"/>
      <c r="EM551" s="82"/>
      <c r="EN551" s="83"/>
      <c r="EO551" s="61"/>
      <c r="EP551" s="61"/>
      <c r="EQ551" s="61"/>
      <c r="ER551" s="61"/>
      <c r="ES551" s="61"/>
      <c r="ET551" s="61"/>
      <c r="EU551" s="61"/>
      <c r="EV551" s="61"/>
      <c r="EW551" s="61"/>
      <c r="EX551" s="61"/>
      <c r="EY551" s="61"/>
      <c r="EZ551" s="61"/>
    </row>
    <row r="552" spans="2:156" ht="27" customHeight="1">
      <c r="B552" s="365" t="str">
        <f t="shared" si="477"/>
        <v/>
      </c>
      <c r="C552" s="649" t="str">
        <f>IF(AU552=1,SUM(AU$10:AU552),"")</f>
        <v/>
      </c>
      <c r="D552" s="526"/>
      <c r="E552" s="524"/>
      <c r="F552" s="648"/>
      <c r="G552" s="464"/>
      <c r="H552" s="110"/>
      <c r="I552" s="648"/>
      <c r="J552" s="464"/>
      <c r="K552" s="110"/>
      <c r="L552" s="109"/>
      <c r="M552" s="517"/>
      <c r="N552" s="520"/>
      <c r="O552" s="520"/>
      <c r="P552" s="514"/>
      <c r="Q552" s="463"/>
      <c r="R552" s="463"/>
      <c r="S552" s="463"/>
      <c r="T552" s="463"/>
      <c r="U552" s="515"/>
      <c r="V552" s="112"/>
      <c r="W552" s="463"/>
      <c r="X552" s="463"/>
      <c r="Y552" s="463"/>
      <c r="Z552" s="463"/>
      <c r="AA552" s="463"/>
      <c r="AB552" s="691"/>
      <c r="AC552" s="691"/>
      <c r="AD552" s="691"/>
      <c r="AE552" s="682"/>
      <c r="AF552" s="683"/>
      <c r="AG552" s="112"/>
      <c r="AH552" s="463"/>
      <c r="AI552" s="495"/>
      <c r="AJ552" s="469"/>
      <c r="AK552" s="464"/>
      <c r="AL552" s="465"/>
      <c r="AM552" s="376"/>
      <c r="AN552" s="376"/>
      <c r="AO552" s="465"/>
      <c r="AP552" s="466"/>
      <c r="AQ552" s="113" t="str">
        <f t="shared" si="482"/>
        <v/>
      </c>
      <c r="AR552" s="114">
        <v>155</v>
      </c>
      <c r="AU552" s="115">
        <f t="shared" si="483"/>
        <v>0</v>
      </c>
      <c r="AV552" s="116" t="b">
        <f t="shared" si="484"/>
        <v>1</v>
      </c>
      <c r="AW552" s="73">
        <f t="shared" si="485"/>
        <v>0</v>
      </c>
      <c r="AX552" s="117">
        <f t="shared" si="486"/>
        <v>1</v>
      </c>
      <c r="AY552" s="118">
        <f t="shared" si="487"/>
        <v>0</v>
      </c>
      <c r="BD552" s="120">
        <f>ROUND(Import!F545,2)</f>
        <v>0</v>
      </c>
      <c r="BE552" s="120">
        <f>ROUND(Import!P545,2)</f>
        <v>0</v>
      </c>
      <c r="BG552" s="121">
        <f t="shared" si="488"/>
        <v>0</v>
      </c>
      <c r="BH552" s="122">
        <f t="shared" si="489"/>
        <v>0</v>
      </c>
      <c r="BI552" s="114">
        <f t="shared" si="490"/>
        <v>0</v>
      </c>
      <c r="BJ552" s="121">
        <f t="shared" si="491"/>
        <v>0</v>
      </c>
      <c r="BK552" s="122">
        <f t="shared" si="492"/>
        <v>0</v>
      </c>
      <c r="BL552" s="114">
        <f t="shared" si="493"/>
        <v>0</v>
      </c>
      <c r="BN552" s="123">
        <f t="shared" si="494"/>
        <v>0</v>
      </c>
      <c r="BO552" s="123">
        <f t="shared" si="495"/>
        <v>0</v>
      </c>
      <c r="BP552" s="123">
        <f t="shared" si="496"/>
        <v>0</v>
      </c>
      <c r="BQ552" s="123">
        <f t="shared" si="497"/>
        <v>0</v>
      </c>
      <c r="BR552" s="123">
        <f t="shared" si="471"/>
        <v>0</v>
      </c>
      <c r="BS552" s="123">
        <f t="shared" si="498"/>
        <v>0</v>
      </c>
      <c r="BT552" s="124">
        <f t="shared" si="499"/>
        <v>0</v>
      </c>
      <c r="CA552" s="62"/>
      <c r="CB552" s="126" t="str">
        <f t="shared" si="472"/>
        <v/>
      </c>
      <c r="CC552" s="127" t="str">
        <f t="shared" si="500"/>
        <v/>
      </c>
      <c r="CD552" s="128" t="str">
        <f t="shared" si="501"/>
        <v/>
      </c>
      <c r="CE552" s="146"/>
      <c r="CF552" s="147"/>
      <c r="CG552" s="147"/>
      <c r="CH552" s="147"/>
      <c r="CI552" s="145"/>
      <c r="CJ552" s="62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132" t="b">
        <f t="shared" si="502"/>
        <v>0</v>
      </c>
      <c r="CV552" s="133" t="b">
        <f t="shared" si="503"/>
        <v>1</v>
      </c>
      <c r="CW552" s="116" t="b">
        <f t="shared" si="504"/>
        <v>1</v>
      </c>
      <c r="CX552" s="73">
        <f t="shared" si="505"/>
        <v>0</v>
      </c>
      <c r="CZ552" s="73">
        <f t="shared" si="506"/>
        <v>0</v>
      </c>
      <c r="DA552" s="134">
        <f t="shared" si="507"/>
        <v>1</v>
      </c>
      <c r="DB552" s="106">
        <f t="shared" si="508"/>
        <v>1</v>
      </c>
      <c r="DC552" s="148"/>
      <c r="DD552" s="134">
        <f t="shared" si="509"/>
        <v>1</v>
      </c>
      <c r="DE552" s="135">
        <f t="shared" si="473"/>
        <v>0</v>
      </c>
      <c r="DF552" s="135">
        <f t="shared" si="474"/>
        <v>0</v>
      </c>
      <c r="DG552" s="136"/>
      <c r="DH552" s="79"/>
      <c r="DI552" s="137"/>
      <c r="DJ552" s="81"/>
      <c r="DK552" s="107">
        <f t="shared" si="475"/>
        <v>0</v>
      </c>
      <c r="DL552" s="138">
        <f t="shared" si="510"/>
        <v>1</v>
      </c>
      <c r="DM552" s="73">
        <f t="shared" si="511"/>
        <v>1</v>
      </c>
      <c r="DN552" s="73">
        <f t="shared" si="512"/>
        <v>1</v>
      </c>
      <c r="DO552" s="73">
        <f t="shared" si="513"/>
        <v>1</v>
      </c>
      <c r="DP552" s="73">
        <f t="shared" si="480"/>
        <v>1</v>
      </c>
      <c r="DQ552" s="73">
        <f t="shared" si="479"/>
        <v>1</v>
      </c>
      <c r="DR552" s="73">
        <f t="shared" si="478"/>
        <v>1</v>
      </c>
      <c r="DS552" s="73">
        <f t="shared" si="476"/>
        <v>1</v>
      </c>
      <c r="DT552" s="73">
        <f t="shared" si="470"/>
        <v>1</v>
      </c>
      <c r="DU552" s="73">
        <f t="shared" si="469"/>
        <v>1</v>
      </c>
      <c r="DV552" s="73">
        <f t="shared" si="468"/>
        <v>1</v>
      </c>
      <c r="DW552" s="73">
        <f t="shared" si="467"/>
        <v>1</v>
      </c>
      <c r="DX552" s="73">
        <f t="shared" si="466"/>
        <v>1</v>
      </c>
      <c r="DY552" s="73">
        <f t="shared" si="465"/>
        <v>1</v>
      </c>
      <c r="DZ552" s="73">
        <f t="shared" si="464"/>
        <v>1</v>
      </c>
      <c r="EA552" s="92">
        <f t="shared" si="463"/>
        <v>1</v>
      </c>
      <c r="EB552" s="92">
        <f t="shared" si="462"/>
        <v>1</v>
      </c>
      <c r="EC552" s="139">
        <f t="shared" si="461"/>
        <v>1</v>
      </c>
      <c r="ED552" s="140">
        <f t="shared" si="514"/>
        <v>0</v>
      </c>
      <c r="EE552" s="141">
        <f>IF(EC552=8,(DK552+DK553+DK554+DK866+DK868+DK869+DK870),IF(EC552=9,(DK552+DK553+DK554+DK866+DK868+DK869+DK870+DK871),IF(EC552=10,(DK552+DK553+DK554+DK866+DK868+DK869+DK870+DK871+DK872),IF(EC552=11,(DK552+DK553+DK554+DK866+DK868+DK869+DK870+DK871+DK872+DK873),IF(EC552=12,(DK552+DK553+DK554+DK866+DK868+DK869+DK870+DK871+DK872+DK873+DK874),IF(EC552=13,(DK552+DK553+DK554+DK866+DK868+DK869+DK870+DK871+DK872+DK873+DK874+#REF!),0))))))</f>
        <v>0</v>
      </c>
      <c r="EF552" s="141">
        <f t="shared" si="481"/>
        <v>0</v>
      </c>
      <c r="EG552" s="142">
        <f t="shared" si="515"/>
        <v>0</v>
      </c>
      <c r="EH552" s="141"/>
      <c r="EI552" s="142"/>
      <c r="EJ552" s="82">
        <f t="shared" si="516"/>
        <v>0</v>
      </c>
      <c r="EK552" s="82"/>
      <c r="EL552" s="82"/>
      <c r="EM552" s="82"/>
      <c r="EN552" s="83"/>
      <c r="EO552" s="61"/>
      <c r="EP552" s="61"/>
      <c r="EQ552" s="61"/>
      <c r="ER552" s="61"/>
      <c r="ES552" s="61"/>
      <c r="ET552" s="61"/>
      <c r="EU552" s="61"/>
      <c r="EV552" s="61"/>
      <c r="EW552" s="61"/>
      <c r="EX552" s="61"/>
      <c r="EY552" s="61"/>
      <c r="EZ552" s="61"/>
    </row>
    <row r="553" spans="2:156" ht="27" customHeight="1">
      <c r="B553" s="365" t="str">
        <f t="shared" si="477"/>
        <v/>
      </c>
      <c r="C553" s="649" t="str">
        <f>IF(AU553=1,SUM(AU$10:AU553),"")</f>
        <v/>
      </c>
      <c r="D553" s="526"/>
      <c r="E553" s="524"/>
      <c r="F553" s="648"/>
      <c r="G553" s="464"/>
      <c r="H553" s="110"/>
      <c r="I553" s="648"/>
      <c r="J553" s="464"/>
      <c r="K553" s="110"/>
      <c r="L553" s="109"/>
      <c r="M553" s="517"/>
      <c r="N553" s="520"/>
      <c r="O553" s="520"/>
      <c r="P553" s="514"/>
      <c r="Q553" s="463"/>
      <c r="R553" s="463"/>
      <c r="S553" s="463"/>
      <c r="T553" s="463"/>
      <c r="U553" s="515"/>
      <c r="V553" s="112"/>
      <c r="W553" s="463"/>
      <c r="X553" s="463"/>
      <c r="Y553" s="463"/>
      <c r="Z553" s="463"/>
      <c r="AA553" s="463"/>
      <c r="AB553" s="691"/>
      <c r="AC553" s="691"/>
      <c r="AD553" s="691"/>
      <c r="AE553" s="682"/>
      <c r="AF553" s="683"/>
      <c r="AG553" s="112"/>
      <c r="AH553" s="463"/>
      <c r="AI553" s="495"/>
      <c r="AJ553" s="469"/>
      <c r="AK553" s="464"/>
      <c r="AL553" s="465"/>
      <c r="AM553" s="376"/>
      <c r="AN553" s="376"/>
      <c r="AO553" s="465"/>
      <c r="AP553" s="466"/>
      <c r="AQ553" s="113" t="str">
        <f t="shared" si="482"/>
        <v/>
      </c>
      <c r="AR553" s="114">
        <v>156</v>
      </c>
      <c r="AU553" s="115">
        <f t="shared" si="483"/>
        <v>0</v>
      </c>
      <c r="AV553" s="116" t="b">
        <f t="shared" si="484"/>
        <v>1</v>
      </c>
      <c r="AW553" s="73">
        <f t="shared" si="485"/>
        <v>0</v>
      </c>
      <c r="AX553" s="117">
        <f t="shared" si="486"/>
        <v>1</v>
      </c>
      <c r="AY553" s="118">
        <f t="shared" si="487"/>
        <v>0</v>
      </c>
      <c r="BD553" s="120">
        <f>ROUND(Import!F546,2)</f>
        <v>0</v>
      </c>
      <c r="BE553" s="120">
        <f>ROUND(Import!P546,2)</f>
        <v>0</v>
      </c>
      <c r="BG553" s="121">
        <f t="shared" si="488"/>
        <v>0</v>
      </c>
      <c r="BH553" s="122">
        <f t="shared" si="489"/>
        <v>0</v>
      </c>
      <c r="BI553" s="114">
        <f t="shared" si="490"/>
        <v>0</v>
      </c>
      <c r="BJ553" s="121">
        <f t="shared" si="491"/>
        <v>0</v>
      </c>
      <c r="BK553" s="122">
        <f t="shared" si="492"/>
        <v>0</v>
      </c>
      <c r="BL553" s="114">
        <f t="shared" si="493"/>
        <v>0</v>
      </c>
      <c r="BN553" s="123">
        <f t="shared" si="494"/>
        <v>0</v>
      </c>
      <c r="BO553" s="123">
        <f t="shared" si="495"/>
        <v>0</v>
      </c>
      <c r="BP553" s="123">
        <f t="shared" si="496"/>
        <v>0</v>
      </c>
      <c r="BQ553" s="123">
        <f t="shared" si="497"/>
        <v>0</v>
      </c>
      <c r="BR553" s="123">
        <f t="shared" si="471"/>
        <v>0</v>
      </c>
      <c r="BS553" s="123">
        <f t="shared" si="498"/>
        <v>0</v>
      </c>
      <c r="BT553" s="124">
        <f t="shared" si="499"/>
        <v>0</v>
      </c>
      <c r="CA553" s="62"/>
      <c r="CB553" s="126" t="str">
        <f t="shared" si="472"/>
        <v/>
      </c>
      <c r="CC553" s="127" t="str">
        <f t="shared" si="500"/>
        <v/>
      </c>
      <c r="CD553" s="128" t="str">
        <f t="shared" si="501"/>
        <v/>
      </c>
      <c r="CE553" s="146"/>
      <c r="CF553" s="147"/>
      <c r="CG553" s="147"/>
      <c r="CH553" s="147"/>
      <c r="CI553" s="145"/>
      <c r="CJ553" s="62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132" t="b">
        <f t="shared" si="502"/>
        <v>0</v>
      </c>
      <c r="CV553" s="133" t="b">
        <f t="shared" si="503"/>
        <v>1</v>
      </c>
      <c r="CW553" s="116" t="b">
        <f t="shared" si="504"/>
        <v>1</v>
      </c>
      <c r="CX553" s="73">
        <f t="shared" si="505"/>
        <v>0</v>
      </c>
      <c r="CZ553" s="73">
        <f t="shared" si="506"/>
        <v>0</v>
      </c>
      <c r="DA553" s="134">
        <f t="shared" si="507"/>
        <v>1</v>
      </c>
      <c r="DB553" s="106">
        <f t="shared" si="508"/>
        <v>1</v>
      </c>
      <c r="DC553" s="148"/>
      <c r="DD553" s="134">
        <f t="shared" si="509"/>
        <v>1</v>
      </c>
      <c r="DE553" s="135">
        <f t="shared" si="473"/>
        <v>0</v>
      </c>
      <c r="DF553" s="135">
        <f t="shared" si="474"/>
        <v>0</v>
      </c>
      <c r="DG553" s="136"/>
      <c r="DH553" s="79"/>
      <c r="DI553" s="137"/>
      <c r="DJ553" s="81"/>
      <c r="DK553" s="107">
        <f t="shared" si="475"/>
        <v>0</v>
      </c>
      <c r="DL553" s="138">
        <f t="shared" si="510"/>
        <v>1</v>
      </c>
      <c r="DM553" s="73">
        <f t="shared" si="511"/>
        <v>1</v>
      </c>
      <c r="DN553" s="73">
        <f t="shared" si="512"/>
        <v>1</v>
      </c>
      <c r="DO553" s="73">
        <f t="shared" si="513"/>
        <v>1</v>
      </c>
      <c r="DP553" s="73">
        <f t="shared" si="480"/>
        <v>1</v>
      </c>
      <c r="DQ553" s="73">
        <f t="shared" si="479"/>
        <v>1</v>
      </c>
      <c r="DR553" s="73">
        <f t="shared" si="478"/>
        <v>1</v>
      </c>
      <c r="DS553" s="73">
        <f t="shared" si="476"/>
        <v>1</v>
      </c>
      <c r="DT553" s="73">
        <f t="shared" si="470"/>
        <v>1</v>
      </c>
      <c r="DU553" s="73">
        <f t="shared" si="469"/>
        <v>1</v>
      </c>
      <c r="DV553" s="73">
        <f t="shared" si="468"/>
        <v>1</v>
      </c>
      <c r="DW553" s="73">
        <f t="shared" si="467"/>
        <v>1</v>
      </c>
      <c r="DX553" s="73">
        <f t="shared" si="466"/>
        <v>1</v>
      </c>
      <c r="DY553" s="73">
        <f t="shared" si="465"/>
        <v>1</v>
      </c>
      <c r="DZ553" s="73">
        <f t="shared" si="464"/>
        <v>1</v>
      </c>
      <c r="EA553" s="92">
        <f t="shared" si="463"/>
        <v>1</v>
      </c>
      <c r="EB553" s="92">
        <f t="shared" si="462"/>
        <v>1</v>
      </c>
      <c r="EC553" s="139">
        <f t="shared" si="461"/>
        <v>1</v>
      </c>
      <c r="ED553" s="140">
        <f t="shared" si="514"/>
        <v>0</v>
      </c>
      <c r="EE553" s="141">
        <f>IF(EC553=8,(DK553+DK554+DK555+DK867+DK869+DK870+DK871),IF(EC553=9,(DK553+DK554+DK555+DK867+DK869+DK870+DK871+DK872),IF(EC553=10,(DK553+DK554+DK555+DK867+DK869+DK870+DK871+DK872+DK873),IF(EC553=11,(DK553+DK554+DK555+DK867+DK869+DK870+DK871+DK872+DK873+DK874),IF(EC553=12,(DK553+DK554+DK555+DK867+DK869+DK870+DK871+DK872+DK873+DK874+DK875),IF(EC553=13,(DK553+DK554+DK555+DK867+DK869+DK870+DK871+DK872+DK873+DK874+DK875+#REF!),0))))))</f>
        <v>0</v>
      </c>
      <c r="EF553" s="141">
        <f t="shared" si="481"/>
        <v>0</v>
      </c>
      <c r="EG553" s="142">
        <f t="shared" si="515"/>
        <v>0</v>
      </c>
      <c r="EH553" s="141"/>
      <c r="EI553" s="142"/>
      <c r="EJ553" s="82">
        <f t="shared" si="516"/>
        <v>0</v>
      </c>
      <c r="EK553" s="82"/>
      <c r="EL553" s="82"/>
      <c r="EM553" s="82"/>
      <c r="EN553" s="83"/>
      <c r="EO553" s="61"/>
      <c r="EP553" s="61"/>
      <c r="EQ553" s="61"/>
      <c r="ER553" s="61"/>
      <c r="ES553" s="61"/>
      <c r="ET553" s="61"/>
      <c r="EU553" s="61"/>
      <c r="EV553" s="61"/>
      <c r="EW553" s="61"/>
      <c r="EX553" s="61"/>
      <c r="EY553" s="61"/>
      <c r="EZ553" s="61"/>
    </row>
    <row r="554" spans="2:156" ht="27" customHeight="1">
      <c r="B554" s="365" t="str">
        <f t="shared" si="477"/>
        <v/>
      </c>
      <c r="C554" s="649" t="str">
        <f>IF(AU554=1,SUM(AU$10:AU554),"")</f>
        <v/>
      </c>
      <c r="D554" s="526"/>
      <c r="E554" s="524"/>
      <c r="F554" s="648"/>
      <c r="G554" s="464"/>
      <c r="H554" s="110"/>
      <c r="I554" s="648"/>
      <c r="J554" s="464"/>
      <c r="K554" s="110"/>
      <c r="L554" s="109"/>
      <c r="M554" s="517"/>
      <c r="N554" s="520"/>
      <c r="O554" s="520"/>
      <c r="P554" s="514"/>
      <c r="Q554" s="463"/>
      <c r="R554" s="463"/>
      <c r="S554" s="463"/>
      <c r="T554" s="463"/>
      <c r="U554" s="515"/>
      <c r="V554" s="112"/>
      <c r="W554" s="463"/>
      <c r="X554" s="463"/>
      <c r="Y554" s="463"/>
      <c r="Z554" s="463"/>
      <c r="AA554" s="463"/>
      <c r="AB554" s="691"/>
      <c r="AC554" s="691"/>
      <c r="AD554" s="691"/>
      <c r="AE554" s="682"/>
      <c r="AF554" s="683"/>
      <c r="AG554" s="112"/>
      <c r="AH554" s="463"/>
      <c r="AI554" s="495"/>
      <c r="AJ554" s="469"/>
      <c r="AK554" s="464"/>
      <c r="AL554" s="465"/>
      <c r="AM554" s="376"/>
      <c r="AN554" s="376"/>
      <c r="AO554" s="465"/>
      <c r="AP554" s="466"/>
      <c r="AQ554" s="113" t="str">
        <f t="shared" si="482"/>
        <v/>
      </c>
      <c r="AR554" s="114">
        <v>157</v>
      </c>
      <c r="AU554" s="115">
        <f t="shared" si="483"/>
        <v>0</v>
      </c>
      <c r="AV554" s="116" t="b">
        <f t="shared" si="484"/>
        <v>1</v>
      </c>
      <c r="AW554" s="73">
        <f t="shared" si="485"/>
        <v>0</v>
      </c>
      <c r="AX554" s="117">
        <f t="shared" si="486"/>
        <v>1</v>
      </c>
      <c r="AY554" s="118">
        <f t="shared" si="487"/>
        <v>0</v>
      </c>
      <c r="BD554" s="120">
        <f>ROUND(Import!F547,2)</f>
        <v>0</v>
      </c>
      <c r="BE554" s="120">
        <f>ROUND(Import!P547,2)</f>
        <v>0</v>
      </c>
      <c r="BG554" s="121">
        <f t="shared" si="488"/>
        <v>0</v>
      </c>
      <c r="BH554" s="122">
        <f t="shared" si="489"/>
        <v>0</v>
      </c>
      <c r="BI554" s="114">
        <f t="shared" si="490"/>
        <v>0</v>
      </c>
      <c r="BJ554" s="121">
        <f t="shared" si="491"/>
        <v>0</v>
      </c>
      <c r="BK554" s="122">
        <f t="shared" si="492"/>
        <v>0</v>
      </c>
      <c r="BL554" s="114">
        <f t="shared" si="493"/>
        <v>0</v>
      </c>
      <c r="BN554" s="123">
        <f t="shared" si="494"/>
        <v>0</v>
      </c>
      <c r="BO554" s="123">
        <f t="shared" si="495"/>
        <v>0</v>
      </c>
      <c r="BP554" s="123">
        <f t="shared" si="496"/>
        <v>0</v>
      </c>
      <c r="BQ554" s="123">
        <f t="shared" si="497"/>
        <v>0</v>
      </c>
      <c r="BR554" s="123">
        <f t="shared" si="471"/>
        <v>0</v>
      </c>
      <c r="BS554" s="123">
        <f t="shared" si="498"/>
        <v>0</v>
      </c>
      <c r="BT554" s="124">
        <f t="shared" si="499"/>
        <v>0</v>
      </c>
      <c r="CA554" s="62"/>
      <c r="CB554" s="126" t="str">
        <f t="shared" si="472"/>
        <v/>
      </c>
      <c r="CC554" s="127" t="str">
        <f t="shared" si="500"/>
        <v/>
      </c>
      <c r="CD554" s="128" t="str">
        <f t="shared" si="501"/>
        <v/>
      </c>
      <c r="CE554" s="146"/>
      <c r="CF554" s="147"/>
      <c r="CG554" s="147"/>
      <c r="CH554" s="147"/>
      <c r="CI554" s="145"/>
      <c r="CJ554" s="62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132" t="b">
        <f t="shared" si="502"/>
        <v>0</v>
      </c>
      <c r="CV554" s="133" t="b">
        <f t="shared" si="503"/>
        <v>1</v>
      </c>
      <c r="CW554" s="116" t="b">
        <f t="shared" si="504"/>
        <v>1</v>
      </c>
      <c r="CX554" s="73">
        <f t="shared" si="505"/>
        <v>0</v>
      </c>
      <c r="CZ554" s="73">
        <f t="shared" si="506"/>
        <v>0</v>
      </c>
      <c r="DA554" s="134">
        <f t="shared" si="507"/>
        <v>1</v>
      </c>
      <c r="DB554" s="106">
        <f t="shared" si="508"/>
        <v>1</v>
      </c>
      <c r="DC554" s="148"/>
      <c r="DD554" s="134">
        <f t="shared" si="509"/>
        <v>1</v>
      </c>
      <c r="DE554" s="135">
        <f t="shared" si="473"/>
        <v>0</v>
      </c>
      <c r="DF554" s="135">
        <f t="shared" si="474"/>
        <v>0</v>
      </c>
      <c r="DG554" s="136"/>
      <c r="DH554" s="79"/>
      <c r="DI554" s="137"/>
      <c r="DJ554" s="81"/>
      <c r="DK554" s="107">
        <f t="shared" si="475"/>
        <v>0</v>
      </c>
      <c r="DL554" s="138">
        <f t="shared" si="510"/>
        <v>1</v>
      </c>
      <c r="DM554" s="73">
        <f t="shared" si="511"/>
        <v>1</v>
      </c>
      <c r="DN554" s="73">
        <f t="shared" si="512"/>
        <v>1</v>
      </c>
      <c r="DO554" s="73">
        <f t="shared" si="513"/>
        <v>1</v>
      </c>
      <c r="DP554" s="73">
        <f t="shared" si="480"/>
        <v>1</v>
      </c>
      <c r="DQ554" s="73">
        <f t="shared" si="479"/>
        <v>1</v>
      </c>
      <c r="DR554" s="73">
        <f t="shared" si="478"/>
        <v>1</v>
      </c>
      <c r="DS554" s="73">
        <f t="shared" si="476"/>
        <v>1</v>
      </c>
      <c r="DT554" s="73">
        <f t="shared" si="470"/>
        <v>1</v>
      </c>
      <c r="DU554" s="73">
        <f t="shared" si="469"/>
        <v>1</v>
      </c>
      <c r="DV554" s="73">
        <f t="shared" si="468"/>
        <v>1</v>
      </c>
      <c r="DW554" s="73">
        <f t="shared" si="467"/>
        <v>1</v>
      </c>
      <c r="DX554" s="73">
        <f t="shared" si="466"/>
        <v>1</v>
      </c>
      <c r="DY554" s="73">
        <f t="shared" si="465"/>
        <v>1</v>
      </c>
      <c r="DZ554" s="73">
        <f t="shared" si="464"/>
        <v>1</v>
      </c>
      <c r="EA554" s="92">
        <f t="shared" si="463"/>
        <v>1</v>
      </c>
      <c r="EB554" s="92">
        <f t="shared" si="462"/>
        <v>1</v>
      </c>
      <c r="EC554" s="139">
        <f t="shared" si="461"/>
        <v>1</v>
      </c>
      <c r="ED554" s="140">
        <f t="shared" si="514"/>
        <v>0</v>
      </c>
      <c r="EE554" s="141">
        <f>IF(EC554=8,(DK554+DK555+DK556+DK868+DK870+DK871+DK872),IF(EC554=9,(DK554+DK555+DK556+DK868+DK870+DK871+DK872+DK873),IF(EC554=10,(DK554+DK555+DK556+DK868+DK870+DK871+DK872+DK873+DK874),IF(EC554=11,(DK554+DK555+DK556+DK868+DK870+DK871+DK872+DK873+DK874+DK875),IF(EC554=12,(DK554+DK555+DK556+DK868+DK870+DK871+DK872+DK873+DK874+DK875+DK876),IF(EC554=13,(DK554+DK555+DK556+DK868+DK870+DK871+DK872+DK873+DK874+DK875+DK876+#REF!),0))))))</f>
        <v>0</v>
      </c>
      <c r="EF554" s="141">
        <f t="shared" si="481"/>
        <v>0</v>
      </c>
      <c r="EG554" s="142">
        <f t="shared" si="515"/>
        <v>0</v>
      </c>
      <c r="EH554" s="141"/>
      <c r="EI554" s="142"/>
      <c r="EJ554" s="82">
        <f t="shared" si="516"/>
        <v>0</v>
      </c>
      <c r="EK554" s="82"/>
      <c r="EL554" s="82"/>
      <c r="EM554" s="82"/>
      <c r="EN554" s="83"/>
      <c r="EO554" s="61"/>
      <c r="EP554" s="61"/>
      <c r="EQ554" s="61"/>
      <c r="ER554" s="61"/>
      <c r="ES554" s="61"/>
      <c r="ET554" s="61"/>
      <c r="EU554" s="61"/>
      <c r="EV554" s="61"/>
      <c r="EW554" s="61"/>
      <c r="EX554" s="61"/>
      <c r="EY554" s="61"/>
      <c r="EZ554" s="61"/>
    </row>
    <row r="555" spans="2:156" ht="27" customHeight="1">
      <c r="B555" s="365" t="str">
        <f t="shared" si="477"/>
        <v/>
      </c>
      <c r="C555" s="649" t="str">
        <f>IF(AU555=1,SUM(AU$10:AU555),"")</f>
        <v/>
      </c>
      <c r="D555" s="526"/>
      <c r="E555" s="524"/>
      <c r="F555" s="648"/>
      <c r="G555" s="464"/>
      <c r="H555" s="110"/>
      <c r="I555" s="648"/>
      <c r="J555" s="464"/>
      <c r="K555" s="110"/>
      <c r="L555" s="109"/>
      <c r="M555" s="517"/>
      <c r="N555" s="520"/>
      <c r="O555" s="520"/>
      <c r="P555" s="514"/>
      <c r="Q555" s="463"/>
      <c r="R555" s="463"/>
      <c r="S555" s="463"/>
      <c r="T555" s="463"/>
      <c r="U555" s="515"/>
      <c r="V555" s="112"/>
      <c r="W555" s="463"/>
      <c r="X555" s="463"/>
      <c r="Y555" s="463"/>
      <c r="Z555" s="463"/>
      <c r="AA555" s="463"/>
      <c r="AB555" s="691"/>
      <c r="AC555" s="691"/>
      <c r="AD555" s="691"/>
      <c r="AE555" s="682"/>
      <c r="AF555" s="683"/>
      <c r="AG555" s="112"/>
      <c r="AH555" s="463"/>
      <c r="AI555" s="495"/>
      <c r="AJ555" s="469"/>
      <c r="AK555" s="464"/>
      <c r="AL555" s="465"/>
      <c r="AM555" s="376"/>
      <c r="AN555" s="376"/>
      <c r="AO555" s="465"/>
      <c r="AP555" s="466"/>
      <c r="AQ555" s="113" t="str">
        <f t="shared" si="482"/>
        <v/>
      </c>
      <c r="AR555" s="114">
        <v>158</v>
      </c>
      <c r="AU555" s="115">
        <f t="shared" si="483"/>
        <v>0</v>
      </c>
      <c r="AV555" s="116" t="b">
        <f t="shared" si="484"/>
        <v>1</v>
      </c>
      <c r="AW555" s="73">
        <f t="shared" si="485"/>
        <v>0</v>
      </c>
      <c r="AX555" s="117">
        <f t="shared" si="486"/>
        <v>1</v>
      </c>
      <c r="AY555" s="118">
        <f t="shared" si="487"/>
        <v>0</v>
      </c>
      <c r="BD555" s="120">
        <f>ROUND(Import!F548,2)</f>
        <v>0</v>
      </c>
      <c r="BE555" s="120">
        <f>ROUND(Import!P548,2)</f>
        <v>0</v>
      </c>
      <c r="BG555" s="121">
        <f t="shared" si="488"/>
        <v>0</v>
      </c>
      <c r="BH555" s="122">
        <f t="shared" si="489"/>
        <v>0</v>
      </c>
      <c r="BI555" s="114">
        <f t="shared" si="490"/>
        <v>0</v>
      </c>
      <c r="BJ555" s="121">
        <f t="shared" si="491"/>
        <v>0</v>
      </c>
      <c r="BK555" s="122">
        <f t="shared" si="492"/>
        <v>0</v>
      </c>
      <c r="BL555" s="114">
        <f t="shared" si="493"/>
        <v>0</v>
      </c>
      <c r="BN555" s="123">
        <f t="shared" si="494"/>
        <v>0</v>
      </c>
      <c r="BO555" s="123">
        <f t="shared" si="495"/>
        <v>0</v>
      </c>
      <c r="BP555" s="123">
        <f t="shared" si="496"/>
        <v>0</v>
      </c>
      <c r="BQ555" s="123">
        <f t="shared" si="497"/>
        <v>0</v>
      </c>
      <c r="BR555" s="123">
        <f t="shared" si="471"/>
        <v>0</v>
      </c>
      <c r="BS555" s="123">
        <f t="shared" si="498"/>
        <v>0</v>
      </c>
      <c r="BT555" s="124">
        <f t="shared" si="499"/>
        <v>0</v>
      </c>
      <c r="CA555" s="62"/>
      <c r="CB555" s="126" t="str">
        <f t="shared" si="472"/>
        <v/>
      </c>
      <c r="CC555" s="127" t="str">
        <f t="shared" si="500"/>
        <v/>
      </c>
      <c r="CD555" s="128" t="str">
        <f t="shared" si="501"/>
        <v/>
      </c>
      <c r="CE555" s="146"/>
      <c r="CF555" s="147"/>
      <c r="CG555" s="147"/>
      <c r="CH555" s="147"/>
      <c r="CI555" s="145"/>
      <c r="CJ555" s="62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132" t="b">
        <f t="shared" si="502"/>
        <v>0</v>
      </c>
      <c r="CV555" s="133" t="b">
        <f t="shared" si="503"/>
        <v>1</v>
      </c>
      <c r="CW555" s="116" t="b">
        <f t="shared" si="504"/>
        <v>1</v>
      </c>
      <c r="CX555" s="73">
        <f t="shared" si="505"/>
        <v>0</v>
      </c>
      <c r="CZ555" s="73">
        <f t="shared" si="506"/>
        <v>0</v>
      </c>
      <c r="DA555" s="134">
        <f t="shared" si="507"/>
        <v>1</v>
      </c>
      <c r="DB555" s="106">
        <f t="shared" si="508"/>
        <v>1</v>
      </c>
      <c r="DC555" s="148"/>
      <c r="DD555" s="134">
        <f t="shared" si="509"/>
        <v>1</v>
      </c>
      <c r="DE555" s="135">
        <f t="shared" si="473"/>
        <v>0</v>
      </c>
      <c r="DF555" s="135">
        <f t="shared" si="474"/>
        <v>0</v>
      </c>
      <c r="DG555" s="136"/>
      <c r="DH555" s="79"/>
      <c r="DI555" s="137"/>
      <c r="DJ555" s="81"/>
      <c r="DK555" s="107">
        <f t="shared" si="475"/>
        <v>0</v>
      </c>
      <c r="DL555" s="138">
        <f t="shared" si="510"/>
        <v>1</v>
      </c>
      <c r="DM555" s="73">
        <f t="shared" si="511"/>
        <v>1</v>
      </c>
      <c r="DN555" s="73">
        <f t="shared" si="512"/>
        <v>1</v>
      </c>
      <c r="DO555" s="73">
        <f t="shared" si="513"/>
        <v>1</v>
      </c>
      <c r="DP555" s="73">
        <f t="shared" si="480"/>
        <v>1</v>
      </c>
      <c r="DQ555" s="73">
        <f t="shared" si="479"/>
        <v>1</v>
      </c>
      <c r="DR555" s="73">
        <f t="shared" si="478"/>
        <v>1</v>
      </c>
      <c r="DS555" s="73">
        <f t="shared" si="476"/>
        <v>1</v>
      </c>
      <c r="DT555" s="73">
        <f t="shared" si="470"/>
        <v>1</v>
      </c>
      <c r="DU555" s="73">
        <f t="shared" si="469"/>
        <v>1</v>
      </c>
      <c r="DV555" s="73">
        <f t="shared" si="468"/>
        <v>1</v>
      </c>
      <c r="DW555" s="73">
        <f t="shared" si="467"/>
        <v>1</v>
      </c>
      <c r="DX555" s="73">
        <f t="shared" si="466"/>
        <v>1</v>
      </c>
      <c r="DY555" s="73">
        <f t="shared" si="465"/>
        <v>1</v>
      </c>
      <c r="DZ555" s="73">
        <f t="shared" si="464"/>
        <v>1</v>
      </c>
      <c r="EA555" s="92">
        <f t="shared" si="463"/>
        <v>1</v>
      </c>
      <c r="EB555" s="92">
        <f t="shared" si="462"/>
        <v>1</v>
      </c>
      <c r="EC555" s="139">
        <f t="shared" si="461"/>
        <v>1</v>
      </c>
      <c r="ED555" s="140">
        <f t="shared" si="514"/>
        <v>0</v>
      </c>
      <c r="EE555" s="141">
        <f>IF(EC555=8,(DK555+DK556+DK557+DK869+DK871+DK872+DK873),IF(EC555=9,(DK555+DK556+DK557+DK869+DK871+DK872+DK873+DK874),IF(EC555=10,(DK555+DK556+DK557+DK869+DK871+DK872+DK873+DK874+DK875),IF(EC555=11,(DK555+DK556+DK557+DK869+DK871+DK872+DK873+DK874+DK875+DK876),IF(EC555=12,(DK555+DK556+DK557+DK869+DK871+DK872+DK873+DK874+DK875+DK876+DK877),IF(EC555=13,(DK555+DK556+DK557+DK869+DK871+DK872+DK873+DK874+DK875+DK876+DK877+#REF!),0))))))</f>
        <v>0</v>
      </c>
      <c r="EF555" s="141">
        <f t="shared" si="481"/>
        <v>0</v>
      </c>
      <c r="EG555" s="142">
        <f t="shared" si="515"/>
        <v>0</v>
      </c>
      <c r="EH555" s="141"/>
      <c r="EI555" s="142"/>
      <c r="EJ555" s="82">
        <f t="shared" si="516"/>
        <v>0</v>
      </c>
      <c r="EK555" s="82"/>
      <c r="EL555" s="82"/>
      <c r="EM555" s="82"/>
      <c r="EN555" s="83"/>
      <c r="EO555" s="61"/>
      <c r="EP555" s="61"/>
      <c r="EQ555" s="61"/>
      <c r="ER555" s="61"/>
      <c r="ES555" s="61"/>
      <c r="ET555" s="61"/>
      <c r="EU555" s="61"/>
      <c r="EV555" s="61"/>
      <c r="EW555" s="61"/>
      <c r="EX555" s="61"/>
      <c r="EY555" s="61"/>
      <c r="EZ555" s="61"/>
    </row>
    <row r="556" spans="2:156" ht="27" customHeight="1">
      <c r="B556" s="365" t="str">
        <f t="shared" si="477"/>
        <v/>
      </c>
      <c r="C556" s="649" t="str">
        <f>IF(AU556=1,SUM(AU$10:AU556),"")</f>
        <v/>
      </c>
      <c r="D556" s="526"/>
      <c r="E556" s="524"/>
      <c r="F556" s="648"/>
      <c r="G556" s="464"/>
      <c r="H556" s="110"/>
      <c r="I556" s="648"/>
      <c r="J556" s="464"/>
      <c r="K556" s="110"/>
      <c r="L556" s="109"/>
      <c r="M556" s="517"/>
      <c r="N556" s="520"/>
      <c r="O556" s="520"/>
      <c r="P556" s="514"/>
      <c r="Q556" s="463"/>
      <c r="R556" s="463"/>
      <c r="S556" s="463"/>
      <c r="T556" s="463"/>
      <c r="U556" s="515"/>
      <c r="V556" s="112"/>
      <c r="W556" s="463"/>
      <c r="X556" s="463"/>
      <c r="Y556" s="463"/>
      <c r="Z556" s="463"/>
      <c r="AA556" s="463"/>
      <c r="AB556" s="691"/>
      <c r="AC556" s="691"/>
      <c r="AD556" s="691"/>
      <c r="AE556" s="682"/>
      <c r="AF556" s="683"/>
      <c r="AG556" s="112"/>
      <c r="AH556" s="463"/>
      <c r="AI556" s="495"/>
      <c r="AJ556" s="469"/>
      <c r="AK556" s="464"/>
      <c r="AL556" s="465"/>
      <c r="AM556" s="376"/>
      <c r="AN556" s="376"/>
      <c r="AO556" s="465"/>
      <c r="AP556" s="466"/>
      <c r="AQ556" s="113" t="str">
        <f t="shared" si="482"/>
        <v/>
      </c>
      <c r="AR556" s="114">
        <v>159</v>
      </c>
      <c r="AU556" s="115">
        <f t="shared" si="483"/>
        <v>0</v>
      </c>
      <c r="AV556" s="116" t="b">
        <f t="shared" si="484"/>
        <v>1</v>
      </c>
      <c r="AW556" s="73">
        <f t="shared" si="485"/>
        <v>0</v>
      </c>
      <c r="AX556" s="117">
        <f t="shared" si="486"/>
        <v>1</v>
      </c>
      <c r="AY556" s="118">
        <f t="shared" si="487"/>
        <v>0</v>
      </c>
      <c r="BD556" s="120">
        <f>ROUND(Import!F549,2)</f>
        <v>0</v>
      </c>
      <c r="BE556" s="120">
        <f>ROUND(Import!P549,2)</f>
        <v>0</v>
      </c>
      <c r="BG556" s="121">
        <f t="shared" si="488"/>
        <v>0</v>
      </c>
      <c r="BH556" s="122">
        <f t="shared" si="489"/>
        <v>0</v>
      </c>
      <c r="BI556" s="114">
        <f t="shared" si="490"/>
        <v>0</v>
      </c>
      <c r="BJ556" s="121">
        <f t="shared" si="491"/>
        <v>0</v>
      </c>
      <c r="BK556" s="122">
        <f t="shared" si="492"/>
        <v>0</v>
      </c>
      <c r="BL556" s="114">
        <f t="shared" si="493"/>
        <v>0</v>
      </c>
      <c r="BN556" s="123">
        <f t="shared" si="494"/>
        <v>0</v>
      </c>
      <c r="BO556" s="123">
        <f t="shared" si="495"/>
        <v>0</v>
      </c>
      <c r="BP556" s="123">
        <f t="shared" si="496"/>
        <v>0</v>
      </c>
      <c r="BQ556" s="123">
        <f t="shared" si="497"/>
        <v>0</v>
      </c>
      <c r="BR556" s="123">
        <f t="shared" si="471"/>
        <v>0</v>
      </c>
      <c r="BS556" s="123">
        <f t="shared" si="498"/>
        <v>0</v>
      </c>
      <c r="BT556" s="124">
        <f t="shared" si="499"/>
        <v>0</v>
      </c>
      <c r="CA556" s="62"/>
      <c r="CB556" s="126" t="str">
        <f t="shared" si="472"/>
        <v/>
      </c>
      <c r="CC556" s="127" t="str">
        <f t="shared" si="500"/>
        <v/>
      </c>
      <c r="CD556" s="128" t="str">
        <f t="shared" si="501"/>
        <v/>
      </c>
      <c r="CE556" s="146"/>
      <c r="CF556" s="147"/>
      <c r="CG556" s="147"/>
      <c r="CH556" s="147"/>
      <c r="CI556" s="145"/>
      <c r="CJ556" s="62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132" t="b">
        <f t="shared" si="502"/>
        <v>0</v>
      </c>
      <c r="CV556" s="133" t="b">
        <f t="shared" si="503"/>
        <v>1</v>
      </c>
      <c r="CW556" s="116" t="b">
        <f t="shared" si="504"/>
        <v>1</v>
      </c>
      <c r="CX556" s="73">
        <f t="shared" si="505"/>
        <v>0</v>
      </c>
      <c r="CZ556" s="73">
        <f t="shared" si="506"/>
        <v>0</v>
      </c>
      <c r="DA556" s="134">
        <f t="shared" si="507"/>
        <v>1</v>
      </c>
      <c r="DB556" s="106">
        <f t="shared" si="508"/>
        <v>1</v>
      </c>
      <c r="DC556" s="148"/>
      <c r="DD556" s="134">
        <f t="shared" si="509"/>
        <v>1</v>
      </c>
      <c r="DE556" s="135">
        <f t="shared" si="473"/>
        <v>0</v>
      </c>
      <c r="DF556" s="135">
        <f t="shared" si="474"/>
        <v>0</v>
      </c>
      <c r="DG556" s="136"/>
      <c r="DH556" s="79"/>
      <c r="DI556" s="137"/>
      <c r="DJ556" s="81"/>
      <c r="DK556" s="107">
        <f t="shared" si="475"/>
        <v>0</v>
      </c>
      <c r="DL556" s="138">
        <f t="shared" si="510"/>
        <v>1</v>
      </c>
      <c r="DM556" s="73">
        <f t="shared" si="511"/>
        <v>1</v>
      </c>
      <c r="DN556" s="73">
        <f t="shared" si="512"/>
        <v>1</v>
      </c>
      <c r="DO556" s="73">
        <f t="shared" si="513"/>
        <v>1</v>
      </c>
      <c r="DP556" s="73">
        <f t="shared" si="480"/>
        <v>1</v>
      </c>
      <c r="DQ556" s="73">
        <f t="shared" si="479"/>
        <v>1</v>
      </c>
      <c r="DR556" s="73">
        <f t="shared" si="478"/>
        <v>1</v>
      </c>
      <c r="DS556" s="73">
        <f t="shared" si="476"/>
        <v>1</v>
      </c>
      <c r="DT556" s="73">
        <f t="shared" si="470"/>
        <v>1</v>
      </c>
      <c r="DU556" s="73">
        <f t="shared" si="469"/>
        <v>1</v>
      </c>
      <c r="DV556" s="73">
        <f t="shared" si="468"/>
        <v>1</v>
      </c>
      <c r="DW556" s="73">
        <f t="shared" si="467"/>
        <v>1</v>
      </c>
      <c r="DX556" s="73">
        <f t="shared" si="466"/>
        <v>1</v>
      </c>
      <c r="DY556" s="73">
        <f t="shared" si="465"/>
        <v>1</v>
      </c>
      <c r="DZ556" s="73">
        <f t="shared" si="464"/>
        <v>1</v>
      </c>
      <c r="EA556" s="92">
        <f t="shared" si="463"/>
        <v>1</v>
      </c>
      <c r="EB556" s="92">
        <f t="shared" si="462"/>
        <v>1</v>
      </c>
      <c r="EC556" s="139">
        <f t="shared" si="461"/>
        <v>1</v>
      </c>
      <c r="ED556" s="140">
        <f t="shared" si="514"/>
        <v>0</v>
      </c>
      <c r="EE556" s="141">
        <f>IF(EC556=8,(DK556+DK557+DK558+DK870+DK872+DK873+DK874),IF(EC556=9,(DK556+DK557+DK558+DK870+DK872+DK873+DK874+DK875),IF(EC556=10,(DK556+DK557+DK558+DK870+DK872+DK873+DK874+DK875+DK876),IF(EC556=11,(DK556+DK557+DK558+DK870+DK872+DK873+DK874+DK875+DK876+DK877),IF(EC556=12,(DK556+DK557+DK558+DK870+DK872+DK873+DK874+DK875+DK876+DK877+DK878),IF(EC556=13,(DK556+DK557+DK558+DK870+DK872+DK873+DK874+DK875+DK876+DK877+DK878+#REF!),0))))))</f>
        <v>0</v>
      </c>
      <c r="EF556" s="141">
        <f t="shared" si="481"/>
        <v>0</v>
      </c>
      <c r="EG556" s="142">
        <f t="shared" si="515"/>
        <v>0</v>
      </c>
      <c r="EH556" s="141"/>
      <c r="EI556" s="142"/>
      <c r="EJ556" s="82">
        <f t="shared" si="516"/>
        <v>0</v>
      </c>
      <c r="EK556" s="82"/>
      <c r="EL556" s="82"/>
      <c r="EM556" s="82"/>
      <c r="EN556" s="83"/>
      <c r="EO556" s="61"/>
      <c r="EP556" s="61"/>
      <c r="EQ556" s="61"/>
      <c r="ER556" s="61"/>
      <c r="ES556" s="61"/>
      <c r="ET556" s="61"/>
      <c r="EU556" s="61"/>
      <c r="EV556" s="61"/>
      <c r="EW556" s="61"/>
      <c r="EX556" s="61"/>
      <c r="EY556" s="61"/>
      <c r="EZ556" s="61"/>
    </row>
    <row r="557" spans="2:156" ht="27" customHeight="1">
      <c r="B557" s="365" t="str">
        <f t="shared" si="477"/>
        <v/>
      </c>
      <c r="C557" s="649" t="str">
        <f>IF(AU557=1,SUM(AU$10:AU557),"")</f>
        <v/>
      </c>
      <c r="D557" s="526"/>
      <c r="E557" s="524"/>
      <c r="F557" s="648"/>
      <c r="G557" s="464"/>
      <c r="H557" s="110"/>
      <c r="I557" s="648"/>
      <c r="J557" s="464"/>
      <c r="K557" s="110"/>
      <c r="L557" s="109"/>
      <c r="M557" s="517"/>
      <c r="N557" s="520"/>
      <c r="O557" s="520"/>
      <c r="P557" s="514"/>
      <c r="Q557" s="463"/>
      <c r="R557" s="463"/>
      <c r="S557" s="463"/>
      <c r="T557" s="463"/>
      <c r="U557" s="515"/>
      <c r="V557" s="112"/>
      <c r="W557" s="463"/>
      <c r="X557" s="463"/>
      <c r="Y557" s="463"/>
      <c r="Z557" s="463"/>
      <c r="AA557" s="463"/>
      <c r="AB557" s="691"/>
      <c r="AC557" s="691"/>
      <c r="AD557" s="691"/>
      <c r="AE557" s="682"/>
      <c r="AF557" s="683"/>
      <c r="AG557" s="112"/>
      <c r="AH557" s="463"/>
      <c r="AI557" s="495"/>
      <c r="AJ557" s="469"/>
      <c r="AK557" s="464"/>
      <c r="AL557" s="465"/>
      <c r="AM557" s="376"/>
      <c r="AN557" s="376"/>
      <c r="AO557" s="465"/>
      <c r="AP557" s="466"/>
      <c r="AQ557" s="113" t="str">
        <f t="shared" si="482"/>
        <v/>
      </c>
      <c r="AR557" s="114">
        <v>160</v>
      </c>
      <c r="AU557" s="115">
        <f t="shared" si="483"/>
        <v>0</v>
      </c>
      <c r="AV557" s="116" t="b">
        <f t="shared" si="484"/>
        <v>1</v>
      </c>
      <c r="AW557" s="73">
        <f t="shared" si="485"/>
        <v>0</v>
      </c>
      <c r="AX557" s="117">
        <f t="shared" si="486"/>
        <v>1</v>
      </c>
      <c r="AY557" s="118">
        <f t="shared" si="487"/>
        <v>0</v>
      </c>
      <c r="BD557" s="120">
        <f>ROUND(Import!F550,2)</f>
        <v>0</v>
      </c>
      <c r="BE557" s="120">
        <f>ROUND(Import!P550,2)</f>
        <v>0</v>
      </c>
      <c r="BG557" s="121">
        <f t="shared" si="488"/>
        <v>0</v>
      </c>
      <c r="BH557" s="122">
        <f t="shared" si="489"/>
        <v>0</v>
      </c>
      <c r="BI557" s="114">
        <f t="shared" si="490"/>
        <v>0</v>
      </c>
      <c r="BJ557" s="121">
        <f t="shared" si="491"/>
        <v>0</v>
      </c>
      <c r="BK557" s="122">
        <f t="shared" si="492"/>
        <v>0</v>
      </c>
      <c r="BL557" s="114">
        <f t="shared" si="493"/>
        <v>0</v>
      </c>
      <c r="BN557" s="123">
        <f t="shared" si="494"/>
        <v>0</v>
      </c>
      <c r="BO557" s="123">
        <f t="shared" si="495"/>
        <v>0</v>
      </c>
      <c r="BP557" s="123">
        <f t="shared" si="496"/>
        <v>0</v>
      </c>
      <c r="BQ557" s="123">
        <f t="shared" si="497"/>
        <v>0</v>
      </c>
      <c r="BR557" s="123">
        <f t="shared" si="471"/>
        <v>0</v>
      </c>
      <c r="BS557" s="123">
        <f t="shared" si="498"/>
        <v>0</v>
      </c>
      <c r="BT557" s="124">
        <f t="shared" si="499"/>
        <v>0</v>
      </c>
      <c r="CA557" s="62"/>
      <c r="CB557" s="126" t="str">
        <f t="shared" si="472"/>
        <v/>
      </c>
      <c r="CC557" s="127" t="str">
        <f t="shared" si="500"/>
        <v/>
      </c>
      <c r="CD557" s="128" t="str">
        <f t="shared" si="501"/>
        <v/>
      </c>
      <c r="CE557" s="146"/>
      <c r="CF557" s="147"/>
      <c r="CG557" s="147"/>
      <c r="CH557" s="147"/>
      <c r="CI557" s="145"/>
      <c r="CJ557" s="62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132" t="b">
        <f t="shared" si="502"/>
        <v>0</v>
      </c>
      <c r="CV557" s="133" t="b">
        <f t="shared" si="503"/>
        <v>1</v>
      </c>
      <c r="CW557" s="116" t="b">
        <f t="shared" si="504"/>
        <v>1</v>
      </c>
      <c r="CX557" s="73">
        <f t="shared" si="505"/>
        <v>0</v>
      </c>
      <c r="CZ557" s="73">
        <f t="shared" si="506"/>
        <v>0</v>
      </c>
      <c r="DA557" s="134">
        <f t="shared" si="507"/>
        <v>1</v>
      </c>
      <c r="DB557" s="106">
        <f t="shared" si="508"/>
        <v>1</v>
      </c>
      <c r="DC557" s="148"/>
      <c r="DD557" s="134">
        <f t="shared" si="509"/>
        <v>1</v>
      </c>
      <c r="DE557" s="135">
        <f t="shared" si="473"/>
        <v>0</v>
      </c>
      <c r="DF557" s="135">
        <f t="shared" si="474"/>
        <v>0</v>
      </c>
      <c r="DG557" s="136"/>
      <c r="DH557" s="79"/>
      <c r="DI557" s="137"/>
      <c r="DJ557" s="81"/>
      <c r="DK557" s="107">
        <f t="shared" si="475"/>
        <v>0</v>
      </c>
      <c r="DL557" s="138">
        <f t="shared" si="510"/>
        <v>1</v>
      </c>
      <c r="DM557" s="73">
        <f t="shared" si="511"/>
        <v>1</v>
      </c>
      <c r="DN557" s="73">
        <f t="shared" si="512"/>
        <v>1</v>
      </c>
      <c r="DO557" s="73">
        <f t="shared" si="513"/>
        <v>1</v>
      </c>
      <c r="DP557" s="73">
        <f t="shared" si="480"/>
        <v>1</v>
      </c>
      <c r="DQ557" s="73">
        <f t="shared" si="479"/>
        <v>1</v>
      </c>
      <c r="DR557" s="73">
        <f t="shared" si="478"/>
        <v>1</v>
      </c>
      <c r="DS557" s="73">
        <f t="shared" si="476"/>
        <v>1</v>
      </c>
      <c r="DT557" s="73">
        <f t="shared" si="470"/>
        <v>1</v>
      </c>
      <c r="DU557" s="73">
        <f t="shared" si="469"/>
        <v>1</v>
      </c>
      <c r="DV557" s="73">
        <f t="shared" si="468"/>
        <v>1</v>
      </c>
      <c r="DW557" s="73">
        <f t="shared" si="467"/>
        <v>1</v>
      </c>
      <c r="DX557" s="73">
        <f t="shared" si="466"/>
        <v>1</v>
      </c>
      <c r="DY557" s="73">
        <f t="shared" si="465"/>
        <v>1</v>
      </c>
      <c r="DZ557" s="73">
        <f t="shared" si="464"/>
        <v>1</v>
      </c>
      <c r="EA557" s="92">
        <f t="shared" si="463"/>
        <v>1</v>
      </c>
      <c r="EB557" s="92">
        <f t="shared" si="462"/>
        <v>1</v>
      </c>
      <c r="EC557" s="139">
        <f t="shared" si="461"/>
        <v>1</v>
      </c>
      <c r="ED557" s="140">
        <f t="shared" si="514"/>
        <v>0</v>
      </c>
      <c r="EE557" s="141">
        <f>IF(EC557=8,(DK557+DK558+DK559+DK871+DK873+DK874+DK875),IF(EC557=9,(DK557+DK558+DK559+DK871+DK873+DK874+DK875+DK876),IF(EC557=10,(DK557+DK558+DK559+DK871+DK873+DK874+DK875+DK876+DK877),IF(EC557=11,(DK557+DK558+DK559+DK871+DK873+DK874+DK875+DK876+DK877+DK878),IF(EC557=12,(DK557+DK558+DK559+DK871+DK873+DK874+DK875+DK876+DK877+DK878+DK879),IF(EC557=13,(DK557+DK558+DK559+DK871+DK873+DK874+DK875+DK876+DK877+DK878+DK879+#REF!),0))))))</f>
        <v>0</v>
      </c>
      <c r="EF557" s="141">
        <f t="shared" si="481"/>
        <v>0</v>
      </c>
      <c r="EG557" s="142">
        <f t="shared" si="515"/>
        <v>0</v>
      </c>
      <c r="EH557" s="141"/>
      <c r="EI557" s="142"/>
      <c r="EJ557" s="82">
        <f t="shared" si="516"/>
        <v>0</v>
      </c>
      <c r="EK557" s="82"/>
      <c r="EL557" s="82"/>
      <c r="EM557" s="82"/>
      <c r="EN557" s="83"/>
      <c r="EO557" s="61"/>
      <c r="EP557" s="61"/>
      <c r="EQ557" s="61"/>
      <c r="ER557" s="61"/>
      <c r="ES557" s="61"/>
      <c r="ET557" s="61"/>
      <c r="EU557" s="61"/>
      <c r="EV557" s="61"/>
      <c r="EW557" s="61"/>
      <c r="EX557" s="61"/>
      <c r="EY557" s="61"/>
      <c r="EZ557" s="61"/>
    </row>
    <row r="558" spans="2:156" ht="27" customHeight="1">
      <c r="B558" s="365" t="str">
        <f t="shared" si="477"/>
        <v/>
      </c>
      <c r="C558" s="649" t="str">
        <f>IF(AU558=1,SUM(AU$10:AU558),"")</f>
        <v/>
      </c>
      <c r="D558" s="526"/>
      <c r="E558" s="524"/>
      <c r="F558" s="648"/>
      <c r="G558" s="464"/>
      <c r="H558" s="110"/>
      <c r="I558" s="648"/>
      <c r="J558" s="464"/>
      <c r="K558" s="110"/>
      <c r="L558" s="109"/>
      <c r="M558" s="517"/>
      <c r="N558" s="520"/>
      <c r="O558" s="520"/>
      <c r="P558" s="514"/>
      <c r="Q558" s="463"/>
      <c r="R558" s="463"/>
      <c r="S558" s="463"/>
      <c r="T558" s="463"/>
      <c r="U558" s="515"/>
      <c r="V558" s="112"/>
      <c r="W558" s="463"/>
      <c r="X558" s="463"/>
      <c r="Y558" s="463"/>
      <c r="Z558" s="463"/>
      <c r="AA558" s="463"/>
      <c r="AB558" s="691"/>
      <c r="AC558" s="691"/>
      <c r="AD558" s="691"/>
      <c r="AE558" s="682"/>
      <c r="AF558" s="683"/>
      <c r="AG558" s="112"/>
      <c r="AH558" s="463"/>
      <c r="AI558" s="495"/>
      <c r="AJ558" s="469"/>
      <c r="AK558" s="464"/>
      <c r="AL558" s="465"/>
      <c r="AM558" s="376"/>
      <c r="AN558" s="376"/>
      <c r="AO558" s="465"/>
      <c r="AP558" s="466"/>
      <c r="AQ558" s="113" t="str">
        <f t="shared" si="482"/>
        <v/>
      </c>
      <c r="AR558" s="114">
        <v>161</v>
      </c>
      <c r="AU558" s="115">
        <f t="shared" si="483"/>
        <v>0</v>
      </c>
      <c r="AV558" s="116" t="b">
        <f t="shared" si="484"/>
        <v>1</v>
      </c>
      <c r="AW558" s="73">
        <f t="shared" si="485"/>
        <v>0</v>
      </c>
      <c r="AX558" s="117">
        <f t="shared" si="486"/>
        <v>1</v>
      </c>
      <c r="AY558" s="118">
        <f t="shared" si="487"/>
        <v>0</v>
      </c>
      <c r="BD558" s="120">
        <f>ROUND(Import!F551,2)</f>
        <v>0</v>
      </c>
      <c r="BE558" s="120">
        <f>ROUND(Import!P551,2)</f>
        <v>0</v>
      </c>
      <c r="BG558" s="121">
        <f t="shared" si="488"/>
        <v>0</v>
      </c>
      <c r="BH558" s="122">
        <f t="shared" si="489"/>
        <v>0</v>
      </c>
      <c r="BI558" s="114">
        <f t="shared" si="490"/>
        <v>0</v>
      </c>
      <c r="BJ558" s="121">
        <f t="shared" si="491"/>
        <v>0</v>
      </c>
      <c r="BK558" s="122">
        <f t="shared" si="492"/>
        <v>0</v>
      </c>
      <c r="BL558" s="114">
        <f t="shared" si="493"/>
        <v>0</v>
      </c>
      <c r="BN558" s="123">
        <f t="shared" si="494"/>
        <v>0</v>
      </c>
      <c r="BO558" s="123">
        <f t="shared" si="495"/>
        <v>0</v>
      </c>
      <c r="BP558" s="123">
        <f t="shared" si="496"/>
        <v>0</v>
      </c>
      <c r="BQ558" s="123">
        <f t="shared" si="497"/>
        <v>0</v>
      </c>
      <c r="BR558" s="123">
        <f t="shared" si="471"/>
        <v>0</v>
      </c>
      <c r="BS558" s="123">
        <f t="shared" si="498"/>
        <v>0</v>
      </c>
      <c r="BT558" s="124">
        <f t="shared" si="499"/>
        <v>0</v>
      </c>
      <c r="CA558" s="62"/>
      <c r="CB558" s="126" t="str">
        <f t="shared" si="472"/>
        <v/>
      </c>
      <c r="CC558" s="127" t="str">
        <f t="shared" si="500"/>
        <v/>
      </c>
      <c r="CD558" s="128" t="str">
        <f t="shared" si="501"/>
        <v/>
      </c>
      <c r="CE558" s="146"/>
      <c r="CF558" s="147"/>
      <c r="CG558" s="147"/>
      <c r="CH558" s="147"/>
      <c r="CI558" s="145"/>
      <c r="CJ558" s="62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132" t="b">
        <f t="shared" si="502"/>
        <v>0</v>
      </c>
      <c r="CV558" s="133" t="b">
        <f t="shared" si="503"/>
        <v>1</v>
      </c>
      <c r="CW558" s="116" t="b">
        <f t="shared" si="504"/>
        <v>1</v>
      </c>
      <c r="CX558" s="73">
        <f t="shared" si="505"/>
        <v>0</v>
      </c>
      <c r="CZ558" s="73">
        <f t="shared" si="506"/>
        <v>0</v>
      </c>
      <c r="DA558" s="134">
        <f t="shared" si="507"/>
        <v>1</v>
      </c>
      <c r="DB558" s="106">
        <f t="shared" si="508"/>
        <v>1</v>
      </c>
      <c r="DC558" s="148"/>
      <c r="DD558" s="134">
        <f t="shared" si="509"/>
        <v>1</v>
      </c>
      <c r="DE558" s="135">
        <f t="shared" si="473"/>
        <v>0</v>
      </c>
      <c r="DF558" s="135">
        <f t="shared" si="474"/>
        <v>0</v>
      </c>
      <c r="DG558" s="136"/>
      <c r="DH558" s="79"/>
      <c r="DI558" s="137"/>
      <c r="DJ558" s="81"/>
      <c r="DK558" s="107">
        <f t="shared" si="475"/>
        <v>0</v>
      </c>
      <c r="DL558" s="138">
        <f t="shared" si="510"/>
        <v>1</v>
      </c>
      <c r="DM558" s="73">
        <f t="shared" si="511"/>
        <v>1</v>
      </c>
      <c r="DN558" s="73">
        <f t="shared" si="512"/>
        <v>1</v>
      </c>
      <c r="DO558" s="73">
        <f t="shared" si="513"/>
        <v>1</v>
      </c>
      <c r="DP558" s="73">
        <f t="shared" si="480"/>
        <v>1</v>
      </c>
      <c r="DQ558" s="73">
        <f t="shared" si="479"/>
        <v>1</v>
      </c>
      <c r="DR558" s="73">
        <f t="shared" si="478"/>
        <v>1</v>
      </c>
      <c r="DS558" s="73">
        <f t="shared" si="476"/>
        <v>1</v>
      </c>
      <c r="DT558" s="73">
        <f t="shared" si="470"/>
        <v>1</v>
      </c>
      <c r="DU558" s="73">
        <f t="shared" si="469"/>
        <v>1</v>
      </c>
      <c r="DV558" s="73">
        <f t="shared" si="468"/>
        <v>1</v>
      </c>
      <c r="DW558" s="73">
        <f t="shared" si="467"/>
        <v>1</v>
      </c>
      <c r="DX558" s="73">
        <f t="shared" si="466"/>
        <v>1</v>
      </c>
      <c r="DY558" s="73">
        <f t="shared" si="465"/>
        <v>1</v>
      </c>
      <c r="DZ558" s="73">
        <f t="shared" si="464"/>
        <v>1</v>
      </c>
      <c r="EA558" s="92">
        <f t="shared" si="463"/>
        <v>1</v>
      </c>
      <c r="EB558" s="92">
        <f t="shared" si="462"/>
        <v>1</v>
      </c>
      <c r="EC558" s="139">
        <f t="shared" si="461"/>
        <v>1</v>
      </c>
      <c r="ED558" s="140">
        <f t="shared" si="514"/>
        <v>0</v>
      </c>
      <c r="EE558" s="141">
        <f>IF(EC558=8,(DK558+DK559+DK560+DK872+DK874+DK875+DK876),IF(EC558=9,(DK558+DK559+DK560+DK872+DK874+DK875+DK876+DK877),IF(EC558=10,(DK558+DK559+DK560+DK872+DK874+DK875+DK876+DK877+DK878),IF(EC558=11,(DK558+DK559+DK560+DK872+DK874+DK875+DK876+DK877+DK878+DK879),IF(EC558=12,(DK558+DK559+DK560+DK872+DK874+DK875+DK876+DK877+DK878+DK879+DK880),IF(EC558=13,(DK558+DK559+DK560+DK872+DK874+DK875+DK876+DK877+DK878+DK879+DK880+#REF!),0))))))</f>
        <v>0</v>
      </c>
      <c r="EF558" s="141">
        <f t="shared" si="481"/>
        <v>0</v>
      </c>
      <c r="EG558" s="142">
        <f t="shared" si="515"/>
        <v>0</v>
      </c>
      <c r="EH558" s="141"/>
      <c r="EI558" s="142"/>
      <c r="EJ558" s="82">
        <f t="shared" si="516"/>
        <v>0</v>
      </c>
      <c r="EK558" s="82"/>
      <c r="EL558" s="82"/>
      <c r="EM558" s="82"/>
      <c r="EN558" s="83"/>
      <c r="EO558" s="61"/>
      <c r="EP558" s="61"/>
      <c r="EQ558" s="61"/>
      <c r="ER558" s="61"/>
      <c r="ES558" s="61"/>
      <c r="ET558" s="61"/>
      <c r="EU558" s="61"/>
      <c r="EV558" s="61"/>
      <c r="EW558" s="61"/>
      <c r="EX558" s="61"/>
      <c r="EY558" s="61"/>
      <c r="EZ558" s="61"/>
    </row>
    <row r="559" spans="2:156" ht="27" customHeight="1">
      <c r="B559" s="365" t="str">
        <f t="shared" si="477"/>
        <v/>
      </c>
      <c r="C559" s="649" t="str">
        <f>IF(AU559=1,SUM(AU$10:AU559),"")</f>
        <v/>
      </c>
      <c r="D559" s="526"/>
      <c r="E559" s="524"/>
      <c r="F559" s="648"/>
      <c r="G559" s="464"/>
      <c r="H559" s="110"/>
      <c r="I559" s="648"/>
      <c r="J559" s="464"/>
      <c r="K559" s="110"/>
      <c r="L559" s="109"/>
      <c r="M559" s="517"/>
      <c r="N559" s="520"/>
      <c r="O559" s="520"/>
      <c r="P559" s="514"/>
      <c r="Q559" s="463"/>
      <c r="R559" s="463"/>
      <c r="S559" s="463"/>
      <c r="T559" s="463"/>
      <c r="U559" s="515"/>
      <c r="V559" s="112"/>
      <c r="W559" s="463"/>
      <c r="X559" s="463"/>
      <c r="Y559" s="463"/>
      <c r="Z559" s="463"/>
      <c r="AA559" s="463"/>
      <c r="AB559" s="691"/>
      <c r="AC559" s="691"/>
      <c r="AD559" s="691"/>
      <c r="AE559" s="682"/>
      <c r="AF559" s="683"/>
      <c r="AG559" s="112"/>
      <c r="AH559" s="463"/>
      <c r="AI559" s="495"/>
      <c r="AJ559" s="469"/>
      <c r="AK559" s="464"/>
      <c r="AL559" s="465"/>
      <c r="AM559" s="376"/>
      <c r="AN559" s="376"/>
      <c r="AO559" s="465"/>
      <c r="AP559" s="466"/>
      <c r="AQ559" s="113" t="str">
        <f t="shared" si="482"/>
        <v/>
      </c>
      <c r="AR559" s="114">
        <v>162</v>
      </c>
      <c r="AU559" s="115">
        <f t="shared" si="483"/>
        <v>0</v>
      </c>
      <c r="AV559" s="116" t="b">
        <f t="shared" si="484"/>
        <v>1</v>
      </c>
      <c r="AW559" s="73">
        <f t="shared" si="485"/>
        <v>0</v>
      </c>
      <c r="AX559" s="117">
        <f t="shared" si="486"/>
        <v>1</v>
      </c>
      <c r="AY559" s="118">
        <f t="shared" si="487"/>
        <v>0</v>
      </c>
      <c r="BD559" s="120">
        <f>ROUND(Import!F552,2)</f>
        <v>0</v>
      </c>
      <c r="BE559" s="120">
        <f>ROUND(Import!P552,2)</f>
        <v>0</v>
      </c>
      <c r="BG559" s="121">
        <f t="shared" si="488"/>
        <v>0</v>
      </c>
      <c r="BH559" s="122">
        <f t="shared" si="489"/>
        <v>0</v>
      </c>
      <c r="BI559" s="114">
        <f t="shared" si="490"/>
        <v>0</v>
      </c>
      <c r="BJ559" s="121">
        <f t="shared" si="491"/>
        <v>0</v>
      </c>
      <c r="BK559" s="122">
        <f t="shared" si="492"/>
        <v>0</v>
      </c>
      <c r="BL559" s="114">
        <f t="shared" si="493"/>
        <v>0</v>
      </c>
      <c r="BN559" s="123">
        <f t="shared" si="494"/>
        <v>0</v>
      </c>
      <c r="BO559" s="123">
        <f t="shared" si="495"/>
        <v>0</v>
      </c>
      <c r="BP559" s="123">
        <f t="shared" si="496"/>
        <v>0</v>
      </c>
      <c r="BQ559" s="123">
        <f t="shared" si="497"/>
        <v>0</v>
      </c>
      <c r="BR559" s="123">
        <f t="shared" si="471"/>
        <v>0</v>
      </c>
      <c r="BS559" s="123">
        <f t="shared" si="498"/>
        <v>0</v>
      </c>
      <c r="BT559" s="124">
        <f t="shared" si="499"/>
        <v>0</v>
      </c>
      <c r="CA559" s="62"/>
      <c r="CB559" s="126" t="str">
        <f t="shared" si="472"/>
        <v/>
      </c>
      <c r="CC559" s="127" t="str">
        <f t="shared" si="500"/>
        <v/>
      </c>
      <c r="CD559" s="128" t="str">
        <f t="shared" si="501"/>
        <v/>
      </c>
      <c r="CE559" s="146"/>
      <c r="CF559" s="147"/>
      <c r="CG559" s="147"/>
      <c r="CH559" s="147"/>
      <c r="CI559" s="145"/>
      <c r="CJ559" s="62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132" t="b">
        <f t="shared" si="502"/>
        <v>0</v>
      </c>
      <c r="CV559" s="133" t="b">
        <f t="shared" si="503"/>
        <v>1</v>
      </c>
      <c r="CW559" s="116" t="b">
        <f t="shared" si="504"/>
        <v>1</v>
      </c>
      <c r="CX559" s="73">
        <f t="shared" si="505"/>
        <v>0</v>
      </c>
      <c r="CZ559" s="73">
        <f t="shared" si="506"/>
        <v>0</v>
      </c>
      <c r="DA559" s="134">
        <f t="shared" si="507"/>
        <v>1</v>
      </c>
      <c r="DB559" s="106">
        <f t="shared" si="508"/>
        <v>1</v>
      </c>
      <c r="DC559" s="148"/>
      <c r="DD559" s="134">
        <f t="shared" si="509"/>
        <v>1</v>
      </c>
      <c r="DE559" s="135">
        <f t="shared" si="473"/>
        <v>0</v>
      </c>
      <c r="DF559" s="135">
        <f t="shared" si="474"/>
        <v>0</v>
      </c>
      <c r="DG559" s="136"/>
      <c r="DH559" s="79"/>
      <c r="DI559" s="137"/>
      <c r="DJ559" s="81"/>
      <c r="DK559" s="107">
        <f t="shared" si="475"/>
        <v>0</v>
      </c>
      <c r="DL559" s="138">
        <f t="shared" si="510"/>
        <v>1</v>
      </c>
      <c r="DM559" s="73">
        <f t="shared" si="511"/>
        <v>1</v>
      </c>
      <c r="DN559" s="73">
        <f t="shared" si="512"/>
        <v>1</v>
      </c>
      <c r="DO559" s="73">
        <f t="shared" si="513"/>
        <v>1</v>
      </c>
      <c r="DP559" s="73">
        <f t="shared" si="480"/>
        <v>1</v>
      </c>
      <c r="DQ559" s="73">
        <f t="shared" si="479"/>
        <v>1</v>
      </c>
      <c r="DR559" s="73">
        <f t="shared" si="478"/>
        <v>1</v>
      </c>
      <c r="DS559" s="73">
        <f t="shared" si="476"/>
        <v>1</v>
      </c>
      <c r="DT559" s="73">
        <f t="shared" si="470"/>
        <v>1</v>
      </c>
      <c r="DU559" s="73">
        <f t="shared" si="469"/>
        <v>1</v>
      </c>
      <c r="DV559" s="73">
        <f t="shared" si="468"/>
        <v>1</v>
      </c>
      <c r="DW559" s="73">
        <f t="shared" si="467"/>
        <v>1</v>
      </c>
      <c r="DX559" s="73">
        <f t="shared" si="466"/>
        <v>1</v>
      </c>
      <c r="DY559" s="73">
        <f t="shared" si="465"/>
        <v>1</v>
      </c>
      <c r="DZ559" s="73">
        <f t="shared" si="464"/>
        <v>1</v>
      </c>
      <c r="EA559" s="92">
        <f t="shared" si="463"/>
        <v>1</v>
      </c>
      <c r="EB559" s="92">
        <f t="shared" si="462"/>
        <v>1</v>
      </c>
      <c r="EC559" s="139">
        <f t="shared" si="461"/>
        <v>1</v>
      </c>
      <c r="ED559" s="140">
        <f t="shared" si="514"/>
        <v>0</v>
      </c>
      <c r="EE559" s="141">
        <f>IF(EC559=8,(DK559+DK560+DK561+DK873+DK875+DK876+DK877),IF(EC559=9,(DK559+DK560+DK561+DK873+DK875+DK876+DK877+DK878),IF(EC559=10,(DK559+DK560+DK561+DK873+DK875+DK876+DK877+DK878+DK879),IF(EC559=11,(DK559+DK560+DK561+DK873+DK875+DK876+DK877+DK878+DK879+DK880),IF(EC559=12,(DK559+DK560+DK561+DK873+DK875+DK876+DK877+DK878+DK879+DK880+DK881),IF(EC559=13,(DK559+DK560+DK561+DK873+DK875+DK876+DK877+DK878+DK879+DK880+DK881+#REF!),0))))))</f>
        <v>0</v>
      </c>
      <c r="EF559" s="141">
        <f t="shared" si="481"/>
        <v>0</v>
      </c>
      <c r="EG559" s="142">
        <f t="shared" si="515"/>
        <v>0</v>
      </c>
      <c r="EH559" s="141"/>
      <c r="EI559" s="142"/>
      <c r="EJ559" s="82">
        <f t="shared" si="516"/>
        <v>0</v>
      </c>
      <c r="EK559" s="82"/>
      <c r="EL559" s="82"/>
      <c r="EM559" s="82"/>
      <c r="EN559" s="83"/>
      <c r="EO559" s="61"/>
      <c r="EP559" s="61"/>
      <c r="EQ559" s="61"/>
      <c r="ER559" s="61"/>
      <c r="ES559" s="61"/>
      <c r="ET559" s="61"/>
      <c r="EU559" s="61"/>
      <c r="EV559" s="61"/>
      <c r="EW559" s="61"/>
      <c r="EX559" s="61"/>
      <c r="EY559" s="61"/>
      <c r="EZ559" s="61"/>
    </row>
    <row r="560" spans="2:156" ht="27" customHeight="1">
      <c r="B560" s="365" t="str">
        <f t="shared" si="477"/>
        <v/>
      </c>
      <c r="C560" s="649" t="str">
        <f>IF(AU560=1,SUM(AU$10:AU560),"")</f>
        <v/>
      </c>
      <c r="D560" s="526"/>
      <c r="E560" s="524"/>
      <c r="F560" s="648"/>
      <c r="G560" s="464"/>
      <c r="H560" s="110"/>
      <c r="I560" s="648"/>
      <c r="J560" s="464"/>
      <c r="K560" s="110"/>
      <c r="L560" s="109"/>
      <c r="M560" s="517"/>
      <c r="N560" s="520"/>
      <c r="O560" s="520"/>
      <c r="P560" s="514"/>
      <c r="Q560" s="463"/>
      <c r="R560" s="463"/>
      <c r="S560" s="463"/>
      <c r="T560" s="463"/>
      <c r="U560" s="515"/>
      <c r="V560" s="112"/>
      <c r="W560" s="463"/>
      <c r="X560" s="463"/>
      <c r="Y560" s="463"/>
      <c r="Z560" s="463"/>
      <c r="AA560" s="463"/>
      <c r="AB560" s="691"/>
      <c r="AC560" s="691"/>
      <c r="AD560" s="691"/>
      <c r="AE560" s="682"/>
      <c r="AF560" s="683"/>
      <c r="AG560" s="112"/>
      <c r="AH560" s="463"/>
      <c r="AI560" s="495"/>
      <c r="AJ560" s="469"/>
      <c r="AK560" s="464"/>
      <c r="AL560" s="465"/>
      <c r="AM560" s="376"/>
      <c r="AN560" s="376"/>
      <c r="AO560" s="465"/>
      <c r="AP560" s="466"/>
      <c r="AQ560" s="113" t="str">
        <f t="shared" si="482"/>
        <v/>
      </c>
      <c r="AR560" s="114">
        <v>163</v>
      </c>
      <c r="AU560" s="115">
        <f t="shared" si="483"/>
        <v>0</v>
      </c>
      <c r="AV560" s="116" t="b">
        <f t="shared" si="484"/>
        <v>1</v>
      </c>
      <c r="AW560" s="73">
        <f t="shared" si="485"/>
        <v>0</v>
      </c>
      <c r="AX560" s="117">
        <f t="shared" si="486"/>
        <v>1</v>
      </c>
      <c r="AY560" s="118">
        <f t="shared" si="487"/>
        <v>0</v>
      </c>
      <c r="BD560" s="120">
        <f>ROUND(Import!F553,2)</f>
        <v>0</v>
      </c>
      <c r="BE560" s="120">
        <f>ROUND(Import!P553,2)</f>
        <v>0</v>
      </c>
      <c r="BG560" s="121">
        <f t="shared" si="488"/>
        <v>0</v>
      </c>
      <c r="BH560" s="122">
        <f t="shared" si="489"/>
        <v>0</v>
      </c>
      <c r="BI560" s="114">
        <f t="shared" si="490"/>
        <v>0</v>
      </c>
      <c r="BJ560" s="121">
        <f t="shared" si="491"/>
        <v>0</v>
      </c>
      <c r="BK560" s="122">
        <f t="shared" si="492"/>
        <v>0</v>
      </c>
      <c r="BL560" s="114">
        <f t="shared" si="493"/>
        <v>0</v>
      </c>
      <c r="BN560" s="123">
        <f t="shared" si="494"/>
        <v>0</v>
      </c>
      <c r="BO560" s="123">
        <f t="shared" si="495"/>
        <v>0</v>
      </c>
      <c r="BP560" s="123">
        <f t="shared" si="496"/>
        <v>0</v>
      </c>
      <c r="BQ560" s="123">
        <f t="shared" si="497"/>
        <v>0</v>
      </c>
      <c r="BR560" s="123">
        <f t="shared" si="471"/>
        <v>0</v>
      </c>
      <c r="BS560" s="123">
        <f t="shared" si="498"/>
        <v>0</v>
      </c>
      <c r="BT560" s="124">
        <f t="shared" si="499"/>
        <v>0</v>
      </c>
      <c r="CA560" s="62"/>
      <c r="CB560" s="126" t="str">
        <f t="shared" si="472"/>
        <v/>
      </c>
      <c r="CC560" s="127" t="str">
        <f t="shared" si="500"/>
        <v/>
      </c>
      <c r="CD560" s="128" t="str">
        <f t="shared" si="501"/>
        <v/>
      </c>
      <c r="CE560" s="146"/>
      <c r="CF560" s="147"/>
      <c r="CG560" s="147"/>
      <c r="CH560" s="147"/>
      <c r="CI560" s="145"/>
      <c r="CJ560" s="62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132" t="b">
        <f t="shared" si="502"/>
        <v>0</v>
      </c>
      <c r="CV560" s="133" t="b">
        <f t="shared" si="503"/>
        <v>1</v>
      </c>
      <c r="CW560" s="116" t="b">
        <f t="shared" si="504"/>
        <v>1</v>
      </c>
      <c r="CX560" s="73">
        <f t="shared" si="505"/>
        <v>0</v>
      </c>
      <c r="CZ560" s="73">
        <f t="shared" si="506"/>
        <v>0</v>
      </c>
      <c r="DA560" s="134">
        <f t="shared" si="507"/>
        <v>1</v>
      </c>
      <c r="DB560" s="106">
        <f t="shared" si="508"/>
        <v>1</v>
      </c>
      <c r="DC560" s="148"/>
      <c r="DD560" s="134">
        <f t="shared" si="509"/>
        <v>1</v>
      </c>
      <c r="DE560" s="135">
        <f t="shared" si="473"/>
        <v>0</v>
      </c>
      <c r="DF560" s="135">
        <f t="shared" si="474"/>
        <v>0</v>
      </c>
      <c r="DG560" s="136"/>
      <c r="DH560" s="79"/>
      <c r="DI560" s="137"/>
      <c r="DJ560" s="81"/>
      <c r="DK560" s="107">
        <f t="shared" si="475"/>
        <v>0</v>
      </c>
      <c r="DL560" s="138">
        <f t="shared" si="510"/>
        <v>1</v>
      </c>
      <c r="DM560" s="73">
        <f t="shared" si="511"/>
        <v>1</v>
      </c>
      <c r="DN560" s="73">
        <f t="shared" si="512"/>
        <v>1</v>
      </c>
      <c r="DO560" s="73">
        <f t="shared" si="513"/>
        <v>1</v>
      </c>
      <c r="DP560" s="73">
        <f t="shared" si="480"/>
        <v>1</v>
      </c>
      <c r="DQ560" s="73">
        <f t="shared" si="479"/>
        <v>1</v>
      </c>
      <c r="DR560" s="73">
        <f t="shared" si="478"/>
        <v>1</v>
      </c>
      <c r="DS560" s="73">
        <f t="shared" si="476"/>
        <v>1</v>
      </c>
      <c r="DT560" s="73">
        <f t="shared" si="470"/>
        <v>1</v>
      </c>
      <c r="DU560" s="73">
        <f t="shared" si="469"/>
        <v>1</v>
      </c>
      <c r="DV560" s="73">
        <f t="shared" si="468"/>
        <v>1</v>
      </c>
      <c r="DW560" s="73">
        <f t="shared" si="467"/>
        <v>1</v>
      </c>
      <c r="DX560" s="73">
        <f t="shared" si="466"/>
        <v>1</v>
      </c>
      <c r="DY560" s="73">
        <f t="shared" si="465"/>
        <v>1</v>
      </c>
      <c r="DZ560" s="73">
        <f t="shared" si="464"/>
        <v>1</v>
      </c>
      <c r="EA560" s="92">
        <f t="shared" si="463"/>
        <v>1</v>
      </c>
      <c r="EB560" s="92">
        <f t="shared" si="462"/>
        <v>1</v>
      </c>
      <c r="EC560" s="139">
        <f t="shared" si="461"/>
        <v>1</v>
      </c>
      <c r="ED560" s="140">
        <f t="shared" si="514"/>
        <v>0</v>
      </c>
      <c r="EE560" s="141">
        <f>IF(EC560=8,(DK560+DK561+DK562+DK874+DK876+DK877+DK878),IF(EC560=9,(DK560+DK561+DK562+DK874+DK876+DK877+DK878+DK879),IF(EC560=10,(DK560+DK561+DK562+DK874+DK876+DK877+DK878+DK879+DK880),IF(EC560=11,(DK560+DK561+DK562+DK874+DK876+DK877+DK878+DK879+DK880+DK881),IF(EC560=12,(DK560+DK561+DK562+DK874+DK876+DK877+DK878+DK879+DK880+DK881+DK882),IF(EC560=13,(DK560+DK561+DK562+DK874+DK876+DK877+DK878+DK879+DK880+DK881+DK882+#REF!),0))))))</f>
        <v>0</v>
      </c>
      <c r="EF560" s="141">
        <f t="shared" si="481"/>
        <v>0</v>
      </c>
      <c r="EG560" s="142">
        <f t="shared" si="515"/>
        <v>0</v>
      </c>
      <c r="EH560" s="141"/>
      <c r="EI560" s="142"/>
      <c r="EJ560" s="82">
        <f t="shared" si="516"/>
        <v>0</v>
      </c>
      <c r="EK560" s="82"/>
      <c r="EL560" s="82"/>
      <c r="EM560" s="82"/>
      <c r="EN560" s="83"/>
      <c r="EO560" s="61"/>
      <c r="EP560" s="61"/>
      <c r="EQ560" s="61"/>
      <c r="ER560" s="61"/>
      <c r="ES560" s="61"/>
      <c r="ET560" s="61"/>
      <c r="EU560" s="61"/>
      <c r="EV560" s="61"/>
      <c r="EW560" s="61"/>
      <c r="EX560" s="61"/>
      <c r="EY560" s="61"/>
      <c r="EZ560" s="61"/>
    </row>
    <row r="561" spans="2:156" ht="27" customHeight="1">
      <c r="B561" s="365" t="str">
        <f t="shared" si="477"/>
        <v/>
      </c>
      <c r="C561" s="649" t="str">
        <f>IF(AU561=1,SUM(AU$10:AU561),"")</f>
        <v/>
      </c>
      <c r="D561" s="526"/>
      <c r="E561" s="524"/>
      <c r="F561" s="648"/>
      <c r="G561" s="464"/>
      <c r="H561" s="110"/>
      <c r="I561" s="648"/>
      <c r="J561" s="464"/>
      <c r="K561" s="110"/>
      <c r="L561" s="109"/>
      <c r="M561" s="517"/>
      <c r="N561" s="520"/>
      <c r="O561" s="520"/>
      <c r="P561" s="514"/>
      <c r="Q561" s="463"/>
      <c r="R561" s="463"/>
      <c r="S561" s="463"/>
      <c r="T561" s="463"/>
      <c r="U561" s="515"/>
      <c r="V561" s="112"/>
      <c r="W561" s="463"/>
      <c r="X561" s="463"/>
      <c r="Y561" s="463"/>
      <c r="Z561" s="463"/>
      <c r="AA561" s="463"/>
      <c r="AB561" s="691"/>
      <c r="AC561" s="691"/>
      <c r="AD561" s="691"/>
      <c r="AE561" s="682"/>
      <c r="AF561" s="683"/>
      <c r="AG561" s="112"/>
      <c r="AH561" s="463"/>
      <c r="AI561" s="495"/>
      <c r="AJ561" s="469"/>
      <c r="AK561" s="464"/>
      <c r="AL561" s="465"/>
      <c r="AM561" s="376"/>
      <c r="AN561" s="376"/>
      <c r="AO561" s="465"/>
      <c r="AP561" s="466"/>
      <c r="AQ561" s="113" t="str">
        <f t="shared" si="482"/>
        <v/>
      </c>
      <c r="AR561" s="114">
        <v>164</v>
      </c>
      <c r="AU561" s="115">
        <f t="shared" si="483"/>
        <v>0</v>
      </c>
      <c r="AV561" s="116" t="b">
        <f t="shared" si="484"/>
        <v>1</v>
      </c>
      <c r="AW561" s="73">
        <f t="shared" si="485"/>
        <v>0</v>
      </c>
      <c r="AX561" s="117">
        <f t="shared" si="486"/>
        <v>1</v>
      </c>
      <c r="AY561" s="118">
        <f t="shared" si="487"/>
        <v>0</v>
      </c>
      <c r="BD561" s="120">
        <f>ROUND(Import!F554,2)</f>
        <v>0</v>
      </c>
      <c r="BE561" s="120">
        <f>ROUND(Import!P554,2)</f>
        <v>0</v>
      </c>
      <c r="BG561" s="121">
        <f t="shared" si="488"/>
        <v>0</v>
      </c>
      <c r="BH561" s="122">
        <f t="shared" si="489"/>
        <v>0</v>
      </c>
      <c r="BI561" s="114">
        <f t="shared" si="490"/>
        <v>0</v>
      </c>
      <c r="BJ561" s="121">
        <f t="shared" si="491"/>
        <v>0</v>
      </c>
      <c r="BK561" s="122">
        <f t="shared" si="492"/>
        <v>0</v>
      </c>
      <c r="BL561" s="114">
        <f t="shared" si="493"/>
        <v>0</v>
      </c>
      <c r="BN561" s="123">
        <f t="shared" si="494"/>
        <v>0</v>
      </c>
      <c r="BO561" s="123">
        <f t="shared" si="495"/>
        <v>0</v>
      </c>
      <c r="BP561" s="123">
        <f t="shared" si="496"/>
        <v>0</v>
      </c>
      <c r="BQ561" s="123">
        <f t="shared" si="497"/>
        <v>0</v>
      </c>
      <c r="BR561" s="123">
        <f t="shared" si="471"/>
        <v>0</v>
      </c>
      <c r="BS561" s="123">
        <f t="shared" si="498"/>
        <v>0</v>
      </c>
      <c r="BT561" s="124">
        <f t="shared" si="499"/>
        <v>0</v>
      </c>
      <c r="CA561" s="62"/>
      <c r="CB561" s="126" t="str">
        <f t="shared" si="472"/>
        <v/>
      </c>
      <c r="CC561" s="127" t="str">
        <f t="shared" si="500"/>
        <v/>
      </c>
      <c r="CD561" s="128" t="str">
        <f t="shared" si="501"/>
        <v/>
      </c>
      <c r="CE561" s="146"/>
      <c r="CF561" s="147"/>
      <c r="CG561" s="147"/>
      <c r="CH561" s="147"/>
      <c r="CI561" s="145"/>
      <c r="CJ561" s="62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132" t="b">
        <f t="shared" si="502"/>
        <v>0</v>
      </c>
      <c r="CV561" s="133" t="b">
        <f t="shared" si="503"/>
        <v>1</v>
      </c>
      <c r="CW561" s="116" t="b">
        <f t="shared" si="504"/>
        <v>1</v>
      </c>
      <c r="CX561" s="73">
        <f t="shared" si="505"/>
        <v>0</v>
      </c>
      <c r="CZ561" s="73">
        <f t="shared" si="506"/>
        <v>0</v>
      </c>
      <c r="DA561" s="134">
        <f t="shared" si="507"/>
        <v>1</v>
      </c>
      <c r="DB561" s="106">
        <f t="shared" si="508"/>
        <v>1</v>
      </c>
      <c r="DC561" s="148"/>
      <c r="DD561" s="134">
        <f t="shared" si="509"/>
        <v>1</v>
      </c>
      <c r="DE561" s="135">
        <f t="shared" si="473"/>
        <v>0</v>
      </c>
      <c r="DF561" s="135">
        <f t="shared" si="474"/>
        <v>0</v>
      </c>
      <c r="DG561" s="136"/>
      <c r="DH561" s="79"/>
      <c r="DI561" s="137"/>
      <c r="DJ561" s="81"/>
      <c r="DK561" s="107">
        <f t="shared" si="475"/>
        <v>0</v>
      </c>
      <c r="DL561" s="138">
        <f t="shared" si="510"/>
        <v>1</v>
      </c>
      <c r="DM561" s="73">
        <f t="shared" si="511"/>
        <v>1</v>
      </c>
      <c r="DN561" s="73">
        <f t="shared" si="512"/>
        <v>1</v>
      </c>
      <c r="DO561" s="73">
        <f t="shared" si="513"/>
        <v>1</v>
      </c>
      <c r="DP561" s="73">
        <f t="shared" si="480"/>
        <v>1</v>
      </c>
      <c r="DQ561" s="73">
        <f t="shared" si="479"/>
        <v>1</v>
      </c>
      <c r="DR561" s="73">
        <f t="shared" si="478"/>
        <v>1</v>
      </c>
      <c r="DS561" s="73">
        <f t="shared" si="476"/>
        <v>1</v>
      </c>
      <c r="DT561" s="73">
        <f t="shared" si="470"/>
        <v>1</v>
      </c>
      <c r="DU561" s="73">
        <f t="shared" si="469"/>
        <v>1</v>
      </c>
      <c r="DV561" s="73">
        <f t="shared" si="468"/>
        <v>1</v>
      </c>
      <c r="DW561" s="73">
        <f t="shared" si="467"/>
        <v>1</v>
      </c>
      <c r="DX561" s="73">
        <f t="shared" si="466"/>
        <v>1</v>
      </c>
      <c r="DY561" s="73">
        <f t="shared" si="465"/>
        <v>1</v>
      </c>
      <c r="DZ561" s="73">
        <f t="shared" si="464"/>
        <v>1</v>
      </c>
      <c r="EA561" s="92">
        <f t="shared" si="463"/>
        <v>1</v>
      </c>
      <c r="EB561" s="92">
        <f t="shared" si="462"/>
        <v>1</v>
      </c>
      <c r="EC561" s="139">
        <f t="shared" si="461"/>
        <v>1</v>
      </c>
      <c r="ED561" s="140">
        <f t="shared" si="514"/>
        <v>0</v>
      </c>
      <c r="EE561" s="141">
        <f>IF(EC561=8,(DK561+DK562+DK563+DK875+DK877+DK878+DK879),IF(EC561=9,(DK561+DK562+DK563+DK875+DK877+DK878+DK879+DK880),IF(EC561=10,(DK561+DK562+DK563+DK875+DK877+DK878+DK879+DK880+DK881),IF(EC561=11,(DK561+DK562+DK563+DK875+DK877+DK878+DK879+DK880+DK881+DK882),IF(EC561=12,(DK561+DK562+DK563+DK875+DK877+DK878+DK879+DK880+DK881+DK882+DK883),IF(EC561=13,(DK561+DK562+DK563+DK875+DK877+DK878+DK879+DK880+DK881+DK882+DK883+#REF!),0))))))</f>
        <v>0</v>
      </c>
      <c r="EF561" s="141">
        <f t="shared" si="481"/>
        <v>0</v>
      </c>
      <c r="EG561" s="142">
        <f t="shared" si="515"/>
        <v>0</v>
      </c>
      <c r="EH561" s="141"/>
      <c r="EI561" s="142"/>
      <c r="EJ561" s="82">
        <f t="shared" si="516"/>
        <v>0</v>
      </c>
      <c r="EK561" s="82"/>
      <c r="EL561" s="82"/>
      <c r="EM561" s="82"/>
      <c r="EN561" s="83"/>
      <c r="EO561" s="61"/>
      <c r="EP561" s="61"/>
      <c r="EQ561" s="61"/>
      <c r="ER561" s="61"/>
      <c r="ES561" s="61"/>
      <c r="ET561" s="61"/>
      <c r="EU561" s="61"/>
      <c r="EV561" s="61"/>
      <c r="EW561" s="61"/>
      <c r="EX561" s="61"/>
      <c r="EY561" s="61"/>
      <c r="EZ561" s="61"/>
    </row>
    <row r="562" spans="2:156" ht="27" customHeight="1">
      <c r="B562" s="365" t="str">
        <f t="shared" si="477"/>
        <v/>
      </c>
      <c r="C562" s="649" t="str">
        <f>IF(AU562=1,SUM(AU$10:AU562),"")</f>
        <v/>
      </c>
      <c r="D562" s="526"/>
      <c r="E562" s="524"/>
      <c r="F562" s="648"/>
      <c r="G562" s="464"/>
      <c r="H562" s="110"/>
      <c r="I562" s="648"/>
      <c r="J562" s="464"/>
      <c r="K562" s="110"/>
      <c r="L562" s="109"/>
      <c r="M562" s="517"/>
      <c r="N562" s="520"/>
      <c r="O562" s="520"/>
      <c r="P562" s="514"/>
      <c r="Q562" s="463"/>
      <c r="R562" s="463"/>
      <c r="S562" s="463"/>
      <c r="T562" s="463"/>
      <c r="U562" s="515"/>
      <c r="V562" s="112"/>
      <c r="W562" s="463"/>
      <c r="X562" s="463"/>
      <c r="Y562" s="463"/>
      <c r="Z562" s="463"/>
      <c r="AA562" s="463"/>
      <c r="AB562" s="691"/>
      <c r="AC562" s="691"/>
      <c r="AD562" s="691"/>
      <c r="AE562" s="682"/>
      <c r="AF562" s="683"/>
      <c r="AG562" s="112"/>
      <c r="AH562" s="463"/>
      <c r="AI562" s="495"/>
      <c r="AJ562" s="469"/>
      <c r="AK562" s="464"/>
      <c r="AL562" s="465"/>
      <c r="AM562" s="376"/>
      <c r="AN562" s="376"/>
      <c r="AO562" s="465"/>
      <c r="AP562" s="466"/>
      <c r="AQ562" s="113" t="str">
        <f t="shared" si="482"/>
        <v/>
      </c>
      <c r="AR562" s="114">
        <v>165</v>
      </c>
      <c r="AU562" s="115">
        <f t="shared" si="483"/>
        <v>0</v>
      </c>
      <c r="AV562" s="116" t="b">
        <f t="shared" si="484"/>
        <v>1</v>
      </c>
      <c r="AW562" s="73">
        <f t="shared" si="485"/>
        <v>0</v>
      </c>
      <c r="AX562" s="117">
        <f t="shared" si="486"/>
        <v>1</v>
      </c>
      <c r="AY562" s="118">
        <f t="shared" si="487"/>
        <v>0</v>
      </c>
      <c r="BD562" s="120">
        <f>ROUND(Import!F555,2)</f>
        <v>0</v>
      </c>
      <c r="BE562" s="120">
        <f>ROUND(Import!P555,2)</f>
        <v>0</v>
      </c>
      <c r="BG562" s="121">
        <f t="shared" si="488"/>
        <v>0</v>
      </c>
      <c r="BH562" s="122">
        <f t="shared" si="489"/>
        <v>0</v>
      </c>
      <c r="BI562" s="114">
        <f t="shared" si="490"/>
        <v>0</v>
      </c>
      <c r="BJ562" s="121">
        <f t="shared" si="491"/>
        <v>0</v>
      </c>
      <c r="BK562" s="122">
        <f t="shared" si="492"/>
        <v>0</v>
      </c>
      <c r="BL562" s="114">
        <f t="shared" si="493"/>
        <v>0</v>
      </c>
      <c r="BN562" s="123">
        <f t="shared" si="494"/>
        <v>0</v>
      </c>
      <c r="BO562" s="123">
        <f t="shared" si="495"/>
        <v>0</v>
      </c>
      <c r="BP562" s="123">
        <f t="shared" si="496"/>
        <v>0</v>
      </c>
      <c r="BQ562" s="123">
        <f t="shared" si="497"/>
        <v>0</v>
      </c>
      <c r="BR562" s="123">
        <f t="shared" si="471"/>
        <v>0</v>
      </c>
      <c r="BS562" s="123">
        <f t="shared" si="498"/>
        <v>0</v>
      </c>
      <c r="BT562" s="124">
        <f t="shared" si="499"/>
        <v>0</v>
      </c>
      <c r="CA562" s="62"/>
      <c r="CB562" s="126" t="str">
        <f t="shared" si="472"/>
        <v/>
      </c>
      <c r="CC562" s="127" t="str">
        <f t="shared" si="500"/>
        <v/>
      </c>
      <c r="CD562" s="128" t="str">
        <f t="shared" si="501"/>
        <v/>
      </c>
      <c r="CE562" s="146"/>
      <c r="CF562" s="147"/>
      <c r="CG562" s="147"/>
      <c r="CH562" s="147"/>
      <c r="CI562" s="145"/>
      <c r="CJ562" s="62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132" t="b">
        <f t="shared" si="502"/>
        <v>0</v>
      </c>
      <c r="CV562" s="133" t="b">
        <f t="shared" si="503"/>
        <v>1</v>
      </c>
      <c r="CW562" s="116" t="b">
        <f t="shared" si="504"/>
        <v>1</v>
      </c>
      <c r="CX562" s="73">
        <f t="shared" si="505"/>
        <v>0</v>
      </c>
      <c r="CZ562" s="73">
        <f t="shared" si="506"/>
        <v>0</v>
      </c>
      <c r="DA562" s="134">
        <f t="shared" si="507"/>
        <v>1</v>
      </c>
      <c r="DB562" s="106">
        <f t="shared" si="508"/>
        <v>1</v>
      </c>
      <c r="DC562" s="148"/>
      <c r="DD562" s="134">
        <f t="shared" si="509"/>
        <v>1</v>
      </c>
      <c r="DE562" s="135">
        <f t="shared" si="473"/>
        <v>0</v>
      </c>
      <c r="DF562" s="135">
        <f t="shared" si="474"/>
        <v>0</v>
      </c>
      <c r="DG562" s="136"/>
      <c r="DH562" s="79"/>
      <c r="DI562" s="137"/>
      <c r="DJ562" s="81"/>
      <c r="DK562" s="107">
        <f t="shared" si="475"/>
        <v>0</v>
      </c>
      <c r="DL562" s="138">
        <f t="shared" si="510"/>
        <v>1</v>
      </c>
      <c r="DM562" s="73">
        <f t="shared" si="511"/>
        <v>1</v>
      </c>
      <c r="DN562" s="73">
        <f t="shared" si="512"/>
        <v>1</v>
      </c>
      <c r="DO562" s="73">
        <f t="shared" si="513"/>
        <v>1</v>
      </c>
      <c r="DP562" s="73">
        <f t="shared" si="480"/>
        <v>1</v>
      </c>
      <c r="DQ562" s="73">
        <f t="shared" si="479"/>
        <v>1</v>
      </c>
      <c r="DR562" s="73">
        <f t="shared" si="478"/>
        <v>1</v>
      </c>
      <c r="DS562" s="73">
        <f t="shared" si="476"/>
        <v>1</v>
      </c>
      <c r="DT562" s="73">
        <f t="shared" si="470"/>
        <v>1</v>
      </c>
      <c r="DU562" s="73">
        <f t="shared" si="469"/>
        <v>1</v>
      </c>
      <c r="DV562" s="73">
        <f t="shared" si="468"/>
        <v>1</v>
      </c>
      <c r="DW562" s="73">
        <f t="shared" si="467"/>
        <v>1</v>
      </c>
      <c r="DX562" s="73">
        <f t="shared" si="466"/>
        <v>1</v>
      </c>
      <c r="DY562" s="73">
        <f t="shared" si="465"/>
        <v>1</v>
      </c>
      <c r="DZ562" s="73">
        <f t="shared" si="464"/>
        <v>1</v>
      </c>
      <c r="EA562" s="92">
        <f t="shared" si="463"/>
        <v>1</v>
      </c>
      <c r="EB562" s="92">
        <f t="shared" si="462"/>
        <v>1</v>
      </c>
      <c r="EC562" s="139">
        <f t="shared" si="461"/>
        <v>1</v>
      </c>
      <c r="ED562" s="140">
        <f t="shared" si="514"/>
        <v>0</v>
      </c>
      <c r="EE562" s="141">
        <f>IF(EC562=8,(DK562+DK563+DK564+DK876+DK878+DK879+DK880),IF(EC562=9,(DK562+DK563+DK564+DK876+DK878+DK879+DK880+DK881),IF(EC562=10,(DK562+DK563+DK564+DK876+DK878+DK879+DK880+DK881+DK882),IF(EC562=11,(DK562+DK563+DK564+DK876+DK878+DK879+DK880+DK881+DK882+DK883),IF(EC562=12,(DK562+DK563+DK564+DK876+DK878+DK879+DK880+DK881+DK882+DK883+DK884),IF(EC562=13,(DK562+DK563+DK564+DK876+DK878+DK879+DK880+DK881+DK882+DK883+DK884+#REF!),0))))))</f>
        <v>0</v>
      </c>
      <c r="EF562" s="141">
        <f t="shared" si="481"/>
        <v>0</v>
      </c>
      <c r="EG562" s="142">
        <f t="shared" si="515"/>
        <v>0</v>
      </c>
      <c r="EH562" s="141"/>
      <c r="EI562" s="142"/>
      <c r="EJ562" s="82">
        <f t="shared" si="516"/>
        <v>0</v>
      </c>
      <c r="EK562" s="82"/>
      <c r="EL562" s="82"/>
      <c r="EM562" s="82"/>
      <c r="EN562" s="83"/>
      <c r="EO562" s="61"/>
      <c r="EP562" s="61"/>
      <c r="EQ562" s="61"/>
      <c r="ER562" s="61"/>
      <c r="ES562" s="61"/>
      <c r="ET562" s="61"/>
      <c r="EU562" s="61"/>
      <c r="EV562" s="61"/>
      <c r="EW562" s="61"/>
      <c r="EX562" s="61"/>
      <c r="EY562" s="61"/>
      <c r="EZ562" s="61"/>
    </row>
    <row r="563" spans="2:156" ht="27" customHeight="1">
      <c r="B563" s="365" t="str">
        <f t="shared" si="477"/>
        <v/>
      </c>
      <c r="C563" s="649" t="str">
        <f>IF(AU563=1,SUM(AU$10:AU563),"")</f>
        <v/>
      </c>
      <c r="D563" s="526"/>
      <c r="E563" s="524"/>
      <c r="F563" s="648"/>
      <c r="G563" s="464"/>
      <c r="H563" s="110"/>
      <c r="I563" s="648"/>
      <c r="J563" s="464"/>
      <c r="K563" s="110"/>
      <c r="L563" s="109"/>
      <c r="M563" s="517"/>
      <c r="N563" s="520"/>
      <c r="O563" s="520"/>
      <c r="P563" s="514"/>
      <c r="Q563" s="463"/>
      <c r="R563" s="463"/>
      <c r="S563" s="463"/>
      <c r="T563" s="463"/>
      <c r="U563" s="515"/>
      <c r="V563" s="112"/>
      <c r="W563" s="463"/>
      <c r="X563" s="463"/>
      <c r="Y563" s="463"/>
      <c r="Z563" s="463"/>
      <c r="AA563" s="463"/>
      <c r="AB563" s="691"/>
      <c r="AC563" s="691"/>
      <c r="AD563" s="691"/>
      <c r="AE563" s="682"/>
      <c r="AF563" s="683"/>
      <c r="AG563" s="112"/>
      <c r="AH563" s="463"/>
      <c r="AI563" s="495"/>
      <c r="AJ563" s="469"/>
      <c r="AK563" s="464"/>
      <c r="AL563" s="465"/>
      <c r="AM563" s="376"/>
      <c r="AN563" s="376"/>
      <c r="AO563" s="465"/>
      <c r="AP563" s="466"/>
      <c r="AQ563" s="113" t="str">
        <f t="shared" si="482"/>
        <v/>
      </c>
      <c r="AR563" s="114">
        <v>166</v>
      </c>
      <c r="AU563" s="115">
        <f t="shared" si="483"/>
        <v>0</v>
      </c>
      <c r="AV563" s="116" t="b">
        <f t="shared" si="484"/>
        <v>1</v>
      </c>
      <c r="AW563" s="73">
        <f t="shared" si="485"/>
        <v>0</v>
      </c>
      <c r="AX563" s="117">
        <f t="shared" si="486"/>
        <v>1</v>
      </c>
      <c r="AY563" s="118">
        <f t="shared" si="487"/>
        <v>0</v>
      </c>
      <c r="BD563" s="120">
        <f>ROUND(Import!F556,2)</f>
        <v>0</v>
      </c>
      <c r="BE563" s="120">
        <f>ROUND(Import!P556,2)</f>
        <v>0</v>
      </c>
      <c r="BG563" s="121">
        <f t="shared" si="488"/>
        <v>0</v>
      </c>
      <c r="BH563" s="122">
        <f t="shared" si="489"/>
        <v>0</v>
      </c>
      <c r="BI563" s="114">
        <f t="shared" si="490"/>
        <v>0</v>
      </c>
      <c r="BJ563" s="121">
        <f t="shared" si="491"/>
        <v>0</v>
      </c>
      <c r="BK563" s="122">
        <f t="shared" si="492"/>
        <v>0</v>
      </c>
      <c r="BL563" s="114">
        <f t="shared" si="493"/>
        <v>0</v>
      </c>
      <c r="BN563" s="123">
        <f t="shared" si="494"/>
        <v>0</v>
      </c>
      <c r="BO563" s="123">
        <f t="shared" si="495"/>
        <v>0</v>
      </c>
      <c r="BP563" s="123">
        <f t="shared" si="496"/>
        <v>0</v>
      </c>
      <c r="BQ563" s="123">
        <f t="shared" si="497"/>
        <v>0</v>
      </c>
      <c r="BR563" s="123">
        <f t="shared" si="471"/>
        <v>0</v>
      </c>
      <c r="BS563" s="123">
        <f t="shared" si="498"/>
        <v>0</v>
      </c>
      <c r="BT563" s="124">
        <f t="shared" si="499"/>
        <v>0</v>
      </c>
      <c r="CA563" s="62"/>
      <c r="CB563" s="126" t="str">
        <f t="shared" si="472"/>
        <v/>
      </c>
      <c r="CC563" s="127" t="str">
        <f t="shared" si="500"/>
        <v/>
      </c>
      <c r="CD563" s="128" t="str">
        <f t="shared" si="501"/>
        <v/>
      </c>
      <c r="CE563" s="146"/>
      <c r="CF563" s="147"/>
      <c r="CG563" s="147"/>
      <c r="CH563" s="147"/>
      <c r="CI563" s="145"/>
      <c r="CJ563" s="62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132" t="b">
        <f t="shared" si="502"/>
        <v>0</v>
      </c>
      <c r="CV563" s="133" t="b">
        <f t="shared" si="503"/>
        <v>1</v>
      </c>
      <c r="CW563" s="116" t="b">
        <f t="shared" si="504"/>
        <v>1</v>
      </c>
      <c r="CX563" s="73">
        <f t="shared" si="505"/>
        <v>0</v>
      </c>
      <c r="CZ563" s="73">
        <f t="shared" si="506"/>
        <v>0</v>
      </c>
      <c r="DA563" s="134">
        <f t="shared" si="507"/>
        <v>1</v>
      </c>
      <c r="DB563" s="106">
        <f t="shared" si="508"/>
        <v>1</v>
      </c>
      <c r="DC563" s="148"/>
      <c r="DD563" s="134">
        <f t="shared" si="509"/>
        <v>1</v>
      </c>
      <c r="DE563" s="135">
        <f t="shared" si="473"/>
        <v>0</v>
      </c>
      <c r="DF563" s="135">
        <f t="shared" si="474"/>
        <v>0</v>
      </c>
      <c r="DG563" s="136"/>
      <c r="DH563" s="79"/>
      <c r="DI563" s="137"/>
      <c r="DJ563" s="81"/>
      <c r="DK563" s="107">
        <f t="shared" si="475"/>
        <v>0</v>
      </c>
      <c r="DL563" s="138">
        <f t="shared" si="510"/>
        <v>1</v>
      </c>
      <c r="DM563" s="73">
        <f t="shared" si="511"/>
        <v>1</v>
      </c>
      <c r="DN563" s="73">
        <f t="shared" si="512"/>
        <v>1</v>
      </c>
      <c r="DO563" s="73">
        <f t="shared" si="513"/>
        <v>1</v>
      </c>
      <c r="DP563" s="73">
        <f t="shared" si="480"/>
        <v>1</v>
      </c>
      <c r="DQ563" s="73">
        <f t="shared" si="479"/>
        <v>1</v>
      </c>
      <c r="DR563" s="73">
        <f t="shared" si="478"/>
        <v>1</v>
      </c>
      <c r="DS563" s="73">
        <f t="shared" si="476"/>
        <v>1</v>
      </c>
      <c r="DT563" s="73">
        <f t="shared" si="470"/>
        <v>1</v>
      </c>
      <c r="DU563" s="73">
        <f t="shared" si="469"/>
        <v>1</v>
      </c>
      <c r="DV563" s="73">
        <f t="shared" si="468"/>
        <v>1</v>
      </c>
      <c r="DW563" s="73">
        <f t="shared" si="467"/>
        <v>1</v>
      </c>
      <c r="DX563" s="73">
        <f t="shared" si="466"/>
        <v>1</v>
      </c>
      <c r="DY563" s="73">
        <f t="shared" si="465"/>
        <v>1</v>
      </c>
      <c r="DZ563" s="73">
        <f t="shared" si="464"/>
        <v>1</v>
      </c>
      <c r="EA563" s="92">
        <f t="shared" si="463"/>
        <v>1</v>
      </c>
      <c r="EB563" s="92">
        <f t="shared" si="462"/>
        <v>1</v>
      </c>
      <c r="EC563" s="139">
        <f t="shared" si="461"/>
        <v>1</v>
      </c>
      <c r="ED563" s="140">
        <f t="shared" si="514"/>
        <v>0</v>
      </c>
      <c r="EE563" s="141">
        <f>IF(EC563=8,(DK563+DK564+DK565+DK877+DK879+DK880+DK881),IF(EC563=9,(DK563+DK564+DK565+DK877+DK879+DK880+DK881+DK882),IF(EC563=10,(DK563+DK564+DK565+DK877+DK879+DK880+DK881+DK882+DK883),IF(EC563=11,(DK563+DK564+DK565+DK877+DK879+DK880+DK881+DK882+DK883+DK884),IF(EC563=12,(DK563+DK564+DK565+DK877+DK879+DK880+DK881+DK882+DK883+DK884+DK885),IF(EC563=13,(DK563+DK564+DK565+DK877+DK879+DK880+DK881+DK882+DK883+DK884+DK885+#REF!),0))))))</f>
        <v>0</v>
      </c>
      <c r="EF563" s="141">
        <f t="shared" si="481"/>
        <v>0</v>
      </c>
      <c r="EG563" s="142">
        <f t="shared" si="515"/>
        <v>0</v>
      </c>
      <c r="EH563" s="141"/>
      <c r="EI563" s="142"/>
      <c r="EJ563" s="82">
        <f t="shared" si="516"/>
        <v>0</v>
      </c>
      <c r="EK563" s="82"/>
      <c r="EL563" s="82"/>
      <c r="EM563" s="82"/>
      <c r="EN563" s="83"/>
      <c r="EO563" s="61"/>
      <c r="EP563" s="61"/>
      <c r="EQ563" s="61"/>
      <c r="ER563" s="61"/>
      <c r="ES563" s="61"/>
      <c r="ET563" s="61"/>
      <c r="EU563" s="61"/>
      <c r="EV563" s="61"/>
      <c r="EW563" s="61"/>
      <c r="EX563" s="61"/>
      <c r="EY563" s="61"/>
      <c r="EZ563" s="61"/>
    </row>
    <row r="564" spans="2:156" ht="27" customHeight="1">
      <c r="B564" s="365" t="str">
        <f t="shared" si="477"/>
        <v/>
      </c>
      <c r="C564" s="649" t="str">
        <f>IF(AU564=1,SUM(AU$10:AU564),"")</f>
        <v/>
      </c>
      <c r="D564" s="526"/>
      <c r="E564" s="524"/>
      <c r="F564" s="648"/>
      <c r="G564" s="464"/>
      <c r="H564" s="110"/>
      <c r="I564" s="648"/>
      <c r="J564" s="464"/>
      <c r="K564" s="110"/>
      <c r="L564" s="109"/>
      <c r="M564" s="517"/>
      <c r="N564" s="520"/>
      <c r="O564" s="520"/>
      <c r="P564" s="514"/>
      <c r="Q564" s="463"/>
      <c r="R564" s="463"/>
      <c r="S564" s="463"/>
      <c r="T564" s="463"/>
      <c r="U564" s="515"/>
      <c r="V564" s="112"/>
      <c r="W564" s="463"/>
      <c r="X564" s="463"/>
      <c r="Y564" s="463"/>
      <c r="Z564" s="463"/>
      <c r="AA564" s="463"/>
      <c r="AB564" s="691"/>
      <c r="AC564" s="691"/>
      <c r="AD564" s="691"/>
      <c r="AE564" s="682"/>
      <c r="AF564" s="683"/>
      <c r="AG564" s="112"/>
      <c r="AH564" s="463"/>
      <c r="AI564" s="495"/>
      <c r="AJ564" s="469"/>
      <c r="AK564" s="464"/>
      <c r="AL564" s="465"/>
      <c r="AM564" s="376"/>
      <c r="AN564" s="376"/>
      <c r="AO564" s="465"/>
      <c r="AP564" s="466"/>
      <c r="AQ564" s="113" t="str">
        <f t="shared" si="482"/>
        <v/>
      </c>
      <c r="AR564" s="114">
        <v>167</v>
      </c>
      <c r="AU564" s="115">
        <f t="shared" si="483"/>
        <v>0</v>
      </c>
      <c r="AV564" s="116" t="b">
        <f t="shared" si="484"/>
        <v>1</v>
      </c>
      <c r="AW564" s="73">
        <f t="shared" si="485"/>
        <v>0</v>
      </c>
      <c r="AX564" s="117">
        <f t="shared" si="486"/>
        <v>1</v>
      </c>
      <c r="AY564" s="118">
        <f t="shared" si="487"/>
        <v>0</v>
      </c>
      <c r="BD564" s="120">
        <f>ROUND(Import!F557,2)</f>
        <v>0</v>
      </c>
      <c r="BE564" s="120">
        <f>ROUND(Import!P557,2)</f>
        <v>0</v>
      </c>
      <c r="BG564" s="121">
        <f t="shared" si="488"/>
        <v>0</v>
      </c>
      <c r="BH564" s="122">
        <f t="shared" si="489"/>
        <v>0</v>
      </c>
      <c r="BI564" s="114">
        <f t="shared" si="490"/>
        <v>0</v>
      </c>
      <c r="BJ564" s="121">
        <f t="shared" si="491"/>
        <v>0</v>
      </c>
      <c r="BK564" s="122">
        <f t="shared" si="492"/>
        <v>0</v>
      </c>
      <c r="BL564" s="114">
        <f t="shared" si="493"/>
        <v>0</v>
      </c>
      <c r="BN564" s="123">
        <f t="shared" si="494"/>
        <v>0</v>
      </c>
      <c r="BO564" s="123">
        <f t="shared" si="495"/>
        <v>0</v>
      </c>
      <c r="BP564" s="123">
        <f t="shared" si="496"/>
        <v>0</v>
      </c>
      <c r="BQ564" s="123">
        <f t="shared" si="497"/>
        <v>0</v>
      </c>
      <c r="BR564" s="123">
        <f t="shared" si="471"/>
        <v>0</v>
      </c>
      <c r="BS564" s="123">
        <f t="shared" si="498"/>
        <v>0</v>
      </c>
      <c r="BT564" s="124">
        <f t="shared" si="499"/>
        <v>0</v>
      </c>
      <c r="CA564" s="62"/>
      <c r="CB564" s="126" t="str">
        <f t="shared" si="472"/>
        <v/>
      </c>
      <c r="CC564" s="127" t="str">
        <f t="shared" si="500"/>
        <v/>
      </c>
      <c r="CD564" s="128" t="str">
        <f t="shared" si="501"/>
        <v/>
      </c>
      <c r="CE564" s="146"/>
      <c r="CF564" s="147"/>
      <c r="CG564" s="147"/>
      <c r="CH564" s="147"/>
      <c r="CI564" s="145"/>
      <c r="CJ564" s="62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132" t="b">
        <f t="shared" si="502"/>
        <v>0</v>
      </c>
      <c r="CV564" s="133" t="b">
        <f t="shared" si="503"/>
        <v>1</v>
      </c>
      <c r="CW564" s="116" t="b">
        <f t="shared" si="504"/>
        <v>1</v>
      </c>
      <c r="CX564" s="73">
        <f t="shared" si="505"/>
        <v>0</v>
      </c>
      <c r="CZ564" s="73">
        <f t="shared" si="506"/>
        <v>0</v>
      </c>
      <c r="DA564" s="134">
        <f t="shared" si="507"/>
        <v>1</v>
      </c>
      <c r="DB564" s="106">
        <f t="shared" si="508"/>
        <v>1</v>
      </c>
      <c r="DC564" s="148"/>
      <c r="DD564" s="134">
        <f t="shared" si="509"/>
        <v>1</v>
      </c>
      <c r="DE564" s="135">
        <f t="shared" si="473"/>
        <v>0</v>
      </c>
      <c r="DF564" s="135">
        <f t="shared" si="474"/>
        <v>0</v>
      </c>
      <c r="DG564" s="136"/>
      <c r="DH564" s="79"/>
      <c r="DI564" s="137"/>
      <c r="DJ564" s="81"/>
      <c r="DK564" s="107">
        <f t="shared" si="475"/>
        <v>0</v>
      </c>
      <c r="DL564" s="138">
        <f t="shared" si="510"/>
        <v>1</v>
      </c>
      <c r="DM564" s="73">
        <f t="shared" si="511"/>
        <v>1</v>
      </c>
      <c r="DN564" s="73">
        <f t="shared" si="512"/>
        <v>1</v>
      </c>
      <c r="DO564" s="73">
        <f t="shared" si="513"/>
        <v>1</v>
      </c>
      <c r="DP564" s="73">
        <f t="shared" si="480"/>
        <v>1</v>
      </c>
      <c r="DQ564" s="73">
        <f t="shared" si="479"/>
        <v>1</v>
      </c>
      <c r="DR564" s="73">
        <f t="shared" si="478"/>
        <v>1</v>
      </c>
      <c r="DS564" s="73">
        <f t="shared" si="476"/>
        <v>1</v>
      </c>
      <c r="DT564" s="73">
        <f t="shared" si="470"/>
        <v>1</v>
      </c>
      <c r="DU564" s="73">
        <f t="shared" si="469"/>
        <v>1</v>
      </c>
      <c r="DV564" s="73">
        <f t="shared" si="468"/>
        <v>1</v>
      </c>
      <c r="DW564" s="73">
        <f t="shared" si="467"/>
        <v>1</v>
      </c>
      <c r="DX564" s="73">
        <f t="shared" si="466"/>
        <v>1</v>
      </c>
      <c r="DY564" s="73">
        <f t="shared" si="465"/>
        <v>1</v>
      </c>
      <c r="DZ564" s="73">
        <f t="shared" si="464"/>
        <v>1</v>
      </c>
      <c r="EA564" s="92">
        <f t="shared" si="463"/>
        <v>1</v>
      </c>
      <c r="EB564" s="92">
        <f t="shared" si="462"/>
        <v>1</v>
      </c>
      <c r="EC564" s="139">
        <f t="shared" si="461"/>
        <v>1</v>
      </c>
      <c r="ED564" s="140">
        <f t="shared" si="514"/>
        <v>0</v>
      </c>
      <c r="EE564" s="141">
        <f>IF(EC564=8,(DK564+DK565+DK566+DK878+DK880+DK881+DK882),IF(EC564=9,(DK564+DK565+DK566+DK878+DK880+DK881+DK882+DK883),IF(EC564=10,(DK564+DK565+DK566+DK878+DK880+DK881+DK882+DK883+DK884),IF(EC564=11,(DK564+DK565+DK566+DK878+DK880+DK881+DK882+DK883+DK884+DK885),IF(EC564=12,(DK564+DK565+DK566+DK878+DK880+DK881+DK882+DK883+DK884+DK885+DK886),IF(EC564=13,(DK564+DK565+DK566+DK878+DK880+DK881+DK882+DK883+DK884+DK885+DK886+#REF!),0))))))</f>
        <v>0</v>
      </c>
      <c r="EF564" s="141">
        <f t="shared" si="481"/>
        <v>0</v>
      </c>
      <c r="EG564" s="142">
        <f t="shared" si="515"/>
        <v>0</v>
      </c>
      <c r="EH564" s="141"/>
      <c r="EI564" s="142"/>
      <c r="EJ564" s="82">
        <f t="shared" si="516"/>
        <v>0</v>
      </c>
      <c r="EK564" s="82"/>
      <c r="EL564" s="82"/>
      <c r="EM564" s="82"/>
      <c r="EN564" s="83"/>
      <c r="EO564" s="61"/>
      <c r="EP564" s="61"/>
      <c r="EQ564" s="61"/>
      <c r="ER564" s="61"/>
      <c r="ES564" s="61"/>
      <c r="ET564" s="61"/>
      <c r="EU564" s="61"/>
      <c r="EV564" s="61"/>
      <c r="EW564" s="61"/>
      <c r="EX564" s="61"/>
      <c r="EY564" s="61"/>
      <c r="EZ564" s="61"/>
    </row>
    <row r="565" spans="2:156" ht="27" customHeight="1">
      <c r="B565" s="365" t="str">
        <f t="shared" si="477"/>
        <v/>
      </c>
      <c r="C565" s="649" t="str">
        <f>IF(AU565=1,SUM(AU$10:AU565),"")</f>
        <v/>
      </c>
      <c r="D565" s="526"/>
      <c r="E565" s="524"/>
      <c r="F565" s="648"/>
      <c r="G565" s="464"/>
      <c r="H565" s="110"/>
      <c r="I565" s="648"/>
      <c r="J565" s="464"/>
      <c r="K565" s="110"/>
      <c r="L565" s="109"/>
      <c r="M565" s="517"/>
      <c r="N565" s="520"/>
      <c r="O565" s="520"/>
      <c r="P565" s="514"/>
      <c r="Q565" s="463"/>
      <c r="R565" s="463"/>
      <c r="S565" s="463"/>
      <c r="T565" s="463"/>
      <c r="U565" s="515"/>
      <c r="V565" s="112"/>
      <c r="W565" s="463"/>
      <c r="X565" s="463"/>
      <c r="Y565" s="463"/>
      <c r="Z565" s="463"/>
      <c r="AA565" s="463"/>
      <c r="AB565" s="691"/>
      <c r="AC565" s="691"/>
      <c r="AD565" s="691"/>
      <c r="AE565" s="682"/>
      <c r="AF565" s="683"/>
      <c r="AG565" s="112"/>
      <c r="AH565" s="463"/>
      <c r="AI565" s="495"/>
      <c r="AJ565" s="469"/>
      <c r="AK565" s="464"/>
      <c r="AL565" s="465"/>
      <c r="AM565" s="376"/>
      <c r="AN565" s="376"/>
      <c r="AO565" s="465"/>
      <c r="AP565" s="466"/>
      <c r="AQ565" s="113" t="str">
        <f t="shared" si="482"/>
        <v/>
      </c>
      <c r="AR565" s="114">
        <v>168</v>
      </c>
      <c r="AU565" s="115">
        <f t="shared" si="483"/>
        <v>0</v>
      </c>
      <c r="AV565" s="116" t="b">
        <f t="shared" si="484"/>
        <v>1</v>
      </c>
      <c r="AW565" s="73">
        <f t="shared" si="485"/>
        <v>0</v>
      </c>
      <c r="AX565" s="117">
        <f t="shared" si="486"/>
        <v>1</v>
      </c>
      <c r="AY565" s="118">
        <f t="shared" si="487"/>
        <v>0</v>
      </c>
      <c r="BD565" s="120">
        <f>ROUND(Import!F558,2)</f>
        <v>0</v>
      </c>
      <c r="BE565" s="120">
        <f>ROUND(Import!P558,2)</f>
        <v>0</v>
      </c>
      <c r="BG565" s="121">
        <f t="shared" si="488"/>
        <v>0</v>
      </c>
      <c r="BH565" s="122">
        <f t="shared" si="489"/>
        <v>0</v>
      </c>
      <c r="BI565" s="114">
        <f t="shared" si="490"/>
        <v>0</v>
      </c>
      <c r="BJ565" s="121">
        <f t="shared" si="491"/>
        <v>0</v>
      </c>
      <c r="BK565" s="122">
        <f t="shared" si="492"/>
        <v>0</v>
      </c>
      <c r="BL565" s="114">
        <f t="shared" si="493"/>
        <v>0</v>
      </c>
      <c r="BN565" s="123">
        <f t="shared" si="494"/>
        <v>0</v>
      </c>
      <c r="BO565" s="123">
        <f t="shared" si="495"/>
        <v>0</v>
      </c>
      <c r="BP565" s="123">
        <f t="shared" si="496"/>
        <v>0</v>
      </c>
      <c r="BQ565" s="123">
        <f t="shared" si="497"/>
        <v>0</v>
      </c>
      <c r="BR565" s="123">
        <f t="shared" si="471"/>
        <v>0</v>
      </c>
      <c r="BS565" s="123">
        <f t="shared" si="498"/>
        <v>0</v>
      </c>
      <c r="BT565" s="124">
        <f t="shared" si="499"/>
        <v>0</v>
      </c>
      <c r="CA565" s="62"/>
      <c r="CB565" s="126" t="str">
        <f t="shared" si="472"/>
        <v/>
      </c>
      <c r="CC565" s="127" t="str">
        <f t="shared" si="500"/>
        <v/>
      </c>
      <c r="CD565" s="128" t="str">
        <f t="shared" si="501"/>
        <v/>
      </c>
      <c r="CE565" s="146"/>
      <c r="CF565" s="147"/>
      <c r="CG565" s="147"/>
      <c r="CH565" s="147"/>
      <c r="CI565" s="145"/>
      <c r="CJ565" s="62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132" t="b">
        <f t="shared" si="502"/>
        <v>0</v>
      </c>
      <c r="CV565" s="133" t="b">
        <f t="shared" si="503"/>
        <v>1</v>
      </c>
      <c r="CW565" s="116" t="b">
        <f t="shared" si="504"/>
        <v>1</v>
      </c>
      <c r="CX565" s="73">
        <f t="shared" si="505"/>
        <v>0</v>
      </c>
      <c r="CZ565" s="73">
        <f t="shared" si="506"/>
        <v>0</v>
      </c>
      <c r="DA565" s="134">
        <f t="shared" si="507"/>
        <v>1</v>
      </c>
      <c r="DB565" s="106">
        <f t="shared" si="508"/>
        <v>1</v>
      </c>
      <c r="DC565" s="148"/>
      <c r="DD565" s="134">
        <f t="shared" si="509"/>
        <v>1</v>
      </c>
      <c r="DE565" s="135">
        <f t="shared" si="473"/>
        <v>0</v>
      </c>
      <c r="DF565" s="135">
        <f t="shared" si="474"/>
        <v>0</v>
      </c>
      <c r="DG565" s="136"/>
      <c r="DH565" s="79"/>
      <c r="DI565" s="137"/>
      <c r="DJ565" s="81"/>
      <c r="DK565" s="107">
        <f t="shared" si="475"/>
        <v>0</v>
      </c>
      <c r="DL565" s="138">
        <f t="shared" si="510"/>
        <v>1</v>
      </c>
      <c r="DM565" s="73">
        <f t="shared" si="511"/>
        <v>1</v>
      </c>
      <c r="DN565" s="73">
        <f t="shared" si="512"/>
        <v>1</v>
      </c>
      <c r="DO565" s="73">
        <f t="shared" si="513"/>
        <v>1</v>
      </c>
      <c r="DP565" s="73">
        <f t="shared" si="480"/>
        <v>1</v>
      </c>
      <c r="DQ565" s="73">
        <f t="shared" si="479"/>
        <v>1</v>
      </c>
      <c r="DR565" s="73">
        <f t="shared" si="478"/>
        <v>1</v>
      </c>
      <c r="DS565" s="73">
        <f t="shared" si="476"/>
        <v>1</v>
      </c>
      <c r="DT565" s="73">
        <f t="shared" si="470"/>
        <v>1</v>
      </c>
      <c r="DU565" s="73">
        <f t="shared" si="469"/>
        <v>1</v>
      </c>
      <c r="DV565" s="73">
        <f t="shared" si="468"/>
        <v>1</v>
      </c>
      <c r="DW565" s="73">
        <f t="shared" si="467"/>
        <v>1</v>
      </c>
      <c r="DX565" s="73">
        <f t="shared" si="466"/>
        <v>1</v>
      </c>
      <c r="DY565" s="73">
        <f t="shared" si="465"/>
        <v>1</v>
      </c>
      <c r="DZ565" s="73">
        <f t="shared" si="464"/>
        <v>1</v>
      </c>
      <c r="EA565" s="92">
        <f t="shared" si="463"/>
        <v>1</v>
      </c>
      <c r="EB565" s="92">
        <f t="shared" si="462"/>
        <v>1</v>
      </c>
      <c r="EC565" s="139">
        <f t="shared" si="461"/>
        <v>1</v>
      </c>
      <c r="ED565" s="140">
        <f t="shared" si="514"/>
        <v>0</v>
      </c>
      <c r="EE565" s="141">
        <f>IF(EC565=8,(DK565+DK566+DK567+DK879+DK881+DK882+DK883),IF(EC565=9,(DK565+DK566+DK567+DK879+DK881+DK882+DK883+DK884),IF(EC565=10,(DK565+DK566+DK567+DK879+DK881+DK882+DK883+DK884+DK885),IF(EC565=11,(DK565+DK566+DK567+DK879+DK881+DK882+DK883+DK884+DK885+DK886),IF(EC565=12,(DK565+DK566+DK567+DK879+DK881+DK882+DK883+DK884+DK885+DK886+DK887),IF(EC565=13,(DK565+DK566+DK567+DK879+DK881+DK882+DK883+DK884+DK885+DK886+DK887+#REF!),0))))))</f>
        <v>0</v>
      </c>
      <c r="EF565" s="141">
        <f t="shared" si="481"/>
        <v>0</v>
      </c>
      <c r="EG565" s="142">
        <f t="shared" si="515"/>
        <v>0</v>
      </c>
      <c r="EH565" s="141"/>
      <c r="EI565" s="142"/>
      <c r="EJ565" s="82">
        <f t="shared" si="516"/>
        <v>0</v>
      </c>
      <c r="EK565" s="82"/>
      <c r="EL565" s="82"/>
      <c r="EM565" s="82"/>
      <c r="EN565" s="83"/>
      <c r="EO565" s="61"/>
      <c r="EP565" s="61"/>
      <c r="EQ565" s="61"/>
      <c r="ER565" s="61"/>
      <c r="ES565" s="61"/>
      <c r="ET565" s="61"/>
      <c r="EU565" s="61"/>
      <c r="EV565" s="61"/>
      <c r="EW565" s="61"/>
      <c r="EX565" s="61"/>
      <c r="EY565" s="61"/>
      <c r="EZ565" s="61"/>
    </row>
    <row r="566" spans="2:156" ht="27" customHeight="1">
      <c r="B566" s="365" t="str">
        <f t="shared" si="477"/>
        <v/>
      </c>
      <c r="C566" s="649" t="str">
        <f>IF(AU566=1,SUM(AU$10:AU566),"")</f>
        <v/>
      </c>
      <c r="D566" s="526"/>
      <c r="E566" s="524"/>
      <c r="F566" s="648"/>
      <c r="G566" s="464"/>
      <c r="H566" s="110"/>
      <c r="I566" s="648"/>
      <c r="J566" s="464"/>
      <c r="K566" s="110"/>
      <c r="L566" s="109"/>
      <c r="M566" s="517"/>
      <c r="N566" s="520"/>
      <c r="O566" s="520"/>
      <c r="P566" s="514"/>
      <c r="Q566" s="463"/>
      <c r="R566" s="463"/>
      <c r="S566" s="463"/>
      <c r="T566" s="463"/>
      <c r="U566" s="515"/>
      <c r="V566" s="112"/>
      <c r="W566" s="463"/>
      <c r="X566" s="463"/>
      <c r="Y566" s="463"/>
      <c r="Z566" s="463"/>
      <c r="AA566" s="463"/>
      <c r="AB566" s="691"/>
      <c r="AC566" s="691"/>
      <c r="AD566" s="691"/>
      <c r="AE566" s="682"/>
      <c r="AF566" s="683"/>
      <c r="AG566" s="112"/>
      <c r="AH566" s="463"/>
      <c r="AI566" s="495"/>
      <c r="AJ566" s="469"/>
      <c r="AK566" s="464"/>
      <c r="AL566" s="465"/>
      <c r="AM566" s="376"/>
      <c r="AN566" s="376"/>
      <c r="AO566" s="465"/>
      <c r="AP566" s="466"/>
      <c r="AQ566" s="113" t="str">
        <f t="shared" si="482"/>
        <v/>
      </c>
      <c r="AR566" s="114">
        <v>169</v>
      </c>
      <c r="AU566" s="115">
        <f t="shared" si="483"/>
        <v>0</v>
      </c>
      <c r="AV566" s="116" t="b">
        <f t="shared" si="484"/>
        <v>1</v>
      </c>
      <c r="AW566" s="73">
        <f t="shared" si="485"/>
        <v>0</v>
      </c>
      <c r="AX566" s="117">
        <f t="shared" si="486"/>
        <v>1</v>
      </c>
      <c r="AY566" s="118">
        <f t="shared" si="487"/>
        <v>0</v>
      </c>
      <c r="BD566" s="120">
        <f>ROUND(Import!F559,2)</f>
        <v>0</v>
      </c>
      <c r="BE566" s="120">
        <f>ROUND(Import!P559,2)</f>
        <v>0</v>
      </c>
      <c r="BG566" s="121">
        <f t="shared" si="488"/>
        <v>0</v>
      </c>
      <c r="BH566" s="122">
        <f t="shared" si="489"/>
        <v>0</v>
      </c>
      <c r="BI566" s="114">
        <f t="shared" si="490"/>
        <v>0</v>
      </c>
      <c r="BJ566" s="121">
        <f t="shared" si="491"/>
        <v>0</v>
      </c>
      <c r="BK566" s="122">
        <f t="shared" si="492"/>
        <v>0</v>
      </c>
      <c r="BL566" s="114">
        <f t="shared" si="493"/>
        <v>0</v>
      </c>
      <c r="BN566" s="123">
        <f t="shared" si="494"/>
        <v>0</v>
      </c>
      <c r="BO566" s="123">
        <f t="shared" si="495"/>
        <v>0</v>
      </c>
      <c r="BP566" s="123">
        <f t="shared" si="496"/>
        <v>0</v>
      </c>
      <c r="BQ566" s="123">
        <f t="shared" si="497"/>
        <v>0</v>
      </c>
      <c r="BR566" s="123">
        <f t="shared" si="471"/>
        <v>0</v>
      </c>
      <c r="BS566" s="123">
        <f t="shared" si="498"/>
        <v>0</v>
      </c>
      <c r="BT566" s="124">
        <f t="shared" si="499"/>
        <v>0</v>
      </c>
      <c r="CA566" s="62"/>
      <c r="CB566" s="126" t="str">
        <f t="shared" si="472"/>
        <v/>
      </c>
      <c r="CC566" s="127" t="str">
        <f t="shared" si="500"/>
        <v/>
      </c>
      <c r="CD566" s="128" t="str">
        <f t="shared" si="501"/>
        <v/>
      </c>
      <c r="CE566" s="146"/>
      <c r="CF566" s="147"/>
      <c r="CG566" s="147"/>
      <c r="CH566" s="147"/>
      <c r="CI566" s="145"/>
      <c r="CJ566" s="62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132" t="b">
        <f t="shared" si="502"/>
        <v>0</v>
      </c>
      <c r="CV566" s="133" t="b">
        <f t="shared" si="503"/>
        <v>1</v>
      </c>
      <c r="CW566" s="116" t="b">
        <f t="shared" si="504"/>
        <v>1</v>
      </c>
      <c r="CX566" s="73">
        <f t="shared" si="505"/>
        <v>0</v>
      </c>
      <c r="CZ566" s="73">
        <f t="shared" si="506"/>
        <v>0</v>
      </c>
      <c r="DA566" s="134">
        <f t="shared" si="507"/>
        <v>1</v>
      </c>
      <c r="DB566" s="106">
        <f t="shared" si="508"/>
        <v>1</v>
      </c>
      <c r="DC566" s="148"/>
      <c r="DD566" s="134">
        <f t="shared" si="509"/>
        <v>1</v>
      </c>
      <c r="DE566" s="135">
        <f t="shared" si="473"/>
        <v>0</v>
      </c>
      <c r="DF566" s="135">
        <f t="shared" si="474"/>
        <v>0</v>
      </c>
      <c r="DG566" s="136"/>
      <c r="DH566" s="79"/>
      <c r="DI566" s="137"/>
      <c r="DJ566" s="81"/>
      <c r="DK566" s="107">
        <f t="shared" si="475"/>
        <v>0</v>
      </c>
      <c r="DL566" s="138">
        <f t="shared" si="510"/>
        <v>1</v>
      </c>
      <c r="DM566" s="73">
        <f t="shared" si="511"/>
        <v>1</v>
      </c>
      <c r="DN566" s="73">
        <f t="shared" si="512"/>
        <v>1</v>
      </c>
      <c r="DO566" s="73">
        <f t="shared" si="513"/>
        <v>1</v>
      </c>
      <c r="DP566" s="73">
        <f t="shared" si="480"/>
        <v>1</v>
      </c>
      <c r="DQ566" s="73">
        <f t="shared" si="479"/>
        <v>1</v>
      </c>
      <c r="DR566" s="73">
        <f t="shared" si="478"/>
        <v>1</v>
      </c>
      <c r="DS566" s="73">
        <f t="shared" si="476"/>
        <v>1</v>
      </c>
      <c r="DT566" s="73">
        <f t="shared" si="470"/>
        <v>1</v>
      </c>
      <c r="DU566" s="73">
        <f t="shared" si="469"/>
        <v>1</v>
      </c>
      <c r="DV566" s="73">
        <f t="shared" si="468"/>
        <v>1</v>
      </c>
      <c r="DW566" s="73">
        <f t="shared" si="467"/>
        <v>1</v>
      </c>
      <c r="DX566" s="73">
        <f t="shared" si="466"/>
        <v>1</v>
      </c>
      <c r="DY566" s="73">
        <f t="shared" si="465"/>
        <v>1</v>
      </c>
      <c r="DZ566" s="73">
        <f t="shared" si="464"/>
        <v>1</v>
      </c>
      <c r="EA566" s="92">
        <f t="shared" si="463"/>
        <v>1</v>
      </c>
      <c r="EB566" s="92">
        <f t="shared" si="462"/>
        <v>1</v>
      </c>
      <c r="EC566" s="139">
        <f t="shared" si="461"/>
        <v>1</v>
      </c>
      <c r="ED566" s="140">
        <f t="shared" si="514"/>
        <v>0</v>
      </c>
      <c r="EE566" s="141">
        <f>IF(EC566=8,(DK566+DK567+DK568+DK880+DK882+DK883+DK884),IF(EC566=9,(DK566+DK567+DK568+DK880+DK882+DK883+DK884+DK885),IF(EC566=10,(DK566+DK567+DK568+DK880+DK882+DK883+DK884+DK885+DK886),IF(EC566=11,(DK566+DK567+DK568+DK880+DK882+DK883+DK884+DK885+DK886+DK887),IF(EC566=12,(DK566+DK567+DK568+DK880+DK882+DK883+DK884+DK885+DK886+DK887+DK888),IF(EC566=13,(DK566+DK567+DK568+DK880+DK882+DK883+DK884+DK885+DK886+DK887+DK888+#REF!),0))))))</f>
        <v>0</v>
      </c>
      <c r="EF566" s="141">
        <f t="shared" si="481"/>
        <v>0</v>
      </c>
      <c r="EG566" s="142">
        <f t="shared" si="515"/>
        <v>0</v>
      </c>
      <c r="EH566" s="141"/>
      <c r="EI566" s="142"/>
      <c r="EJ566" s="82">
        <f t="shared" si="516"/>
        <v>0</v>
      </c>
      <c r="EK566" s="82"/>
      <c r="EL566" s="82"/>
      <c r="EM566" s="82"/>
      <c r="EN566" s="83"/>
      <c r="EO566" s="61"/>
      <c r="EP566" s="61"/>
      <c r="EQ566" s="61"/>
      <c r="ER566" s="61"/>
      <c r="ES566" s="61"/>
      <c r="ET566" s="61"/>
      <c r="EU566" s="61"/>
      <c r="EV566" s="61"/>
      <c r="EW566" s="61"/>
      <c r="EX566" s="61"/>
      <c r="EY566" s="61"/>
      <c r="EZ566" s="61"/>
    </row>
    <row r="567" spans="2:156" ht="27" customHeight="1">
      <c r="B567" s="365" t="str">
        <f t="shared" si="477"/>
        <v/>
      </c>
      <c r="C567" s="649" t="str">
        <f>IF(AU567=1,SUM(AU$10:AU567),"")</f>
        <v/>
      </c>
      <c r="D567" s="526"/>
      <c r="E567" s="524"/>
      <c r="F567" s="648"/>
      <c r="G567" s="464"/>
      <c r="H567" s="110"/>
      <c r="I567" s="648"/>
      <c r="J567" s="464"/>
      <c r="K567" s="110"/>
      <c r="L567" s="109"/>
      <c r="M567" s="517"/>
      <c r="N567" s="520"/>
      <c r="O567" s="520"/>
      <c r="P567" s="514"/>
      <c r="Q567" s="463"/>
      <c r="R567" s="463"/>
      <c r="S567" s="463"/>
      <c r="T567" s="463"/>
      <c r="U567" s="515"/>
      <c r="V567" s="112"/>
      <c r="W567" s="463"/>
      <c r="X567" s="463"/>
      <c r="Y567" s="463"/>
      <c r="Z567" s="463"/>
      <c r="AA567" s="463"/>
      <c r="AB567" s="691"/>
      <c r="AC567" s="691"/>
      <c r="AD567" s="691"/>
      <c r="AE567" s="682"/>
      <c r="AF567" s="683"/>
      <c r="AG567" s="112"/>
      <c r="AH567" s="463"/>
      <c r="AI567" s="495"/>
      <c r="AJ567" s="469"/>
      <c r="AK567" s="464"/>
      <c r="AL567" s="465"/>
      <c r="AM567" s="376"/>
      <c r="AN567" s="376"/>
      <c r="AO567" s="465"/>
      <c r="AP567" s="466"/>
      <c r="AQ567" s="113" t="str">
        <f t="shared" si="482"/>
        <v/>
      </c>
      <c r="AR567" s="114">
        <v>170</v>
      </c>
      <c r="AU567" s="115">
        <f t="shared" si="483"/>
        <v>0</v>
      </c>
      <c r="AV567" s="116" t="b">
        <f t="shared" si="484"/>
        <v>1</v>
      </c>
      <c r="AW567" s="73">
        <f t="shared" si="485"/>
        <v>0</v>
      </c>
      <c r="AX567" s="117">
        <f t="shared" si="486"/>
        <v>1</v>
      </c>
      <c r="AY567" s="118">
        <f t="shared" si="487"/>
        <v>0</v>
      </c>
      <c r="BD567" s="120">
        <f>ROUND(Import!F560,2)</f>
        <v>0</v>
      </c>
      <c r="BE567" s="120">
        <f>ROUND(Import!P560,2)</f>
        <v>0</v>
      </c>
      <c r="BG567" s="121">
        <f t="shared" si="488"/>
        <v>0</v>
      </c>
      <c r="BH567" s="122">
        <f t="shared" si="489"/>
        <v>0</v>
      </c>
      <c r="BI567" s="114">
        <f t="shared" si="490"/>
        <v>0</v>
      </c>
      <c r="BJ567" s="121">
        <f t="shared" si="491"/>
        <v>0</v>
      </c>
      <c r="BK567" s="122">
        <f t="shared" si="492"/>
        <v>0</v>
      </c>
      <c r="BL567" s="114">
        <f t="shared" si="493"/>
        <v>0</v>
      </c>
      <c r="BN567" s="123">
        <f t="shared" si="494"/>
        <v>0</v>
      </c>
      <c r="BO567" s="123">
        <f t="shared" si="495"/>
        <v>0</v>
      </c>
      <c r="BP567" s="123">
        <f t="shared" si="496"/>
        <v>0</v>
      </c>
      <c r="BQ567" s="123">
        <f t="shared" si="497"/>
        <v>0</v>
      </c>
      <c r="BR567" s="123">
        <f t="shared" si="471"/>
        <v>0</v>
      </c>
      <c r="BS567" s="123">
        <f t="shared" si="498"/>
        <v>0</v>
      </c>
      <c r="BT567" s="124">
        <f t="shared" si="499"/>
        <v>0</v>
      </c>
      <c r="CA567" s="62"/>
      <c r="CB567" s="126" t="str">
        <f t="shared" si="472"/>
        <v/>
      </c>
      <c r="CC567" s="127" t="str">
        <f t="shared" si="500"/>
        <v/>
      </c>
      <c r="CD567" s="128" t="str">
        <f t="shared" si="501"/>
        <v/>
      </c>
      <c r="CE567" s="146"/>
      <c r="CF567" s="147"/>
      <c r="CG567" s="147"/>
      <c r="CH567" s="147"/>
      <c r="CI567" s="145"/>
      <c r="CJ567" s="62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132" t="b">
        <f t="shared" si="502"/>
        <v>0</v>
      </c>
      <c r="CV567" s="133" t="b">
        <f t="shared" si="503"/>
        <v>1</v>
      </c>
      <c r="CW567" s="116" t="b">
        <f t="shared" si="504"/>
        <v>1</v>
      </c>
      <c r="CX567" s="73">
        <f t="shared" si="505"/>
        <v>0</v>
      </c>
      <c r="CZ567" s="73">
        <f t="shared" si="506"/>
        <v>0</v>
      </c>
      <c r="DA567" s="134">
        <f t="shared" si="507"/>
        <v>1</v>
      </c>
      <c r="DB567" s="106">
        <f t="shared" si="508"/>
        <v>1</v>
      </c>
      <c r="DC567" s="148"/>
      <c r="DD567" s="134">
        <f t="shared" si="509"/>
        <v>1</v>
      </c>
      <c r="DE567" s="135">
        <f t="shared" si="473"/>
        <v>0</v>
      </c>
      <c r="DF567" s="135">
        <f t="shared" si="474"/>
        <v>0</v>
      </c>
      <c r="DG567" s="136"/>
      <c r="DH567" s="79"/>
      <c r="DI567" s="137"/>
      <c r="DJ567" s="81"/>
      <c r="DK567" s="107">
        <f t="shared" si="475"/>
        <v>0</v>
      </c>
      <c r="DL567" s="138">
        <f t="shared" si="510"/>
        <v>1</v>
      </c>
      <c r="DM567" s="73">
        <f t="shared" si="511"/>
        <v>1</v>
      </c>
      <c r="DN567" s="73">
        <f t="shared" si="512"/>
        <v>1</v>
      </c>
      <c r="DO567" s="73">
        <f t="shared" si="513"/>
        <v>1</v>
      </c>
      <c r="DP567" s="73">
        <f t="shared" si="480"/>
        <v>1</v>
      </c>
      <c r="DQ567" s="73">
        <f t="shared" si="479"/>
        <v>1</v>
      </c>
      <c r="DR567" s="73">
        <f t="shared" si="478"/>
        <v>1</v>
      </c>
      <c r="DS567" s="73">
        <f t="shared" si="476"/>
        <v>1</v>
      </c>
      <c r="DT567" s="73">
        <f t="shared" si="470"/>
        <v>1</v>
      </c>
      <c r="DU567" s="73">
        <f t="shared" si="469"/>
        <v>1</v>
      </c>
      <c r="DV567" s="73">
        <f t="shared" si="468"/>
        <v>1</v>
      </c>
      <c r="DW567" s="73">
        <f t="shared" si="467"/>
        <v>1</v>
      </c>
      <c r="DX567" s="73">
        <f t="shared" si="466"/>
        <v>1</v>
      </c>
      <c r="DY567" s="73">
        <f t="shared" si="465"/>
        <v>1</v>
      </c>
      <c r="DZ567" s="73">
        <f t="shared" si="464"/>
        <v>1</v>
      </c>
      <c r="EA567" s="92">
        <f t="shared" si="463"/>
        <v>1</v>
      </c>
      <c r="EB567" s="92">
        <f t="shared" si="462"/>
        <v>1</v>
      </c>
      <c r="EC567" s="139">
        <f t="shared" si="461"/>
        <v>1</v>
      </c>
      <c r="ED567" s="140">
        <f t="shared" si="514"/>
        <v>0</v>
      </c>
      <c r="EE567" s="141">
        <f>IF(EC567=8,(DK567+DK568+DK569+DK881+DK883+DK884+DK885),IF(EC567=9,(DK567+DK568+DK569+DK881+DK883+DK884+DK885+DK886),IF(EC567=10,(DK567+DK568+DK569+DK881+DK883+DK884+DK885+DK886+DK887),IF(EC567=11,(DK567+DK568+DK569+DK881+DK883+DK884+DK885+DK886+DK887+DK888),IF(EC567=12,(DK567+DK568+DK569+DK881+DK883+DK884+DK885+DK886+DK887+DK888+DK889),IF(EC567=13,(DK567+DK568+DK569+DK881+DK883+DK884+DK885+DK886+DK887+DK888+DK889+#REF!),0))))))</f>
        <v>0</v>
      </c>
      <c r="EF567" s="141">
        <f t="shared" si="481"/>
        <v>0</v>
      </c>
      <c r="EG567" s="142">
        <f t="shared" si="515"/>
        <v>0</v>
      </c>
      <c r="EH567" s="141"/>
      <c r="EI567" s="142"/>
      <c r="EJ567" s="82">
        <f t="shared" si="516"/>
        <v>0</v>
      </c>
      <c r="EK567" s="82"/>
      <c r="EL567" s="82"/>
      <c r="EM567" s="82"/>
      <c r="EN567" s="83"/>
      <c r="EO567" s="61"/>
      <c r="EP567" s="61"/>
      <c r="EQ567" s="61"/>
      <c r="ER567" s="61"/>
      <c r="ES567" s="61"/>
      <c r="ET567" s="61"/>
      <c r="EU567" s="61"/>
      <c r="EV567" s="61"/>
      <c r="EW567" s="61"/>
      <c r="EX567" s="61"/>
      <c r="EY567" s="61"/>
      <c r="EZ567" s="61"/>
    </row>
    <row r="568" spans="2:156" ht="27" customHeight="1">
      <c r="B568" s="365" t="str">
        <f t="shared" si="477"/>
        <v/>
      </c>
      <c r="C568" s="649" t="str">
        <f>IF(AU568=1,SUM(AU$10:AU568),"")</f>
        <v/>
      </c>
      <c r="D568" s="526"/>
      <c r="E568" s="524"/>
      <c r="F568" s="648"/>
      <c r="G568" s="464"/>
      <c r="H568" s="110"/>
      <c r="I568" s="648"/>
      <c r="J568" s="464"/>
      <c r="K568" s="110"/>
      <c r="L568" s="109"/>
      <c r="M568" s="517"/>
      <c r="N568" s="520"/>
      <c r="O568" s="520"/>
      <c r="P568" s="514"/>
      <c r="Q568" s="463"/>
      <c r="R568" s="463"/>
      <c r="S568" s="463"/>
      <c r="T568" s="463"/>
      <c r="U568" s="515"/>
      <c r="V568" s="112"/>
      <c r="W568" s="463"/>
      <c r="X568" s="463"/>
      <c r="Y568" s="463"/>
      <c r="Z568" s="463"/>
      <c r="AA568" s="463"/>
      <c r="AB568" s="691"/>
      <c r="AC568" s="691"/>
      <c r="AD568" s="691"/>
      <c r="AE568" s="682"/>
      <c r="AF568" s="683"/>
      <c r="AG568" s="112"/>
      <c r="AH568" s="463"/>
      <c r="AI568" s="495"/>
      <c r="AJ568" s="469"/>
      <c r="AK568" s="464"/>
      <c r="AL568" s="465"/>
      <c r="AM568" s="376"/>
      <c r="AN568" s="376"/>
      <c r="AO568" s="465"/>
      <c r="AP568" s="466"/>
      <c r="AQ568" s="113" t="str">
        <f t="shared" si="482"/>
        <v/>
      </c>
      <c r="AR568" s="114">
        <v>171</v>
      </c>
      <c r="AU568" s="115">
        <f t="shared" si="483"/>
        <v>0</v>
      </c>
      <c r="AV568" s="116" t="b">
        <f t="shared" si="484"/>
        <v>1</v>
      </c>
      <c r="AW568" s="73">
        <f t="shared" si="485"/>
        <v>0</v>
      </c>
      <c r="AX568" s="117">
        <f t="shared" si="486"/>
        <v>1</v>
      </c>
      <c r="AY568" s="118">
        <f t="shared" si="487"/>
        <v>0</v>
      </c>
      <c r="BD568" s="120">
        <f>ROUND(Import!F561,2)</f>
        <v>0</v>
      </c>
      <c r="BE568" s="120">
        <f>ROUND(Import!P561,2)</f>
        <v>0</v>
      </c>
      <c r="BG568" s="121">
        <f t="shared" si="488"/>
        <v>0</v>
      </c>
      <c r="BH568" s="122">
        <f t="shared" si="489"/>
        <v>0</v>
      </c>
      <c r="BI568" s="114">
        <f t="shared" si="490"/>
        <v>0</v>
      </c>
      <c r="BJ568" s="121">
        <f t="shared" si="491"/>
        <v>0</v>
      </c>
      <c r="BK568" s="122">
        <f t="shared" si="492"/>
        <v>0</v>
      </c>
      <c r="BL568" s="114">
        <f t="shared" si="493"/>
        <v>0</v>
      </c>
      <c r="BN568" s="123">
        <f t="shared" si="494"/>
        <v>0</v>
      </c>
      <c r="BO568" s="123">
        <f t="shared" si="495"/>
        <v>0</v>
      </c>
      <c r="BP568" s="123">
        <f t="shared" si="496"/>
        <v>0</v>
      </c>
      <c r="BQ568" s="123">
        <f t="shared" si="497"/>
        <v>0</v>
      </c>
      <c r="BR568" s="123">
        <f t="shared" si="471"/>
        <v>0</v>
      </c>
      <c r="BS568" s="123">
        <f t="shared" si="498"/>
        <v>0</v>
      </c>
      <c r="BT568" s="124">
        <f t="shared" si="499"/>
        <v>0</v>
      </c>
      <c r="CA568" s="62"/>
      <c r="CB568" s="126" t="str">
        <f t="shared" si="472"/>
        <v/>
      </c>
      <c r="CC568" s="127" t="str">
        <f t="shared" si="500"/>
        <v/>
      </c>
      <c r="CD568" s="128" t="str">
        <f t="shared" si="501"/>
        <v/>
      </c>
      <c r="CE568" s="146"/>
      <c r="CF568" s="147"/>
      <c r="CG568" s="147"/>
      <c r="CH568" s="147"/>
      <c r="CI568" s="145"/>
      <c r="CJ568" s="62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132" t="b">
        <f t="shared" si="502"/>
        <v>0</v>
      </c>
      <c r="CV568" s="133" t="b">
        <f t="shared" si="503"/>
        <v>1</v>
      </c>
      <c r="CW568" s="116" t="b">
        <f t="shared" si="504"/>
        <v>1</v>
      </c>
      <c r="CX568" s="73">
        <f t="shared" si="505"/>
        <v>0</v>
      </c>
      <c r="CZ568" s="73">
        <f t="shared" si="506"/>
        <v>0</v>
      </c>
      <c r="DA568" s="134">
        <f t="shared" si="507"/>
        <v>1</v>
      </c>
      <c r="DB568" s="106">
        <f t="shared" si="508"/>
        <v>1</v>
      </c>
      <c r="DC568" s="148"/>
      <c r="DD568" s="134">
        <f t="shared" si="509"/>
        <v>1</v>
      </c>
      <c r="DE568" s="135">
        <f t="shared" si="473"/>
        <v>0</v>
      </c>
      <c r="DF568" s="135">
        <f t="shared" si="474"/>
        <v>0</v>
      </c>
      <c r="DG568" s="136"/>
      <c r="DH568" s="79"/>
      <c r="DI568" s="137"/>
      <c r="DJ568" s="81"/>
      <c r="DK568" s="107">
        <f t="shared" si="475"/>
        <v>0</v>
      </c>
      <c r="DL568" s="138">
        <f t="shared" si="510"/>
        <v>1</v>
      </c>
      <c r="DM568" s="73">
        <f t="shared" si="511"/>
        <v>1</v>
      </c>
      <c r="DN568" s="73">
        <f t="shared" si="512"/>
        <v>1</v>
      </c>
      <c r="DO568" s="73">
        <f t="shared" si="513"/>
        <v>1</v>
      </c>
      <c r="DP568" s="73">
        <f t="shared" si="480"/>
        <v>1</v>
      </c>
      <c r="DQ568" s="73">
        <f t="shared" si="479"/>
        <v>1</v>
      </c>
      <c r="DR568" s="73">
        <f t="shared" si="478"/>
        <v>1</v>
      </c>
      <c r="DS568" s="73">
        <f t="shared" si="476"/>
        <v>1</v>
      </c>
      <c r="DT568" s="73">
        <f t="shared" si="470"/>
        <v>1</v>
      </c>
      <c r="DU568" s="73">
        <f t="shared" si="469"/>
        <v>1</v>
      </c>
      <c r="DV568" s="73">
        <f t="shared" si="468"/>
        <v>1</v>
      </c>
      <c r="DW568" s="73">
        <f t="shared" si="467"/>
        <v>1</v>
      </c>
      <c r="DX568" s="73">
        <f t="shared" si="466"/>
        <v>1</v>
      </c>
      <c r="DY568" s="73">
        <f t="shared" si="465"/>
        <v>1</v>
      </c>
      <c r="DZ568" s="73">
        <f t="shared" si="464"/>
        <v>1</v>
      </c>
      <c r="EA568" s="92">
        <f t="shared" si="463"/>
        <v>1</v>
      </c>
      <c r="EB568" s="92">
        <f t="shared" si="462"/>
        <v>1</v>
      </c>
      <c r="EC568" s="139">
        <f t="shared" si="461"/>
        <v>1</v>
      </c>
      <c r="ED568" s="140">
        <f t="shared" si="514"/>
        <v>0</v>
      </c>
      <c r="EE568" s="141">
        <f>IF(EC568=8,(DK568+DK569+DK570+DK882+DK884+DK885+DK886),IF(EC568=9,(DK568+DK569+DK570+DK882+DK884+DK885+DK886+DK887),IF(EC568=10,(DK568+DK569+DK570+DK882+DK884+DK885+DK886+DK887+DK888),IF(EC568=11,(DK568+DK569+DK570+DK882+DK884+DK885+DK886+DK887+DK888+DK889),IF(EC568=12,(DK568+DK569+DK570+DK882+DK884+DK885+DK886+DK887+DK888+DK889+DK890),IF(EC568=13,(DK568+DK569+DK570+DK882+DK884+DK885+DK886+DK887+DK888+DK889+DK890+#REF!),0))))))</f>
        <v>0</v>
      </c>
      <c r="EF568" s="141">
        <f t="shared" si="481"/>
        <v>0</v>
      </c>
      <c r="EG568" s="142">
        <f t="shared" si="515"/>
        <v>0</v>
      </c>
      <c r="EH568" s="141"/>
      <c r="EI568" s="142"/>
      <c r="EJ568" s="82">
        <f t="shared" si="516"/>
        <v>0</v>
      </c>
      <c r="EK568" s="82"/>
      <c r="EL568" s="82"/>
      <c r="EM568" s="82"/>
      <c r="EN568" s="83"/>
      <c r="EO568" s="61"/>
      <c r="EP568" s="61"/>
      <c r="EQ568" s="61"/>
      <c r="ER568" s="61"/>
      <c r="ES568" s="61"/>
      <c r="ET568" s="61"/>
      <c r="EU568" s="61"/>
      <c r="EV568" s="61"/>
      <c r="EW568" s="61"/>
      <c r="EX568" s="61"/>
      <c r="EY568" s="61"/>
      <c r="EZ568" s="61"/>
    </row>
    <row r="569" spans="2:156" ht="27" customHeight="1">
      <c r="B569" s="365" t="str">
        <f t="shared" si="477"/>
        <v/>
      </c>
      <c r="C569" s="649" t="str">
        <f>IF(AU569=1,SUM(AU$10:AU569),"")</f>
        <v/>
      </c>
      <c r="D569" s="526"/>
      <c r="E569" s="524"/>
      <c r="F569" s="648"/>
      <c r="G569" s="464"/>
      <c r="H569" s="110"/>
      <c r="I569" s="648"/>
      <c r="J569" s="464"/>
      <c r="K569" s="110"/>
      <c r="L569" s="109"/>
      <c r="M569" s="517"/>
      <c r="N569" s="520"/>
      <c r="O569" s="520"/>
      <c r="P569" s="514"/>
      <c r="Q569" s="463"/>
      <c r="R569" s="463"/>
      <c r="S569" s="463"/>
      <c r="T569" s="463"/>
      <c r="U569" s="515"/>
      <c r="V569" s="112"/>
      <c r="W569" s="463"/>
      <c r="X569" s="463"/>
      <c r="Y569" s="463"/>
      <c r="Z569" s="463"/>
      <c r="AA569" s="463"/>
      <c r="AB569" s="691"/>
      <c r="AC569" s="691"/>
      <c r="AD569" s="691"/>
      <c r="AE569" s="682"/>
      <c r="AF569" s="683"/>
      <c r="AG569" s="112"/>
      <c r="AH569" s="463"/>
      <c r="AI569" s="495"/>
      <c r="AJ569" s="469"/>
      <c r="AK569" s="464"/>
      <c r="AL569" s="465"/>
      <c r="AM569" s="376"/>
      <c r="AN569" s="376"/>
      <c r="AO569" s="465"/>
      <c r="AP569" s="466"/>
      <c r="AQ569" s="113" t="str">
        <f t="shared" si="482"/>
        <v/>
      </c>
      <c r="AR569" s="114">
        <v>172</v>
      </c>
      <c r="AU569" s="115">
        <f t="shared" si="483"/>
        <v>0</v>
      </c>
      <c r="AV569" s="116" t="b">
        <f t="shared" si="484"/>
        <v>1</v>
      </c>
      <c r="AW569" s="73">
        <f t="shared" si="485"/>
        <v>0</v>
      </c>
      <c r="AX569" s="117">
        <f t="shared" si="486"/>
        <v>1</v>
      </c>
      <c r="AY569" s="118">
        <f t="shared" si="487"/>
        <v>0</v>
      </c>
      <c r="BD569" s="120">
        <f>ROUND(Import!F562,2)</f>
        <v>0</v>
      </c>
      <c r="BE569" s="120">
        <f>ROUND(Import!P562,2)</f>
        <v>0</v>
      </c>
      <c r="BG569" s="121">
        <f t="shared" si="488"/>
        <v>0</v>
      </c>
      <c r="BH569" s="122">
        <f t="shared" si="489"/>
        <v>0</v>
      </c>
      <c r="BI569" s="114">
        <f t="shared" si="490"/>
        <v>0</v>
      </c>
      <c r="BJ569" s="121">
        <f t="shared" si="491"/>
        <v>0</v>
      </c>
      <c r="BK569" s="122">
        <f t="shared" si="492"/>
        <v>0</v>
      </c>
      <c r="BL569" s="114">
        <f t="shared" si="493"/>
        <v>0</v>
      </c>
      <c r="BN569" s="123">
        <f t="shared" si="494"/>
        <v>0</v>
      </c>
      <c r="BO569" s="123">
        <f t="shared" si="495"/>
        <v>0</v>
      </c>
      <c r="BP569" s="123">
        <f t="shared" si="496"/>
        <v>0</v>
      </c>
      <c r="BQ569" s="123">
        <f t="shared" si="497"/>
        <v>0</v>
      </c>
      <c r="BR569" s="123">
        <f t="shared" si="471"/>
        <v>0</v>
      </c>
      <c r="BS569" s="123">
        <f t="shared" si="498"/>
        <v>0</v>
      </c>
      <c r="BT569" s="124">
        <f t="shared" si="499"/>
        <v>0</v>
      </c>
      <c r="CA569" s="62"/>
      <c r="CB569" s="126" t="str">
        <f t="shared" si="472"/>
        <v/>
      </c>
      <c r="CC569" s="127" t="str">
        <f t="shared" si="500"/>
        <v/>
      </c>
      <c r="CD569" s="128" t="str">
        <f t="shared" si="501"/>
        <v/>
      </c>
      <c r="CE569" s="146"/>
      <c r="CF569" s="147"/>
      <c r="CG569" s="147"/>
      <c r="CH569" s="147"/>
      <c r="CI569" s="145"/>
      <c r="CJ569" s="62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132" t="b">
        <f t="shared" si="502"/>
        <v>0</v>
      </c>
      <c r="CV569" s="133" t="b">
        <f t="shared" si="503"/>
        <v>1</v>
      </c>
      <c r="CW569" s="116" t="b">
        <f t="shared" si="504"/>
        <v>1</v>
      </c>
      <c r="CX569" s="73">
        <f t="shared" si="505"/>
        <v>0</v>
      </c>
      <c r="CZ569" s="73">
        <f t="shared" si="506"/>
        <v>0</v>
      </c>
      <c r="DA569" s="134">
        <f t="shared" si="507"/>
        <v>1</v>
      </c>
      <c r="DB569" s="106">
        <f t="shared" si="508"/>
        <v>1</v>
      </c>
      <c r="DC569" s="148"/>
      <c r="DD569" s="134">
        <f t="shared" si="509"/>
        <v>1</v>
      </c>
      <c r="DE569" s="135">
        <f t="shared" si="473"/>
        <v>0</v>
      </c>
      <c r="DF569" s="135">
        <f t="shared" si="474"/>
        <v>0</v>
      </c>
      <c r="DG569" s="136"/>
      <c r="DH569" s="79"/>
      <c r="DI569" s="137"/>
      <c r="DJ569" s="81"/>
      <c r="DK569" s="107">
        <f t="shared" si="475"/>
        <v>0</v>
      </c>
      <c r="DL569" s="138">
        <f t="shared" si="510"/>
        <v>1</v>
      </c>
      <c r="DM569" s="73">
        <f t="shared" si="511"/>
        <v>1</v>
      </c>
      <c r="DN569" s="73">
        <f t="shared" si="512"/>
        <v>1</v>
      </c>
      <c r="DO569" s="73">
        <f t="shared" si="513"/>
        <v>1</v>
      </c>
      <c r="DP569" s="73">
        <f t="shared" si="480"/>
        <v>1</v>
      </c>
      <c r="DQ569" s="73">
        <f t="shared" si="479"/>
        <v>1</v>
      </c>
      <c r="DR569" s="73">
        <f t="shared" si="478"/>
        <v>1</v>
      </c>
      <c r="DS569" s="73">
        <f t="shared" si="476"/>
        <v>1</v>
      </c>
      <c r="DT569" s="73">
        <f t="shared" si="470"/>
        <v>1</v>
      </c>
      <c r="DU569" s="73">
        <f t="shared" si="469"/>
        <v>1</v>
      </c>
      <c r="DV569" s="73">
        <f t="shared" si="468"/>
        <v>1</v>
      </c>
      <c r="DW569" s="73">
        <f t="shared" si="467"/>
        <v>1</v>
      </c>
      <c r="DX569" s="73">
        <f t="shared" si="466"/>
        <v>1</v>
      </c>
      <c r="DY569" s="73">
        <f t="shared" si="465"/>
        <v>1</v>
      </c>
      <c r="DZ569" s="73">
        <f t="shared" si="464"/>
        <v>1</v>
      </c>
      <c r="EA569" s="92">
        <f t="shared" si="463"/>
        <v>1</v>
      </c>
      <c r="EB569" s="92">
        <f t="shared" si="462"/>
        <v>1</v>
      </c>
      <c r="EC569" s="139">
        <f t="shared" si="461"/>
        <v>1</v>
      </c>
      <c r="ED569" s="140">
        <f t="shared" si="514"/>
        <v>0</v>
      </c>
      <c r="EE569" s="141">
        <f>IF(EC569=8,(DK569+DK570+DK571+DK883+DK885+DK886+DK887),IF(EC569=9,(DK569+DK570+DK571+DK883+DK885+DK886+DK887+DK888),IF(EC569=10,(DK569+DK570+DK571+DK883+DK885+DK886+DK887+DK888+DK889),IF(EC569=11,(DK569+DK570+DK571+DK883+DK885+DK886+DK887+DK888+DK889+DK890),IF(EC569=12,(DK569+DK570+DK571+DK883+DK885+DK886+DK887+DK888+DK889+DK890+DK891),IF(EC569=13,(DK569+DK570+DK571+DK883+DK885+DK886+DK887+DK888+DK889+DK890+DK891+#REF!),0))))))</f>
        <v>0</v>
      </c>
      <c r="EF569" s="141">
        <f t="shared" si="481"/>
        <v>0</v>
      </c>
      <c r="EG569" s="142">
        <f t="shared" si="515"/>
        <v>0</v>
      </c>
      <c r="EH569" s="141"/>
      <c r="EI569" s="142"/>
      <c r="EJ569" s="82">
        <f t="shared" si="516"/>
        <v>0</v>
      </c>
      <c r="EK569" s="82"/>
      <c r="EL569" s="82"/>
      <c r="EM569" s="82"/>
      <c r="EN569" s="83"/>
      <c r="EO569" s="61"/>
      <c r="EP569" s="61"/>
      <c r="EQ569" s="61"/>
      <c r="ER569" s="61"/>
      <c r="ES569" s="61"/>
      <c r="ET569" s="61"/>
      <c r="EU569" s="61"/>
      <c r="EV569" s="61"/>
      <c r="EW569" s="61"/>
      <c r="EX569" s="61"/>
      <c r="EY569" s="61"/>
      <c r="EZ569" s="61"/>
    </row>
    <row r="570" spans="2:156" ht="27" customHeight="1">
      <c r="B570" s="365" t="str">
        <f t="shared" si="477"/>
        <v/>
      </c>
      <c r="C570" s="649" t="str">
        <f>IF(AU570=1,SUM(AU$10:AU570),"")</f>
        <v/>
      </c>
      <c r="D570" s="526"/>
      <c r="E570" s="524"/>
      <c r="F570" s="648"/>
      <c r="G570" s="464"/>
      <c r="H570" s="110"/>
      <c r="I570" s="648"/>
      <c r="J570" s="464"/>
      <c r="K570" s="110"/>
      <c r="L570" s="109"/>
      <c r="M570" s="517"/>
      <c r="N570" s="520"/>
      <c r="O570" s="520"/>
      <c r="P570" s="514"/>
      <c r="Q570" s="463"/>
      <c r="R570" s="463"/>
      <c r="S570" s="463"/>
      <c r="T570" s="463"/>
      <c r="U570" s="515"/>
      <c r="V570" s="112"/>
      <c r="W570" s="463"/>
      <c r="X570" s="463"/>
      <c r="Y570" s="463"/>
      <c r="Z570" s="463"/>
      <c r="AA570" s="463"/>
      <c r="AB570" s="691"/>
      <c r="AC570" s="691"/>
      <c r="AD570" s="691"/>
      <c r="AE570" s="682"/>
      <c r="AF570" s="683"/>
      <c r="AG570" s="112"/>
      <c r="AH570" s="463"/>
      <c r="AI570" s="495"/>
      <c r="AJ570" s="469"/>
      <c r="AK570" s="464"/>
      <c r="AL570" s="465"/>
      <c r="AM570" s="376"/>
      <c r="AN570" s="376"/>
      <c r="AO570" s="465"/>
      <c r="AP570" s="466"/>
      <c r="AQ570" s="113" t="str">
        <f t="shared" si="482"/>
        <v/>
      </c>
      <c r="AR570" s="114">
        <v>173</v>
      </c>
      <c r="AU570" s="115">
        <f t="shared" si="483"/>
        <v>0</v>
      </c>
      <c r="AV570" s="116" t="b">
        <f t="shared" si="484"/>
        <v>1</v>
      </c>
      <c r="AW570" s="73">
        <f t="shared" si="485"/>
        <v>0</v>
      </c>
      <c r="AX570" s="117">
        <f t="shared" si="486"/>
        <v>1</v>
      </c>
      <c r="AY570" s="118">
        <f t="shared" si="487"/>
        <v>0</v>
      </c>
      <c r="BD570" s="120">
        <f>ROUND(Import!F563,2)</f>
        <v>0</v>
      </c>
      <c r="BE570" s="120">
        <f>ROUND(Import!P563,2)</f>
        <v>0</v>
      </c>
      <c r="BG570" s="121">
        <f t="shared" si="488"/>
        <v>0</v>
      </c>
      <c r="BH570" s="122">
        <f t="shared" si="489"/>
        <v>0</v>
      </c>
      <c r="BI570" s="114">
        <f t="shared" si="490"/>
        <v>0</v>
      </c>
      <c r="BJ570" s="121">
        <f t="shared" si="491"/>
        <v>0</v>
      </c>
      <c r="BK570" s="122">
        <f t="shared" si="492"/>
        <v>0</v>
      </c>
      <c r="BL570" s="114">
        <f t="shared" si="493"/>
        <v>0</v>
      </c>
      <c r="BN570" s="123">
        <f t="shared" si="494"/>
        <v>0</v>
      </c>
      <c r="BO570" s="123">
        <f t="shared" si="495"/>
        <v>0</v>
      </c>
      <c r="BP570" s="123">
        <f t="shared" si="496"/>
        <v>0</v>
      </c>
      <c r="BQ570" s="123">
        <f t="shared" si="497"/>
        <v>0</v>
      </c>
      <c r="BR570" s="123">
        <f t="shared" si="471"/>
        <v>0</v>
      </c>
      <c r="BS570" s="123">
        <f t="shared" si="498"/>
        <v>0</v>
      </c>
      <c r="BT570" s="124">
        <f t="shared" si="499"/>
        <v>0</v>
      </c>
      <c r="CA570" s="62"/>
      <c r="CB570" s="126" t="str">
        <f t="shared" si="472"/>
        <v/>
      </c>
      <c r="CC570" s="127" t="str">
        <f t="shared" si="500"/>
        <v/>
      </c>
      <c r="CD570" s="128" t="str">
        <f t="shared" si="501"/>
        <v/>
      </c>
      <c r="CE570" s="146"/>
      <c r="CF570" s="147"/>
      <c r="CG570" s="147"/>
      <c r="CH570" s="147"/>
      <c r="CI570" s="145"/>
      <c r="CJ570" s="62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132" t="b">
        <f t="shared" si="502"/>
        <v>0</v>
      </c>
      <c r="CV570" s="133" t="b">
        <f t="shared" si="503"/>
        <v>1</v>
      </c>
      <c r="CW570" s="116" t="b">
        <f t="shared" si="504"/>
        <v>1</v>
      </c>
      <c r="CX570" s="73">
        <f t="shared" si="505"/>
        <v>0</v>
      </c>
      <c r="CZ570" s="73">
        <f t="shared" si="506"/>
        <v>0</v>
      </c>
      <c r="DA570" s="134">
        <f t="shared" si="507"/>
        <v>1</v>
      </c>
      <c r="DB570" s="106">
        <f t="shared" si="508"/>
        <v>1</v>
      </c>
      <c r="DC570" s="148"/>
      <c r="DD570" s="134">
        <f t="shared" si="509"/>
        <v>1</v>
      </c>
      <c r="DE570" s="135">
        <f t="shared" si="473"/>
        <v>0</v>
      </c>
      <c r="DF570" s="135">
        <f t="shared" si="474"/>
        <v>0</v>
      </c>
      <c r="DG570" s="136"/>
      <c r="DH570" s="79"/>
      <c r="DI570" s="137"/>
      <c r="DJ570" s="81"/>
      <c r="DK570" s="107">
        <f t="shared" si="475"/>
        <v>0</v>
      </c>
      <c r="DL570" s="138">
        <f t="shared" si="510"/>
        <v>1</v>
      </c>
      <c r="DM570" s="73">
        <f t="shared" si="511"/>
        <v>1</v>
      </c>
      <c r="DN570" s="73">
        <f t="shared" si="512"/>
        <v>1</v>
      </c>
      <c r="DO570" s="73">
        <f t="shared" si="513"/>
        <v>1</v>
      </c>
      <c r="DP570" s="73">
        <f t="shared" si="480"/>
        <v>1</v>
      </c>
      <c r="DQ570" s="73">
        <f t="shared" si="479"/>
        <v>1</v>
      </c>
      <c r="DR570" s="73">
        <f t="shared" si="478"/>
        <v>1</v>
      </c>
      <c r="DS570" s="73">
        <f t="shared" si="476"/>
        <v>1</v>
      </c>
      <c r="DT570" s="73">
        <f t="shared" si="470"/>
        <v>1</v>
      </c>
      <c r="DU570" s="73">
        <f t="shared" si="469"/>
        <v>1</v>
      </c>
      <c r="DV570" s="73">
        <f t="shared" si="468"/>
        <v>1</v>
      </c>
      <c r="DW570" s="73">
        <f t="shared" si="467"/>
        <v>1</v>
      </c>
      <c r="DX570" s="73">
        <f t="shared" si="466"/>
        <v>1</v>
      </c>
      <c r="DY570" s="73">
        <f t="shared" si="465"/>
        <v>1</v>
      </c>
      <c r="DZ570" s="73">
        <f t="shared" si="464"/>
        <v>1</v>
      </c>
      <c r="EA570" s="92">
        <f t="shared" si="463"/>
        <v>1</v>
      </c>
      <c r="EB570" s="92">
        <f t="shared" si="462"/>
        <v>1</v>
      </c>
      <c r="EC570" s="139">
        <f t="shared" si="461"/>
        <v>1</v>
      </c>
      <c r="ED570" s="140">
        <f t="shared" si="514"/>
        <v>0</v>
      </c>
      <c r="EE570" s="141">
        <f>IF(EC570=8,(DK570+DK571+DK572+DK884+DK886+DK887+DK888),IF(EC570=9,(DK570+DK571+DK572+DK884+DK886+DK887+DK888+DK889),IF(EC570=10,(DK570+DK571+DK572+DK884+DK886+DK887+DK888+DK889+DK890),IF(EC570=11,(DK570+DK571+DK572+DK884+DK886+DK887+DK888+DK889+DK890+DK891),IF(EC570=12,(DK570+DK571+DK572+DK884+DK886+DK887+DK888+DK889+DK890+DK891+DK892),IF(EC570=13,(DK570+DK571+DK572+DK884+DK886+DK887+DK888+DK889+DK890+DK891+DK892+#REF!),0))))))</f>
        <v>0</v>
      </c>
      <c r="EF570" s="141">
        <f t="shared" si="481"/>
        <v>0</v>
      </c>
      <c r="EG570" s="142">
        <f t="shared" si="515"/>
        <v>0</v>
      </c>
      <c r="EH570" s="141"/>
      <c r="EI570" s="142"/>
      <c r="EJ570" s="82">
        <f t="shared" si="516"/>
        <v>0</v>
      </c>
      <c r="EK570" s="82"/>
      <c r="EL570" s="82"/>
      <c r="EM570" s="82"/>
      <c r="EN570" s="83"/>
      <c r="EO570" s="61"/>
      <c r="EP570" s="61"/>
      <c r="EQ570" s="61"/>
      <c r="ER570" s="61"/>
      <c r="ES570" s="61"/>
      <c r="ET570" s="61"/>
      <c r="EU570" s="61"/>
      <c r="EV570" s="61"/>
      <c r="EW570" s="61"/>
      <c r="EX570" s="61"/>
      <c r="EY570" s="61"/>
      <c r="EZ570" s="61"/>
    </row>
    <row r="571" spans="2:156" ht="27" customHeight="1">
      <c r="B571" s="365" t="str">
        <f t="shared" si="477"/>
        <v/>
      </c>
      <c r="C571" s="649" t="str">
        <f>IF(AU571=1,SUM(AU$10:AU571),"")</f>
        <v/>
      </c>
      <c r="D571" s="526"/>
      <c r="E571" s="524"/>
      <c r="F571" s="648"/>
      <c r="G571" s="464"/>
      <c r="H571" s="110"/>
      <c r="I571" s="648"/>
      <c r="J571" s="464"/>
      <c r="K571" s="110"/>
      <c r="L571" s="109"/>
      <c r="M571" s="517"/>
      <c r="N571" s="520"/>
      <c r="O571" s="520"/>
      <c r="P571" s="514"/>
      <c r="Q571" s="463"/>
      <c r="R571" s="463"/>
      <c r="S571" s="463"/>
      <c r="T571" s="463"/>
      <c r="U571" s="515"/>
      <c r="V571" s="112"/>
      <c r="W571" s="463"/>
      <c r="X571" s="463"/>
      <c r="Y571" s="463"/>
      <c r="Z571" s="463"/>
      <c r="AA571" s="463"/>
      <c r="AB571" s="691"/>
      <c r="AC571" s="691"/>
      <c r="AD571" s="691"/>
      <c r="AE571" s="682"/>
      <c r="AF571" s="683"/>
      <c r="AG571" s="112"/>
      <c r="AH571" s="463"/>
      <c r="AI571" s="495"/>
      <c r="AJ571" s="469"/>
      <c r="AK571" s="464"/>
      <c r="AL571" s="465"/>
      <c r="AM571" s="376"/>
      <c r="AN571" s="376"/>
      <c r="AO571" s="465"/>
      <c r="AP571" s="466"/>
      <c r="AQ571" s="113" t="str">
        <f t="shared" si="482"/>
        <v/>
      </c>
      <c r="AR571" s="114">
        <v>174</v>
      </c>
      <c r="AU571" s="115">
        <f t="shared" si="483"/>
        <v>0</v>
      </c>
      <c r="AV571" s="116" t="b">
        <f t="shared" si="484"/>
        <v>1</v>
      </c>
      <c r="AW571" s="73">
        <f t="shared" si="485"/>
        <v>0</v>
      </c>
      <c r="AX571" s="117">
        <f t="shared" si="486"/>
        <v>1</v>
      </c>
      <c r="AY571" s="118">
        <f t="shared" si="487"/>
        <v>0</v>
      </c>
      <c r="BD571" s="120">
        <f>ROUND(Import!F564,2)</f>
        <v>0</v>
      </c>
      <c r="BE571" s="120">
        <f>ROUND(Import!P564,2)</f>
        <v>0</v>
      </c>
      <c r="BG571" s="121">
        <f t="shared" si="488"/>
        <v>0</v>
      </c>
      <c r="BH571" s="122">
        <f t="shared" si="489"/>
        <v>0</v>
      </c>
      <c r="BI571" s="114">
        <f t="shared" si="490"/>
        <v>0</v>
      </c>
      <c r="BJ571" s="121">
        <f t="shared" si="491"/>
        <v>0</v>
      </c>
      <c r="BK571" s="122">
        <f t="shared" si="492"/>
        <v>0</v>
      </c>
      <c r="BL571" s="114">
        <f t="shared" si="493"/>
        <v>0</v>
      </c>
      <c r="BN571" s="123">
        <f t="shared" si="494"/>
        <v>0</v>
      </c>
      <c r="BO571" s="123">
        <f t="shared" si="495"/>
        <v>0</v>
      </c>
      <c r="BP571" s="123">
        <f t="shared" si="496"/>
        <v>0</v>
      </c>
      <c r="BQ571" s="123">
        <f t="shared" si="497"/>
        <v>0</v>
      </c>
      <c r="BR571" s="123">
        <f t="shared" si="471"/>
        <v>0</v>
      </c>
      <c r="BS571" s="123">
        <f t="shared" si="498"/>
        <v>0</v>
      </c>
      <c r="BT571" s="124">
        <f t="shared" si="499"/>
        <v>0</v>
      </c>
      <c r="CA571" s="62"/>
      <c r="CB571" s="126" t="str">
        <f t="shared" si="472"/>
        <v/>
      </c>
      <c r="CC571" s="127" t="str">
        <f t="shared" si="500"/>
        <v/>
      </c>
      <c r="CD571" s="128" t="str">
        <f t="shared" si="501"/>
        <v/>
      </c>
      <c r="CE571" s="146"/>
      <c r="CF571" s="147"/>
      <c r="CG571" s="147"/>
      <c r="CH571" s="147"/>
      <c r="CI571" s="145"/>
      <c r="CJ571" s="62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132" t="b">
        <f t="shared" si="502"/>
        <v>0</v>
      </c>
      <c r="CV571" s="133" t="b">
        <f t="shared" si="503"/>
        <v>1</v>
      </c>
      <c r="CW571" s="116" t="b">
        <f t="shared" si="504"/>
        <v>1</v>
      </c>
      <c r="CX571" s="73">
        <f t="shared" si="505"/>
        <v>0</v>
      </c>
      <c r="CZ571" s="73">
        <f t="shared" si="506"/>
        <v>0</v>
      </c>
      <c r="DA571" s="134">
        <f t="shared" si="507"/>
        <v>1</v>
      </c>
      <c r="DB571" s="106">
        <f t="shared" si="508"/>
        <v>1</v>
      </c>
      <c r="DC571" s="148"/>
      <c r="DD571" s="134">
        <f t="shared" si="509"/>
        <v>1</v>
      </c>
      <c r="DE571" s="135">
        <f t="shared" si="473"/>
        <v>0</v>
      </c>
      <c r="DF571" s="135">
        <f t="shared" si="474"/>
        <v>0</v>
      </c>
      <c r="DG571" s="136"/>
      <c r="DH571" s="79"/>
      <c r="DI571" s="137"/>
      <c r="DJ571" s="81"/>
      <c r="DK571" s="107">
        <f t="shared" si="475"/>
        <v>0</v>
      </c>
      <c r="DL571" s="138">
        <f t="shared" si="510"/>
        <v>1</v>
      </c>
      <c r="DM571" s="73">
        <f t="shared" si="511"/>
        <v>1</v>
      </c>
      <c r="DN571" s="73">
        <f t="shared" si="512"/>
        <v>1</v>
      </c>
      <c r="DO571" s="73">
        <f t="shared" si="513"/>
        <v>1</v>
      </c>
      <c r="DP571" s="73">
        <f t="shared" si="480"/>
        <v>1</v>
      </c>
      <c r="DQ571" s="73">
        <f t="shared" si="479"/>
        <v>1</v>
      </c>
      <c r="DR571" s="73">
        <f t="shared" si="478"/>
        <v>1</v>
      </c>
      <c r="DS571" s="73">
        <f t="shared" si="476"/>
        <v>1</v>
      </c>
      <c r="DT571" s="73">
        <f t="shared" si="470"/>
        <v>1</v>
      </c>
      <c r="DU571" s="73">
        <f t="shared" si="469"/>
        <v>1</v>
      </c>
      <c r="DV571" s="73">
        <f t="shared" si="468"/>
        <v>1</v>
      </c>
      <c r="DW571" s="73">
        <f t="shared" si="467"/>
        <v>1</v>
      </c>
      <c r="DX571" s="73">
        <f t="shared" si="466"/>
        <v>1</v>
      </c>
      <c r="DY571" s="73">
        <f t="shared" si="465"/>
        <v>1</v>
      </c>
      <c r="DZ571" s="73">
        <f t="shared" si="464"/>
        <v>1</v>
      </c>
      <c r="EA571" s="92">
        <f t="shared" si="463"/>
        <v>1</v>
      </c>
      <c r="EB571" s="92">
        <f t="shared" si="462"/>
        <v>1</v>
      </c>
      <c r="EC571" s="139">
        <f t="shared" si="461"/>
        <v>1</v>
      </c>
      <c r="ED571" s="140">
        <f t="shared" si="514"/>
        <v>0</v>
      </c>
      <c r="EE571" s="141">
        <f>IF(EC571=8,(DK571+DK572+DK573+DK885+DK887+DK888+DK889),IF(EC571=9,(DK571+DK572+DK573+DK885+DK887+DK888+DK889+DK890),IF(EC571=10,(DK571+DK572+DK573+DK885+DK887+DK888+DK889+DK890+DK891),IF(EC571=11,(DK571+DK572+DK573+DK885+DK887+DK888+DK889+DK890+DK891+DK892),IF(EC571=12,(DK571+DK572+DK573+DK885+DK887+DK888+DK889+DK890+DK891+DK892+DK893),IF(EC571=13,(DK571+DK572+DK573+DK885+DK887+DK888+DK889+DK890+DK891+DK892+DK893+#REF!),0))))))</f>
        <v>0</v>
      </c>
      <c r="EF571" s="141">
        <f t="shared" si="481"/>
        <v>0</v>
      </c>
      <c r="EG571" s="142">
        <f t="shared" si="515"/>
        <v>0</v>
      </c>
      <c r="EH571" s="141"/>
      <c r="EI571" s="142"/>
      <c r="EJ571" s="82">
        <f t="shared" si="516"/>
        <v>0</v>
      </c>
      <c r="EK571" s="82"/>
      <c r="EL571" s="82"/>
      <c r="EM571" s="82"/>
      <c r="EN571" s="83"/>
      <c r="EO571" s="61"/>
      <c r="EP571" s="61"/>
      <c r="EQ571" s="61"/>
      <c r="ER571" s="61"/>
      <c r="ES571" s="61"/>
      <c r="ET571" s="61"/>
      <c r="EU571" s="61"/>
      <c r="EV571" s="61"/>
      <c r="EW571" s="61"/>
      <c r="EX571" s="61"/>
      <c r="EY571" s="61"/>
      <c r="EZ571" s="61"/>
    </row>
    <row r="572" spans="2:156" ht="27" customHeight="1">
      <c r="B572" s="365" t="str">
        <f t="shared" si="477"/>
        <v/>
      </c>
      <c r="C572" s="649" t="str">
        <f>IF(AU572=1,SUM(AU$10:AU572),"")</f>
        <v/>
      </c>
      <c r="D572" s="526"/>
      <c r="E572" s="524"/>
      <c r="F572" s="648"/>
      <c r="G572" s="464"/>
      <c r="H572" s="110"/>
      <c r="I572" s="648"/>
      <c r="J572" s="464"/>
      <c r="K572" s="110"/>
      <c r="L572" s="109"/>
      <c r="M572" s="517"/>
      <c r="N572" s="520"/>
      <c r="O572" s="520"/>
      <c r="P572" s="514"/>
      <c r="Q572" s="463"/>
      <c r="R572" s="463"/>
      <c r="S572" s="463"/>
      <c r="T572" s="463"/>
      <c r="U572" s="515"/>
      <c r="V572" s="112"/>
      <c r="W572" s="463"/>
      <c r="X572" s="463"/>
      <c r="Y572" s="463"/>
      <c r="Z572" s="463"/>
      <c r="AA572" s="463"/>
      <c r="AB572" s="691"/>
      <c r="AC572" s="691"/>
      <c r="AD572" s="691"/>
      <c r="AE572" s="682"/>
      <c r="AF572" s="683"/>
      <c r="AG572" s="112"/>
      <c r="AH572" s="463"/>
      <c r="AI572" s="495"/>
      <c r="AJ572" s="469"/>
      <c r="AK572" s="464"/>
      <c r="AL572" s="465"/>
      <c r="AM572" s="376"/>
      <c r="AN572" s="376"/>
      <c r="AO572" s="465"/>
      <c r="AP572" s="466"/>
      <c r="AQ572" s="113" t="str">
        <f t="shared" si="482"/>
        <v/>
      </c>
      <c r="AR572" s="114">
        <v>175</v>
      </c>
      <c r="AU572" s="115">
        <f t="shared" si="483"/>
        <v>0</v>
      </c>
      <c r="AV572" s="116" t="b">
        <f t="shared" si="484"/>
        <v>1</v>
      </c>
      <c r="AW572" s="73">
        <f t="shared" si="485"/>
        <v>0</v>
      </c>
      <c r="AX572" s="117">
        <f t="shared" si="486"/>
        <v>1</v>
      </c>
      <c r="AY572" s="118">
        <f t="shared" si="487"/>
        <v>0</v>
      </c>
      <c r="BD572" s="120">
        <f>ROUND(Import!F565,2)</f>
        <v>0</v>
      </c>
      <c r="BE572" s="120">
        <f>ROUND(Import!P565,2)</f>
        <v>0</v>
      </c>
      <c r="BG572" s="121">
        <f t="shared" si="488"/>
        <v>0</v>
      </c>
      <c r="BH572" s="122">
        <f t="shared" si="489"/>
        <v>0</v>
      </c>
      <c r="BI572" s="114">
        <f t="shared" si="490"/>
        <v>0</v>
      </c>
      <c r="BJ572" s="121">
        <f t="shared" si="491"/>
        <v>0</v>
      </c>
      <c r="BK572" s="122">
        <f t="shared" si="492"/>
        <v>0</v>
      </c>
      <c r="BL572" s="114">
        <f t="shared" si="493"/>
        <v>0</v>
      </c>
      <c r="BN572" s="123">
        <f t="shared" si="494"/>
        <v>0</v>
      </c>
      <c r="BO572" s="123">
        <f t="shared" si="495"/>
        <v>0</v>
      </c>
      <c r="BP572" s="123">
        <f t="shared" si="496"/>
        <v>0</v>
      </c>
      <c r="BQ572" s="123">
        <f t="shared" si="497"/>
        <v>0</v>
      </c>
      <c r="BR572" s="123">
        <f t="shared" si="471"/>
        <v>0</v>
      </c>
      <c r="BS572" s="123">
        <f t="shared" si="498"/>
        <v>0</v>
      </c>
      <c r="BT572" s="124">
        <f t="shared" si="499"/>
        <v>0</v>
      </c>
      <c r="CA572" s="62"/>
      <c r="CB572" s="126" t="str">
        <f t="shared" si="472"/>
        <v/>
      </c>
      <c r="CC572" s="127" t="str">
        <f t="shared" si="500"/>
        <v/>
      </c>
      <c r="CD572" s="128" t="str">
        <f t="shared" si="501"/>
        <v/>
      </c>
      <c r="CE572" s="146"/>
      <c r="CF572" s="147"/>
      <c r="CG572" s="147"/>
      <c r="CH572" s="147"/>
      <c r="CI572" s="145"/>
      <c r="CJ572" s="62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132" t="b">
        <f t="shared" si="502"/>
        <v>0</v>
      </c>
      <c r="CV572" s="133" t="b">
        <f t="shared" si="503"/>
        <v>1</v>
      </c>
      <c r="CW572" s="116" t="b">
        <f t="shared" si="504"/>
        <v>1</v>
      </c>
      <c r="CX572" s="73">
        <f t="shared" si="505"/>
        <v>0</v>
      </c>
      <c r="CZ572" s="73">
        <f t="shared" si="506"/>
        <v>0</v>
      </c>
      <c r="DA572" s="134">
        <f t="shared" si="507"/>
        <v>1</v>
      </c>
      <c r="DB572" s="106">
        <f t="shared" si="508"/>
        <v>1</v>
      </c>
      <c r="DC572" s="148"/>
      <c r="DD572" s="134">
        <f t="shared" si="509"/>
        <v>1</v>
      </c>
      <c r="DE572" s="135">
        <f t="shared" si="473"/>
        <v>0</v>
      </c>
      <c r="DF572" s="135">
        <f t="shared" si="474"/>
        <v>0</v>
      </c>
      <c r="DG572" s="136"/>
      <c r="DH572" s="79"/>
      <c r="DI572" s="137"/>
      <c r="DJ572" s="81"/>
      <c r="DK572" s="107">
        <f t="shared" si="475"/>
        <v>0</v>
      </c>
      <c r="DL572" s="138">
        <f t="shared" si="510"/>
        <v>1</v>
      </c>
      <c r="DM572" s="73">
        <f t="shared" si="511"/>
        <v>1</v>
      </c>
      <c r="DN572" s="73">
        <f t="shared" si="512"/>
        <v>1</v>
      </c>
      <c r="DO572" s="73">
        <f t="shared" si="513"/>
        <v>1</v>
      </c>
      <c r="DP572" s="73">
        <f t="shared" si="480"/>
        <v>1</v>
      </c>
      <c r="DQ572" s="73">
        <f t="shared" si="479"/>
        <v>1</v>
      </c>
      <c r="DR572" s="73">
        <f t="shared" si="478"/>
        <v>1</v>
      </c>
      <c r="DS572" s="73">
        <f t="shared" si="476"/>
        <v>1</v>
      </c>
      <c r="DT572" s="73">
        <f t="shared" si="470"/>
        <v>1</v>
      </c>
      <c r="DU572" s="73">
        <f t="shared" si="469"/>
        <v>1</v>
      </c>
      <c r="DV572" s="73">
        <f t="shared" si="468"/>
        <v>1</v>
      </c>
      <c r="DW572" s="73">
        <f t="shared" si="467"/>
        <v>1</v>
      </c>
      <c r="DX572" s="73">
        <f t="shared" si="466"/>
        <v>1</v>
      </c>
      <c r="DY572" s="73">
        <f t="shared" si="465"/>
        <v>1</v>
      </c>
      <c r="DZ572" s="73">
        <f t="shared" si="464"/>
        <v>1</v>
      </c>
      <c r="EA572" s="92">
        <f t="shared" si="463"/>
        <v>1</v>
      </c>
      <c r="EB572" s="92">
        <f t="shared" si="462"/>
        <v>1</v>
      </c>
      <c r="EC572" s="139">
        <f t="shared" si="461"/>
        <v>1</v>
      </c>
      <c r="ED572" s="140">
        <f t="shared" si="514"/>
        <v>0</v>
      </c>
      <c r="EE572" s="141">
        <f>IF(EC572=8,(DK572+DK573+DK574+DK886+DK888+DK889+DK890),IF(EC572=9,(DK572+DK573+DK574+DK886+DK888+DK889+DK890+DK891),IF(EC572=10,(DK572+DK573+DK574+DK886+DK888+DK889+DK890+DK891+DK892),IF(EC572=11,(DK572+DK573+DK574+DK886+DK888+DK889+DK890+DK891+DK892+DK893),IF(EC572=12,(DK572+DK573+DK574+DK886+DK888+DK889+DK890+DK891+DK892+DK893+DK894),IF(EC572=13,(DK572+DK573+DK574+DK886+DK888+DK889+DK890+DK891+DK892+DK893+DK894+#REF!),0))))))</f>
        <v>0</v>
      </c>
      <c r="EF572" s="141">
        <f t="shared" si="481"/>
        <v>0</v>
      </c>
      <c r="EG572" s="142">
        <f t="shared" si="515"/>
        <v>0</v>
      </c>
      <c r="EH572" s="141"/>
      <c r="EI572" s="142"/>
      <c r="EJ572" s="82">
        <f t="shared" si="516"/>
        <v>0</v>
      </c>
      <c r="EK572" s="82"/>
      <c r="EL572" s="82"/>
      <c r="EM572" s="82"/>
      <c r="EN572" s="83"/>
      <c r="EO572" s="61"/>
      <c r="EP572" s="61"/>
      <c r="EQ572" s="61"/>
      <c r="ER572" s="61"/>
      <c r="ES572" s="61"/>
      <c r="ET572" s="61"/>
      <c r="EU572" s="61"/>
      <c r="EV572" s="61"/>
      <c r="EW572" s="61"/>
      <c r="EX572" s="61"/>
      <c r="EY572" s="61"/>
      <c r="EZ572" s="61"/>
    </row>
    <row r="573" spans="2:156" ht="27" customHeight="1">
      <c r="B573" s="365" t="str">
        <f t="shared" si="477"/>
        <v/>
      </c>
      <c r="C573" s="649" t="str">
        <f>IF(AU573=1,SUM(AU$10:AU573),"")</f>
        <v/>
      </c>
      <c r="D573" s="526"/>
      <c r="E573" s="524"/>
      <c r="F573" s="648"/>
      <c r="G573" s="464"/>
      <c r="H573" s="110"/>
      <c r="I573" s="648"/>
      <c r="J573" s="464"/>
      <c r="K573" s="110"/>
      <c r="L573" s="109"/>
      <c r="M573" s="517"/>
      <c r="N573" s="520"/>
      <c r="O573" s="520"/>
      <c r="P573" s="514"/>
      <c r="Q573" s="463"/>
      <c r="R573" s="463"/>
      <c r="S573" s="463"/>
      <c r="T573" s="463"/>
      <c r="U573" s="515"/>
      <c r="V573" s="112"/>
      <c r="W573" s="463"/>
      <c r="X573" s="463"/>
      <c r="Y573" s="463"/>
      <c r="Z573" s="463"/>
      <c r="AA573" s="463"/>
      <c r="AB573" s="691"/>
      <c r="AC573" s="691"/>
      <c r="AD573" s="691"/>
      <c r="AE573" s="682"/>
      <c r="AF573" s="683"/>
      <c r="AG573" s="112"/>
      <c r="AH573" s="463"/>
      <c r="AI573" s="495"/>
      <c r="AJ573" s="469"/>
      <c r="AK573" s="464"/>
      <c r="AL573" s="465"/>
      <c r="AM573" s="376"/>
      <c r="AN573" s="376"/>
      <c r="AO573" s="465"/>
      <c r="AP573" s="466"/>
      <c r="AQ573" s="113" t="str">
        <f t="shared" si="482"/>
        <v/>
      </c>
      <c r="AR573" s="114">
        <v>176</v>
      </c>
      <c r="AU573" s="115">
        <f t="shared" si="483"/>
        <v>0</v>
      </c>
      <c r="AV573" s="116" t="b">
        <f t="shared" si="484"/>
        <v>1</v>
      </c>
      <c r="AW573" s="73">
        <f t="shared" si="485"/>
        <v>0</v>
      </c>
      <c r="AX573" s="117">
        <f t="shared" si="486"/>
        <v>1</v>
      </c>
      <c r="AY573" s="118">
        <f t="shared" si="487"/>
        <v>0</v>
      </c>
      <c r="BD573" s="120">
        <f>ROUND(Import!F566,2)</f>
        <v>0</v>
      </c>
      <c r="BE573" s="120">
        <f>ROUND(Import!P566,2)</f>
        <v>0</v>
      </c>
      <c r="BG573" s="121">
        <f t="shared" si="488"/>
        <v>0</v>
      </c>
      <c r="BH573" s="122">
        <f t="shared" si="489"/>
        <v>0</v>
      </c>
      <c r="BI573" s="114">
        <f t="shared" si="490"/>
        <v>0</v>
      </c>
      <c r="BJ573" s="121">
        <f t="shared" si="491"/>
        <v>0</v>
      </c>
      <c r="BK573" s="122">
        <f t="shared" si="492"/>
        <v>0</v>
      </c>
      <c r="BL573" s="114">
        <f t="shared" si="493"/>
        <v>0</v>
      </c>
      <c r="BN573" s="123">
        <f t="shared" si="494"/>
        <v>0</v>
      </c>
      <c r="BO573" s="123">
        <f t="shared" si="495"/>
        <v>0</v>
      </c>
      <c r="BP573" s="123">
        <f t="shared" si="496"/>
        <v>0</v>
      </c>
      <c r="BQ573" s="123">
        <f t="shared" si="497"/>
        <v>0</v>
      </c>
      <c r="BR573" s="123">
        <f t="shared" si="471"/>
        <v>0</v>
      </c>
      <c r="BS573" s="123">
        <f t="shared" si="498"/>
        <v>0</v>
      </c>
      <c r="BT573" s="124">
        <f t="shared" si="499"/>
        <v>0</v>
      </c>
      <c r="CA573" s="62"/>
      <c r="CB573" s="126" t="str">
        <f t="shared" si="472"/>
        <v/>
      </c>
      <c r="CC573" s="127" t="str">
        <f t="shared" si="500"/>
        <v/>
      </c>
      <c r="CD573" s="128" t="str">
        <f t="shared" si="501"/>
        <v/>
      </c>
      <c r="CE573" s="146"/>
      <c r="CF573" s="147"/>
      <c r="CG573" s="147"/>
      <c r="CH573" s="147"/>
      <c r="CI573" s="145"/>
      <c r="CJ573" s="62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132" t="b">
        <f t="shared" si="502"/>
        <v>0</v>
      </c>
      <c r="CV573" s="133" t="b">
        <f t="shared" si="503"/>
        <v>1</v>
      </c>
      <c r="CW573" s="116" t="b">
        <f t="shared" si="504"/>
        <v>1</v>
      </c>
      <c r="CX573" s="73">
        <f t="shared" si="505"/>
        <v>0</v>
      </c>
      <c r="CZ573" s="73">
        <f t="shared" si="506"/>
        <v>0</v>
      </c>
      <c r="DA573" s="134">
        <f t="shared" si="507"/>
        <v>1</v>
      </c>
      <c r="DB573" s="106">
        <f t="shared" si="508"/>
        <v>1</v>
      </c>
      <c r="DC573" s="148"/>
      <c r="DD573" s="134">
        <f t="shared" si="509"/>
        <v>1</v>
      </c>
      <c r="DE573" s="135">
        <f t="shared" si="473"/>
        <v>0</v>
      </c>
      <c r="DF573" s="135">
        <f t="shared" si="474"/>
        <v>0</v>
      </c>
      <c r="DG573" s="136"/>
      <c r="DH573" s="79"/>
      <c r="DI573" s="137"/>
      <c r="DJ573" s="81"/>
      <c r="DK573" s="107">
        <f t="shared" si="475"/>
        <v>0</v>
      </c>
      <c r="DL573" s="138">
        <f t="shared" si="510"/>
        <v>1</v>
      </c>
      <c r="DM573" s="73">
        <f t="shared" si="511"/>
        <v>1</v>
      </c>
      <c r="DN573" s="73">
        <f t="shared" si="512"/>
        <v>1</v>
      </c>
      <c r="DO573" s="73">
        <f t="shared" si="513"/>
        <v>1</v>
      </c>
      <c r="DP573" s="73">
        <f t="shared" si="480"/>
        <v>1</v>
      </c>
      <c r="DQ573" s="73">
        <f t="shared" si="479"/>
        <v>1</v>
      </c>
      <c r="DR573" s="73">
        <f t="shared" si="478"/>
        <v>1</v>
      </c>
      <c r="DS573" s="73">
        <f t="shared" si="476"/>
        <v>1</v>
      </c>
      <c r="DT573" s="73">
        <f t="shared" si="470"/>
        <v>1</v>
      </c>
      <c r="DU573" s="73">
        <f t="shared" si="469"/>
        <v>1</v>
      </c>
      <c r="DV573" s="73">
        <f t="shared" si="468"/>
        <v>1</v>
      </c>
      <c r="DW573" s="73">
        <f t="shared" si="467"/>
        <v>1</v>
      </c>
      <c r="DX573" s="73">
        <f t="shared" si="466"/>
        <v>1</v>
      </c>
      <c r="DY573" s="73">
        <f t="shared" si="465"/>
        <v>1</v>
      </c>
      <c r="DZ573" s="73">
        <f t="shared" si="464"/>
        <v>1</v>
      </c>
      <c r="EA573" s="92">
        <f t="shared" si="463"/>
        <v>1</v>
      </c>
      <c r="EB573" s="92">
        <f t="shared" si="462"/>
        <v>1</v>
      </c>
      <c r="EC573" s="139">
        <f t="shared" si="461"/>
        <v>1</v>
      </c>
      <c r="ED573" s="140">
        <f t="shared" si="514"/>
        <v>0</v>
      </c>
      <c r="EE573" s="141">
        <f>IF(EC573=8,(DK573+DK574+DK575+DK887+DK889+DK890+DK891),IF(EC573=9,(DK573+DK574+DK575+DK887+DK889+DK890+DK891+DK892),IF(EC573=10,(DK573+DK574+DK575+DK887+DK889+DK890+DK891+DK892+DK893),IF(EC573=11,(DK573+DK574+DK575+DK887+DK889+DK890+DK891+DK892+DK893+DK894),IF(EC573=12,(DK573+DK574+DK575+DK887+DK889+DK890+DK891+DK892+DK893+DK894+DK895),IF(EC573=13,(DK573+DK574+DK575+DK887+DK889+DK890+DK891+DK892+DK893+DK894+DK895+#REF!),0))))))</f>
        <v>0</v>
      </c>
      <c r="EF573" s="141">
        <f t="shared" si="481"/>
        <v>0</v>
      </c>
      <c r="EG573" s="142">
        <f t="shared" si="515"/>
        <v>0</v>
      </c>
      <c r="EH573" s="141"/>
      <c r="EI573" s="142"/>
      <c r="EJ573" s="82">
        <f t="shared" si="516"/>
        <v>0</v>
      </c>
      <c r="EK573" s="82"/>
      <c r="EL573" s="82"/>
      <c r="EM573" s="82"/>
      <c r="EN573" s="83"/>
      <c r="EO573" s="61"/>
      <c r="EP573" s="61"/>
      <c r="EQ573" s="61"/>
      <c r="ER573" s="61"/>
      <c r="ES573" s="61"/>
      <c r="ET573" s="61"/>
      <c r="EU573" s="61"/>
      <c r="EV573" s="61"/>
      <c r="EW573" s="61"/>
      <c r="EX573" s="61"/>
      <c r="EY573" s="61"/>
      <c r="EZ573" s="61"/>
    </row>
    <row r="574" spans="2:156" ht="27" customHeight="1">
      <c r="B574" s="365" t="str">
        <f t="shared" si="477"/>
        <v/>
      </c>
      <c r="C574" s="649" t="str">
        <f>IF(AU574=1,SUM(AU$10:AU574),"")</f>
        <v/>
      </c>
      <c r="D574" s="526"/>
      <c r="E574" s="524"/>
      <c r="F574" s="648"/>
      <c r="G574" s="464"/>
      <c r="H574" s="110"/>
      <c r="I574" s="648"/>
      <c r="J574" s="464"/>
      <c r="K574" s="110"/>
      <c r="L574" s="109"/>
      <c r="M574" s="517"/>
      <c r="N574" s="520"/>
      <c r="O574" s="520"/>
      <c r="P574" s="514"/>
      <c r="Q574" s="463"/>
      <c r="R574" s="463"/>
      <c r="S574" s="463"/>
      <c r="T574" s="463"/>
      <c r="U574" s="515"/>
      <c r="V574" s="112"/>
      <c r="W574" s="463"/>
      <c r="X574" s="463"/>
      <c r="Y574" s="463"/>
      <c r="Z574" s="463"/>
      <c r="AA574" s="463"/>
      <c r="AB574" s="691"/>
      <c r="AC574" s="691"/>
      <c r="AD574" s="691"/>
      <c r="AE574" s="682"/>
      <c r="AF574" s="683"/>
      <c r="AG574" s="112"/>
      <c r="AH574" s="463"/>
      <c r="AI574" s="495"/>
      <c r="AJ574" s="469"/>
      <c r="AK574" s="464"/>
      <c r="AL574" s="465"/>
      <c r="AM574" s="376"/>
      <c r="AN574" s="376"/>
      <c r="AO574" s="465"/>
      <c r="AP574" s="466"/>
      <c r="AQ574" s="113" t="str">
        <f t="shared" si="482"/>
        <v/>
      </c>
      <c r="AR574" s="114">
        <v>177</v>
      </c>
      <c r="AU574" s="115">
        <f t="shared" si="483"/>
        <v>0</v>
      </c>
      <c r="AV574" s="116" t="b">
        <f t="shared" si="484"/>
        <v>1</v>
      </c>
      <c r="AW574" s="73">
        <f t="shared" si="485"/>
        <v>0</v>
      </c>
      <c r="AX574" s="117">
        <f t="shared" si="486"/>
        <v>1</v>
      </c>
      <c r="AY574" s="118">
        <f t="shared" si="487"/>
        <v>0</v>
      </c>
      <c r="BD574" s="120">
        <f>ROUND(Import!F567,2)</f>
        <v>0</v>
      </c>
      <c r="BE574" s="120">
        <f>ROUND(Import!P567,2)</f>
        <v>0</v>
      </c>
      <c r="BG574" s="121">
        <f t="shared" si="488"/>
        <v>0</v>
      </c>
      <c r="BH574" s="122">
        <f t="shared" si="489"/>
        <v>0</v>
      </c>
      <c r="BI574" s="114">
        <f t="shared" si="490"/>
        <v>0</v>
      </c>
      <c r="BJ574" s="121">
        <f t="shared" si="491"/>
        <v>0</v>
      </c>
      <c r="BK574" s="122">
        <f t="shared" si="492"/>
        <v>0</v>
      </c>
      <c r="BL574" s="114">
        <f t="shared" si="493"/>
        <v>0</v>
      </c>
      <c r="BN574" s="123">
        <f t="shared" si="494"/>
        <v>0</v>
      </c>
      <c r="BO574" s="123">
        <f t="shared" si="495"/>
        <v>0</v>
      </c>
      <c r="BP574" s="123">
        <f t="shared" si="496"/>
        <v>0</v>
      </c>
      <c r="BQ574" s="123">
        <f t="shared" si="497"/>
        <v>0</v>
      </c>
      <c r="BR574" s="123">
        <f t="shared" si="471"/>
        <v>0</v>
      </c>
      <c r="BS574" s="123">
        <f t="shared" si="498"/>
        <v>0</v>
      </c>
      <c r="BT574" s="124">
        <f t="shared" si="499"/>
        <v>0</v>
      </c>
      <c r="CA574" s="62"/>
      <c r="CB574" s="126" t="str">
        <f t="shared" si="472"/>
        <v/>
      </c>
      <c r="CC574" s="127" t="str">
        <f t="shared" si="500"/>
        <v/>
      </c>
      <c r="CD574" s="128" t="str">
        <f t="shared" si="501"/>
        <v/>
      </c>
      <c r="CE574" s="146"/>
      <c r="CF574" s="147"/>
      <c r="CG574" s="147"/>
      <c r="CH574" s="147"/>
      <c r="CI574" s="145"/>
      <c r="CJ574" s="62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132" t="b">
        <f t="shared" si="502"/>
        <v>0</v>
      </c>
      <c r="CV574" s="133" t="b">
        <f t="shared" si="503"/>
        <v>1</v>
      </c>
      <c r="CW574" s="116" t="b">
        <f t="shared" si="504"/>
        <v>1</v>
      </c>
      <c r="CX574" s="73">
        <f t="shared" si="505"/>
        <v>0</v>
      </c>
      <c r="CZ574" s="73">
        <f t="shared" si="506"/>
        <v>0</v>
      </c>
      <c r="DA574" s="134">
        <f t="shared" si="507"/>
        <v>1</v>
      </c>
      <c r="DB574" s="106">
        <f t="shared" si="508"/>
        <v>1</v>
      </c>
      <c r="DC574" s="148"/>
      <c r="DD574" s="134">
        <f t="shared" si="509"/>
        <v>1</v>
      </c>
      <c r="DE574" s="135">
        <f t="shared" si="473"/>
        <v>0</v>
      </c>
      <c r="DF574" s="135">
        <f t="shared" si="474"/>
        <v>0</v>
      </c>
      <c r="DG574" s="136"/>
      <c r="DH574" s="79"/>
      <c r="DI574" s="137"/>
      <c r="DJ574" s="81"/>
      <c r="DK574" s="107">
        <f t="shared" si="475"/>
        <v>0</v>
      </c>
      <c r="DL574" s="138">
        <f t="shared" si="510"/>
        <v>1</v>
      </c>
      <c r="DM574" s="73">
        <f t="shared" si="511"/>
        <v>1</v>
      </c>
      <c r="DN574" s="73">
        <f t="shared" si="512"/>
        <v>1</v>
      </c>
      <c r="DO574" s="73">
        <f t="shared" si="513"/>
        <v>1</v>
      </c>
      <c r="DP574" s="73">
        <f t="shared" si="480"/>
        <v>1</v>
      </c>
      <c r="DQ574" s="73">
        <f t="shared" si="479"/>
        <v>1</v>
      </c>
      <c r="DR574" s="73">
        <f t="shared" si="478"/>
        <v>1</v>
      </c>
      <c r="DS574" s="73">
        <f t="shared" si="476"/>
        <v>1</v>
      </c>
      <c r="DT574" s="73">
        <f t="shared" si="470"/>
        <v>1</v>
      </c>
      <c r="DU574" s="73">
        <f t="shared" si="469"/>
        <v>1</v>
      </c>
      <c r="DV574" s="73">
        <f t="shared" si="468"/>
        <v>1</v>
      </c>
      <c r="DW574" s="73">
        <f t="shared" si="467"/>
        <v>1</v>
      </c>
      <c r="DX574" s="73">
        <f t="shared" si="466"/>
        <v>1</v>
      </c>
      <c r="DY574" s="73">
        <f t="shared" si="465"/>
        <v>1</v>
      </c>
      <c r="DZ574" s="73">
        <f t="shared" si="464"/>
        <v>1</v>
      </c>
      <c r="EA574" s="92">
        <f t="shared" si="463"/>
        <v>1</v>
      </c>
      <c r="EB574" s="92">
        <f t="shared" si="462"/>
        <v>1</v>
      </c>
      <c r="EC574" s="139">
        <f t="shared" si="461"/>
        <v>1</v>
      </c>
      <c r="ED574" s="140">
        <f t="shared" si="514"/>
        <v>0</v>
      </c>
      <c r="EE574" s="141">
        <f>IF(EC574=8,(DK574+DK575+DK576+DK888+DK890+DK891+DK892),IF(EC574=9,(DK574+DK575+DK576+DK888+DK890+DK891+DK892+DK893),IF(EC574=10,(DK574+DK575+DK576+DK888+DK890+DK891+DK892+DK893+DK894),IF(EC574=11,(DK574+DK575+DK576+DK888+DK890+DK891+DK892+DK893+DK894+DK895),IF(EC574=12,(DK574+DK575+DK576+DK888+DK890+DK891+DK892+DK893+DK894+DK895+DK896),IF(EC574=13,(DK574+DK575+DK576+DK888+DK890+DK891+DK892+DK893+DK894+DK895+DK896+#REF!),0))))))</f>
        <v>0</v>
      </c>
      <c r="EF574" s="141">
        <f t="shared" si="481"/>
        <v>0</v>
      </c>
      <c r="EG574" s="142">
        <f t="shared" si="515"/>
        <v>0</v>
      </c>
      <c r="EH574" s="141"/>
      <c r="EI574" s="142"/>
      <c r="EJ574" s="82">
        <f t="shared" si="516"/>
        <v>0</v>
      </c>
      <c r="EK574" s="82"/>
      <c r="EL574" s="82"/>
      <c r="EM574" s="82"/>
      <c r="EN574" s="83"/>
      <c r="EO574" s="61"/>
      <c r="EP574" s="61"/>
      <c r="EQ574" s="61"/>
      <c r="ER574" s="61"/>
      <c r="ES574" s="61"/>
      <c r="ET574" s="61"/>
      <c r="EU574" s="61"/>
      <c r="EV574" s="61"/>
      <c r="EW574" s="61"/>
      <c r="EX574" s="61"/>
      <c r="EY574" s="61"/>
      <c r="EZ574" s="61"/>
    </row>
    <row r="575" spans="2:156" ht="27" customHeight="1">
      <c r="B575" s="365" t="str">
        <f t="shared" si="477"/>
        <v/>
      </c>
      <c r="C575" s="649" t="str">
        <f>IF(AU575=1,SUM(AU$10:AU575),"")</f>
        <v/>
      </c>
      <c r="D575" s="526"/>
      <c r="E575" s="524"/>
      <c r="F575" s="648"/>
      <c r="G575" s="464"/>
      <c r="H575" s="110"/>
      <c r="I575" s="648"/>
      <c r="J575" s="464"/>
      <c r="K575" s="110"/>
      <c r="L575" s="109"/>
      <c r="M575" s="517"/>
      <c r="N575" s="520"/>
      <c r="O575" s="520"/>
      <c r="P575" s="514"/>
      <c r="Q575" s="463"/>
      <c r="R575" s="463"/>
      <c r="S575" s="463"/>
      <c r="T575" s="463"/>
      <c r="U575" s="515"/>
      <c r="V575" s="112"/>
      <c r="W575" s="463"/>
      <c r="X575" s="463"/>
      <c r="Y575" s="463"/>
      <c r="Z575" s="463"/>
      <c r="AA575" s="463"/>
      <c r="AB575" s="691"/>
      <c r="AC575" s="691"/>
      <c r="AD575" s="691"/>
      <c r="AE575" s="682"/>
      <c r="AF575" s="683"/>
      <c r="AG575" s="112"/>
      <c r="AH575" s="463"/>
      <c r="AI575" s="495"/>
      <c r="AJ575" s="469"/>
      <c r="AK575" s="464"/>
      <c r="AL575" s="465"/>
      <c r="AM575" s="376"/>
      <c r="AN575" s="376"/>
      <c r="AO575" s="465"/>
      <c r="AP575" s="466"/>
      <c r="AQ575" s="113" t="str">
        <f t="shared" si="482"/>
        <v/>
      </c>
      <c r="AR575" s="114">
        <v>178</v>
      </c>
      <c r="AU575" s="115">
        <f t="shared" si="483"/>
        <v>0</v>
      </c>
      <c r="AV575" s="116" t="b">
        <f t="shared" si="484"/>
        <v>1</v>
      </c>
      <c r="AW575" s="73">
        <f t="shared" si="485"/>
        <v>0</v>
      </c>
      <c r="AX575" s="117">
        <f t="shared" si="486"/>
        <v>1</v>
      </c>
      <c r="AY575" s="118">
        <f t="shared" si="487"/>
        <v>0</v>
      </c>
      <c r="BD575" s="120">
        <f>ROUND(Import!F568,2)</f>
        <v>0</v>
      </c>
      <c r="BE575" s="120">
        <f>ROUND(Import!P568,2)</f>
        <v>0</v>
      </c>
      <c r="BG575" s="121">
        <f t="shared" si="488"/>
        <v>0</v>
      </c>
      <c r="BH575" s="122">
        <f t="shared" si="489"/>
        <v>0</v>
      </c>
      <c r="BI575" s="114">
        <f t="shared" si="490"/>
        <v>0</v>
      </c>
      <c r="BJ575" s="121">
        <f t="shared" si="491"/>
        <v>0</v>
      </c>
      <c r="BK575" s="122">
        <f t="shared" si="492"/>
        <v>0</v>
      </c>
      <c r="BL575" s="114">
        <f t="shared" si="493"/>
        <v>0</v>
      </c>
      <c r="BN575" s="123">
        <f t="shared" si="494"/>
        <v>0</v>
      </c>
      <c r="BO575" s="123">
        <f t="shared" si="495"/>
        <v>0</v>
      </c>
      <c r="BP575" s="123">
        <f t="shared" si="496"/>
        <v>0</v>
      </c>
      <c r="BQ575" s="123">
        <f t="shared" si="497"/>
        <v>0</v>
      </c>
      <c r="BR575" s="123">
        <f t="shared" si="471"/>
        <v>0</v>
      </c>
      <c r="BS575" s="123">
        <f t="shared" si="498"/>
        <v>0</v>
      </c>
      <c r="BT575" s="124">
        <f t="shared" si="499"/>
        <v>0</v>
      </c>
      <c r="CA575" s="62"/>
      <c r="CB575" s="126" t="str">
        <f t="shared" si="472"/>
        <v/>
      </c>
      <c r="CC575" s="127" t="str">
        <f t="shared" si="500"/>
        <v/>
      </c>
      <c r="CD575" s="128" t="str">
        <f t="shared" si="501"/>
        <v/>
      </c>
      <c r="CE575" s="146"/>
      <c r="CF575" s="147"/>
      <c r="CG575" s="147"/>
      <c r="CH575" s="147"/>
      <c r="CI575" s="145"/>
      <c r="CJ575" s="62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132" t="b">
        <f t="shared" si="502"/>
        <v>0</v>
      </c>
      <c r="CV575" s="133" t="b">
        <f t="shared" si="503"/>
        <v>1</v>
      </c>
      <c r="CW575" s="116" t="b">
        <f t="shared" si="504"/>
        <v>1</v>
      </c>
      <c r="CX575" s="73">
        <f t="shared" si="505"/>
        <v>0</v>
      </c>
      <c r="CZ575" s="73">
        <f t="shared" si="506"/>
        <v>0</v>
      </c>
      <c r="DA575" s="134">
        <f t="shared" si="507"/>
        <v>1</v>
      </c>
      <c r="DB575" s="106">
        <f t="shared" si="508"/>
        <v>1</v>
      </c>
      <c r="DC575" s="148"/>
      <c r="DD575" s="134">
        <f t="shared" si="509"/>
        <v>1</v>
      </c>
      <c r="DE575" s="135">
        <f t="shared" si="473"/>
        <v>0</v>
      </c>
      <c r="DF575" s="135">
        <f t="shared" si="474"/>
        <v>0</v>
      </c>
      <c r="DG575" s="136"/>
      <c r="DH575" s="79"/>
      <c r="DI575" s="137"/>
      <c r="DJ575" s="81"/>
      <c r="DK575" s="107">
        <f t="shared" si="475"/>
        <v>0</v>
      </c>
      <c r="DL575" s="138">
        <f t="shared" si="510"/>
        <v>1</v>
      </c>
      <c r="DM575" s="73">
        <f t="shared" si="511"/>
        <v>1</v>
      </c>
      <c r="DN575" s="73">
        <f t="shared" si="512"/>
        <v>1</v>
      </c>
      <c r="DO575" s="73">
        <f t="shared" si="513"/>
        <v>1</v>
      </c>
      <c r="DP575" s="73">
        <f t="shared" si="480"/>
        <v>1</v>
      </c>
      <c r="DQ575" s="73">
        <f t="shared" si="479"/>
        <v>1</v>
      </c>
      <c r="DR575" s="73">
        <f t="shared" si="478"/>
        <v>1</v>
      </c>
      <c r="DS575" s="73">
        <f t="shared" si="476"/>
        <v>1</v>
      </c>
      <c r="DT575" s="73">
        <f t="shared" si="470"/>
        <v>1</v>
      </c>
      <c r="DU575" s="73">
        <f t="shared" si="469"/>
        <v>1</v>
      </c>
      <c r="DV575" s="73">
        <f t="shared" si="468"/>
        <v>1</v>
      </c>
      <c r="DW575" s="73">
        <f t="shared" si="467"/>
        <v>1</v>
      </c>
      <c r="DX575" s="73">
        <f t="shared" si="466"/>
        <v>1</v>
      </c>
      <c r="DY575" s="73">
        <f t="shared" si="465"/>
        <v>1</v>
      </c>
      <c r="DZ575" s="73">
        <f t="shared" si="464"/>
        <v>1</v>
      </c>
      <c r="EA575" s="92">
        <f t="shared" si="463"/>
        <v>1</v>
      </c>
      <c r="EB575" s="92">
        <f t="shared" si="462"/>
        <v>1</v>
      </c>
      <c r="EC575" s="139">
        <f t="shared" si="461"/>
        <v>1</v>
      </c>
      <c r="ED575" s="140">
        <f t="shared" si="514"/>
        <v>0</v>
      </c>
      <c r="EE575" s="141">
        <f>IF(EC575=8,(DK575+DK576+DK577+DK889+DK891+DK892+DK893),IF(EC575=9,(DK575+DK576+DK577+DK889+DK891+DK892+DK893+DK894),IF(EC575=10,(DK575+DK576+DK577+DK889+DK891+DK892+DK893+DK894+DK895),IF(EC575=11,(DK575+DK576+DK577+DK889+DK891+DK892+DK893+DK894+DK895+DK896),IF(EC575=12,(DK575+DK576+DK577+DK889+DK891+DK892+DK893+DK894+DK895+DK896+DK897),IF(EC575=13,(DK575+DK576+DK577+DK889+DK891+DK892+DK893+DK894+DK895+DK896+DK897+#REF!),0))))))</f>
        <v>0</v>
      </c>
      <c r="EF575" s="141">
        <f t="shared" si="481"/>
        <v>0</v>
      </c>
      <c r="EG575" s="142">
        <f t="shared" si="515"/>
        <v>0</v>
      </c>
      <c r="EH575" s="141"/>
      <c r="EI575" s="142"/>
      <c r="EJ575" s="82">
        <f t="shared" si="516"/>
        <v>0</v>
      </c>
      <c r="EK575" s="82"/>
      <c r="EL575" s="82"/>
      <c r="EM575" s="82"/>
      <c r="EN575" s="83"/>
      <c r="EO575" s="61"/>
      <c r="EP575" s="61"/>
      <c r="EQ575" s="61"/>
      <c r="ER575" s="61"/>
      <c r="ES575" s="61"/>
      <c r="ET575" s="61"/>
      <c r="EU575" s="61"/>
      <c r="EV575" s="61"/>
      <c r="EW575" s="61"/>
      <c r="EX575" s="61"/>
      <c r="EY575" s="61"/>
      <c r="EZ575" s="61"/>
    </row>
    <row r="576" spans="2:156" ht="27" customHeight="1">
      <c r="B576" s="365" t="str">
        <f t="shared" si="477"/>
        <v/>
      </c>
      <c r="C576" s="649" t="str">
        <f>IF(AU576=1,SUM(AU$10:AU576),"")</f>
        <v/>
      </c>
      <c r="D576" s="526"/>
      <c r="E576" s="524"/>
      <c r="F576" s="648"/>
      <c r="G576" s="464"/>
      <c r="H576" s="110"/>
      <c r="I576" s="648"/>
      <c r="J576" s="464"/>
      <c r="K576" s="110"/>
      <c r="L576" s="109"/>
      <c r="M576" s="517"/>
      <c r="N576" s="520"/>
      <c r="O576" s="520"/>
      <c r="P576" s="514"/>
      <c r="Q576" s="463"/>
      <c r="R576" s="463"/>
      <c r="S576" s="463"/>
      <c r="T576" s="463"/>
      <c r="U576" s="515"/>
      <c r="V576" s="112"/>
      <c r="W576" s="463"/>
      <c r="X576" s="463"/>
      <c r="Y576" s="463"/>
      <c r="Z576" s="463"/>
      <c r="AA576" s="463"/>
      <c r="AB576" s="691"/>
      <c r="AC576" s="691"/>
      <c r="AD576" s="691"/>
      <c r="AE576" s="682"/>
      <c r="AF576" s="683"/>
      <c r="AG576" s="112"/>
      <c r="AH576" s="463"/>
      <c r="AI576" s="495"/>
      <c r="AJ576" s="469"/>
      <c r="AK576" s="464"/>
      <c r="AL576" s="465"/>
      <c r="AM576" s="376"/>
      <c r="AN576" s="376"/>
      <c r="AO576" s="465"/>
      <c r="AP576" s="466"/>
      <c r="AQ576" s="113" t="str">
        <f t="shared" si="482"/>
        <v/>
      </c>
      <c r="AR576" s="114">
        <v>179</v>
      </c>
      <c r="AU576" s="115">
        <f t="shared" si="483"/>
        <v>0</v>
      </c>
      <c r="AV576" s="116" t="b">
        <f t="shared" si="484"/>
        <v>1</v>
      </c>
      <c r="AW576" s="73">
        <f t="shared" si="485"/>
        <v>0</v>
      </c>
      <c r="AX576" s="117">
        <f t="shared" si="486"/>
        <v>1</v>
      </c>
      <c r="AY576" s="118">
        <f t="shared" si="487"/>
        <v>0</v>
      </c>
      <c r="BD576" s="120">
        <f>ROUND(Import!F569,2)</f>
        <v>0</v>
      </c>
      <c r="BE576" s="120">
        <f>ROUND(Import!P569,2)</f>
        <v>0</v>
      </c>
      <c r="BG576" s="121">
        <f t="shared" si="488"/>
        <v>0</v>
      </c>
      <c r="BH576" s="122">
        <f t="shared" si="489"/>
        <v>0</v>
      </c>
      <c r="BI576" s="114">
        <f t="shared" si="490"/>
        <v>0</v>
      </c>
      <c r="BJ576" s="121">
        <f t="shared" si="491"/>
        <v>0</v>
      </c>
      <c r="BK576" s="122">
        <f t="shared" si="492"/>
        <v>0</v>
      </c>
      <c r="BL576" s="114">
        <f t="shared" si="493"/>
        <v>0</v>
      </c>
      <c r="BN576" s="123">
        <f t="shared" si="494"/>
        <v>0</v>
      </c>
      <c r="BO576" s="123">
        <f t="shared" si="495"/>
        <v>0</v>
      </c>
      <c r="BP576" s="123">
        <f t="shared" si="496"/>
        <v>0</v>
      </c>
      <c r="BQ576" s="123">
        <f t="shared" si="497"/>
        <v>0</v>
      </c>
      <c r="BR576" s="123">
        <f t="shared" si="471"/>
        <v>0</v>
      </c>
      <c r="BS576" s="123">
        <f t="shared" si="498"/>
        <v>0</v>
      </c>
      <c r="BT576" s="124">
        <f t="shared" si="499"/>
        <v>0</v>
      </c>
      <c r="CA576" s="62"/>
      <c r="CB576" s="126" t="str">
        <f t="shared" si="472"/>
        <v/>
      </c>
      <c r="CC576" s="127" t="str">
        <f t="shared" si="500"/>
        <v/>
      </c>
      <c r="CD576" s="128" t="str">
        <f t="shared" si="501"/>
        <v/>
      </c>
      <c r="CE576" s="146"/>
      <c r="CF576" s="147"/>
      <c r="CG576" s="147"/>
      <c r="CH576" s="147"/>
      <c r="CI576" s="145"/>
      <c r="CJ576" s="62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132" t="b">
        <f t="shared" si="502"/>
        <v>0</v>
      </c>
      <c r="CV576" s="133" t="b">
        <f t="shared" si="503"/>
        <v>1</v>
      </c>
      <c r="CW576" s="116" t="b">
        <f t="shared" si="504"/>
        <v>1</v>
      </c>
      <c r="CX576" s="73">
        <f t="shared" si="505"/>
        <v>0</v>
      </c>
      <c r="CZ576" s="73">
        <f t="shared" si="506"/>
        <v>0</v>
      </c>
      <c r="DA576" s="134">
        <f t="shared" si="507"/>
        <v>1</v>
      </c>
      <c r="DB576" s="106">
        <f t="shared" si="508"/>
        <v>1</v>
      </c>
      <c r="DC576" s="148"/>
      <c r="DD576" s="134">
        <f t="shared" si="509"/>
        <v>1</v>
      </c>
      <c r="DE576" s="135">
        <f t="shared" si="473"/>
        <v>0</v>
      </c>
      <c r="DF576" s="135">
        <f t="shared" si="474"/>
        <v>0</v>
      </c>
      <c r="DG576" s="136"/>
      <c r="DH576" s="79"/>
      <c r="DI576" s="137"/>
      <c r="DJ576" s="81"/>
      <c r="DK576" s="107">
        <f t="shared" si="475"/>
        <v>0</v>
      </c>
      <c r="DL576" s="138">
        <f t="shared" si="510"/>
        <v>1</v>
      </c>
      <c r="DM576" s="73">
        <f t="shared" si="511"/>
        <v>1</v>
      </c>
      <c r="DN576" s="73">
        <f t="shared" si="512"/>
        <v>1</v>
      </c>
      <c r="DO576" s="73">
        <f t="shared" si="513"/>
        <v>1</v>
      </c>
      <c r="DP576" s="73">
        <f t="shared" si="480"/>
        <v>1</v>
      </c>
      <c r="DQ576" s="73">
        <f t="shared" si="479"/>
        <v>1</v>
      </c>
      <c r="DR576" s="73">
        <f t="shared" si="478"/>
        <v>1</v>
      </c>
      <c r="DS576" s="73">
        <f t="shared" si="476"/>
        <v>1</v>
      </c>
      <c r="DT576" s="73">
        <f t="shared" si="470"/>
        <v>1</v>
      </c>
      <c r="DU576" s="73">
        <f t="shared" si="469"/>
        <v>1</v>
      </c>
      <c r="DV576" s="73">
        <f t="shared" si="468"/>
        <v>1</v>
      </c>
      <c r="DW576" s="73">
        <f t="shared" si="467"/>
        <v>1</v>
      </c>
      <c r="DX576" s="73">
        <f t="shared" si="466"/>
        <v>1</v>
      </c>
      <c r="DY576" s="73">
        <f t="shared" si="465"/>
        <v>1</v>
      </c>
      <c r="DZ576" s="73">
        <f t="shared" si="464"/>
        <v>1</v>
      </c>
      <c r="EA576" s="92">
        <f t="shared" si="463"/>
        <v>1</v>
      </c>
      <c r="EB576" s="92">
        <f t="shared" si="462"/>
        <v>1</v>
      </c>
      <c r="EC576" s="139">
        <f t="shared" si="461"/>
        <v>1</v>
      </c>
      <c r="ED576" s="140">
        <f t="shared" si="514"/>
        <v>0</v>
      </c>
      <c r="EE576" s="141">
        <f>IF(EC576=8,(DK576+DK577+DK578+DK890+DK892+DK893+DK894),IF(EC576=9,(DK576+DK577+DK578+DK890+DK892+DK893+DK894+DK895),IF(EC576=10,(DK576+DK577+DK578+DK890+DK892+DK893+DK894+DK895+DK896),IF(EC576=11,(DK576+DK577+DK578+DK890+DK892+DK893+DK894+DK895+DK896+DK897),IF(EC576=12,(DK576+DK577+DK578+DK890+DK892+DK893+DK894+DK895+DK896+DK897+DK898),IF(EC576=13,(DK576+DK577+DK578+DK890+DK892+DK893+DK894+DK895+DK896+DK897+DK898+#REF!),0))))))</f>
        <v>0</v>
      </c>
      <c r="EF576" s="141">
        <f t="shared" si="481"/>
        <v>0</v>
      </c>
      <c r="EG576" s="142">
        <f t="shared" si="515"/>
        <v>0</v>
      </c>
      <c r="EH576" s="141"/>
      <c r="EI576" s="142"/>
      <c r="EJ576" s="82">
        <f t="shared" si="516"/>
        <v>0</v>
      </c>
      <c r="EK576" s="82"/>
      <c r="EL576" s="82"/>
      <c r="EM576" s="82"/>
      <c r="EN576" s="83"/>
      <c r="EO576" s="61"/>
      <c r="EP576" s="61"/>
      <c r="EQ576" s="61"/>
      <c r="ER576" s="61"/>
      <c r="ES576" s="61"/>
      <c r="ET576" s="61"/>
      <c r="EU576" s="61"/>
      <c r="EV576" s="61"/>
      <c r="EW576" s="61"/>
      <c r="EX576" s="61"/>
      <c r="EY576" s="61"/>
      <c r="EZ576" s="61"/>
    </row>
    <row r="577" spans="2:156" ht="27" customHeight="1">
      <c r="B577" s="365" t="str">
        <f t="shared" si="477"/>
        <v/>
      </c>
      <c r="C577" s="649" t="str">
        <f>IF(AU577=1,SUM(AU$10:AU577),"")</f>
        <v/>
      </c>
      <c r="D577" s="526"/>
      <c r="E577" s="524"/>
      <c r="F577" s="648"/>
      <c r="G577" s="464"/>
      <c r="H577" s="110"/>
      <c r="I577" s="648"/>
      <c r="J577" s="464"/>
      <c r="K577" s="110"/>
      <c r="L577" s="109"/>
      <c r="M577" s="517"/>
      <c r="N577" s="520"/>
      <c r="O577" s="520"/>
      <c r="P577" s="514"/>
      <c r="Q577" s="463"/>
      <c r="R577" s="463"/>
      <c r="S577" s="463"/>
      <c r="T577" s="463"/>
      <c r="U577" s="515"/>
      <c r="V577" s="112"/>
      <c r="W577" s="463"/>
      <c r="X577" s="463"/>
      <c r="Y577" s="463"/>
      <c r="Z577" s="463"/>
      <c r="AA577" s="463"/>
      <c r="AB577" s="691"/>
      <c r="AC577" s="691"/>
      <c r="AD577" s="691"/>
      <c r="AE577" s="682"/>
      <c r="AF577" s="683"/>
      <c r="AG577" s="112"/>
      <c r="AH577" s="463"/>
      <c r="AI577" s="495"/>
      <c r="AJ577" s="469"/>
      <c r="AK577" s="464"/>
      <c r="AL577" s="465"/>
      <c r="AM577" s="376"/>
      <c r="AN577" s="376"/>
      <c r="AO577" s="465"/>
      <c r="AP577" s="466"/>
      <c r="AQ577" s="113" t="str">
        <f t="shared" si="482"/>
        <v/>
      </c>
      <c r="AR577" s="114">
        <v>180</v>
      </c>
      <c r="AU577" s="115">
        <f t="shared" si="483"/>
        <v>0</v>
      </c>
      <c r="AV577" s="116" t="b">
        <f t="shared" si="484"/>
        <v>1</v>
      </c>
      <c r="AW577" s="73">
        <f t="shared" si="485"/>
        <v>0</v>
      </c>
      <c r="AX577" s="117">
        <f t="shared" si="486"/>
        <v>1</v>
      </c>
      <c r="AY577" s="118">
        <f t="shared" si="487"/>
        <v>0</v>
      </c>
      <c r="BD577" s="120">
        <f>ROUND(Import!F570,2)</f>
        <v>0</v>
      </c>
      <c r="BE577" s="120">
        <f>ROUND(Import!P570,2)</f>
        <v>0</v>
      </c>
      <c r="BG577" s="121">
        <f t="shared" si="488"/>
        <v>0</v>
      </c>
      <c r="BH577" s="122">
        <f t="shared" si="489"/>
        <v>0</v>
      </c>
      <c r="BI577" s="114">
        <f t="shared" si="490"/>
        <v>0</v>
      </c>
      <c r="BJ577" s="121">
        <f t="shared" si="491"/>
        <v>0</v>
      </c>
      <c r="BK577" s="122">
        <f t="shared" si="492"/>
        <v>0</v>
      </c>
      <c r="BL577" s="114">
        <f t="shared" si="493"/>
        <v>0</v>
      </c>
      <c r="BN577" s="123">
        <f t="shared" si="494"/>
        <v>0</v>
      </c>
      <c r="BO577" s="123">
        <f t="shared" si="495"/>
        <v>0</v>
      </c>
      <c r="BP577" s="123">
        <f t="shared" si="496"/>
        <v>0</v>
      </c>
      <c r="BQ577" s="123">
        <f t="shared" si="497"/>
        <v>0</v>
      </c>
      <c r="BR577" s="123">
        <f t="shared" si="471"/>
        <v>0</v>
      </c>
      <c r="BS577" s="123">
        <f t="shared" si="498"/>
        <v>0</v>
      </c>
      <c r="BT577" s="124">
        <f t="shared" si="499"/>
        <v>0</v>
      </c>
      <c r="CA577" s="62"/>
      <c r="CB577" s="126" t="str">
        <f t="shared" si="472"/>
        <v/>
      </c>
      <c r="CC577" s="127" t="str">
        <f t="shared" si="500"/>
        <v/>
      </c>
      <c r="CD577" s="128" t="str">
        <f t="shared" si="501"/>
        <v/>
      </c>
      <c r="CE577" s="146"/>
      <c r="CF577" s="147"/>
      <c r="CG577" s="147"/>
      <c r="CH577" s="147"/>
      <c r="CI577" s="145"/>
      <c r="CJ577" s="62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132" t="b">
        <f t="shared" si="502"/>
        <v>0</v>
      </c>
      <c r="CV577" s="133" t="b">
        <f t="shared" si="503"/>
        <v>1</v>
      </c>
      <c r="CW577" s="116" t="b">
        <f t="shared" si="504"/>
        <v>1</v>
      </c>
      <c r="CX577" s="73">
        <f t="shared" si="505"/>
        <v>0</v>
      </c>
      <c r="CZ577" s="73">
        <f t="shared" si="506"/>
        <v>0</v>
      </c>
      <c r="DA577" s="134">
        <f t="shared" si="507"/>
        <v>1</v>
      </c>
      <c r="DB577" s="106">
        <f t="shared" si="508"/>
        <v>1</v>
      </c>
      <c r="DC577" s="148"/>
      <c r="DD577" s="134">
        <f t="shared" si="509"/>
        <v>1</v>
      </c>
      <c r="DE577" s="135">
        <f t="shared" si="473"/>
        <v>0</v>
      </c>
      <c r="DF577" s="135">
        <f t="shared" si="474"/>
        <v>0</v>
      </c>
      <c r="DG577" s="136"/>
      <c r="DH577" s="79"/>
      <c r="DI577" s="137"/>
      <c r="DJ577" s="81"/>
      <c r="DK577" s="107">
        <f t="shared" si="475"/>
        <v>0</v>
      </c>
      <c r="DL577" s="138">
        <f t="shared" si="510"/>
        <v>1</v>
      </c>
      <c r="DM577" s="73">
        <f t="shared" si="511"/>
        <v>1</v>
      </c>
      <c r="DN577" s="73">
        <f t="shared" si="512"/>
        <v>1</v>
      </c>
      <c r="DO577" s="73">
        <f t="shared" si="513"/>
        <v>1</v>
      </c>
      <c r="DP577" s="73">
        <f t="shared" si="480"/>
        <v>1</v>
      </c>
      <c r="DQ577" s="73">
        <f t="shared" si="479"/>
        <v>1</v>
      </c>
      <c r="DR577" s="73">
        <f t="shared" si="478"/>
        <v>1</v>
      </c>
      <c r="DS577" s="73">
        <f t="shared" si="476"/>
        <v>1</v>
      </c>
      <c r="DT577" s="73">
        <f t="shared" si="470"/>
        <v>1</v>
      </c>
      <c r="DU577" s="73">
        <f t="shared" si="469"/>
        <v>1</v>
      </c>
      <c r="DV577" s="73">
        <f t="shared" si="468"/>
        <v>1</v>
      </c>
      <c r="DW577" s="73">
        <f t="shared" si="467"/>
        <v>1</v>
      </c>
      <c r="DX577" s="73">
        <f t="shared" si="466"/>
        <v>1</v>
      </c>
      <c r="DY577" s="73">
        <f t="shared" si="465"/>
        <v>1</v>
      </c>
      <c r="DZ577" s="73">
        <f t="shared" si="464"/>
        <v>1</v>
      </c>
      <c r="EA577" s="92">
        <f t="shared" si="463"/>
        <v>1</v>
      </c>
      <c r="EB577" s="92">
        <f t="shared" si="462"/>
        <v>1</v>
      </c>
      <c r="EC577" s="139">
        <f t="shared" ref="EC577:EC640" si="517">IF(EB577=2,2,IF(AND(EB577=18,EB906=1),19,EB577))</f>
        <v>1</v>
      </c>
      <c r="ED577" s="140">
        <f t="shared" si="514"/>
        <v>0</v>
      </c>
      <c r="EE577" s="141">
        <f>IF(EC577=8,(DK577+DK578+DK579+DK891+DK893+DK894+DK895),IF(EC577=9,(DK577+DK578+DK579+DK891+DK893+DK894+DK895+DK896),IF(EC577=10,(DK577+DK578+DK579+DK891+DK893+DK894+DK895+DK896+DK897),IF(EC577=11,(DK577+DK578+DK579+DK891+DK893+DK894+DK895+DK896+DK897+DK898),IF(EC577=12,(DK577+DK578+DK579+DK891+DK893+DK894+DK895+DK896+DK897+DK898+DK899),IF(EC577=13,(DK577+DK578+DK579+DK891+DK893+DK894+DK895+DK896+DK897+DK898+DK899+#REF!),0))))))</f>
        <v>0</v>
      </c>
      <c r="EF577" s="141">
        <f t="shared" si="481"/>
        <v>0</v>
      </c>
      <c r="EG577" s="142">
        <f t="shared" si="515"/>
        <v>0</v>
      </c>
      <c r="EH577" s="141"/>
      <c r="EI577" s="142"/>
      <c r="EJ577" s="82">
        <f t="shared" si="516"/>
        <v>0</v>
      </c>
      <c r="EK577" s="82"/>
      <c r="EL577" s="82"/>
      <c r="EM577" s="82"/>
      <c r="EN577" s="83"/>
      <c r="EO577" s="61"/>
      <c r="EP577" s="61"/>
      <c r="EQ577" s="61"/>
      <c r="ER577" s="61"/>
      <c r="ES577" s="61"/>
      <c r="ET577" s="61"/>
      <c r="EU577" s="61"/>
      <c r="EV577" s="61"/>
      <c r="EW577" s="61"/>
      <c r="EX577" s="61"/>
      <c r="EY577" s="61"/>
      <c r="EZ577" s="61"/>
    </row>
    <row r="578" spans="2:156" ht="27" customHeight="1">
      <c r="B578" s="365" t="str">
        <f t="shared" si="477"/>
        <v/>
      </c>
      <c r="C578" s="649" t="str">
        <f>IF(AU578=1,SUM(AU$10:AU578),"")</f>
        <v/>
      </c>
      <c r="D578" s="526"/>
      <c r="E578" s="524"/>
      <c r="F578" s="648"/>
      <c r="G578" s="464"/>
      <c r="H578" s="110"/>
      <c r="I578" s="648"/>
      <c r="J578" s="464"/>
      <c r="K578" s="110"/>
      <c r="L578" s="109"/>
      <c r="M578" s="517"/>
      <c r="N578" s="520"/>
      <c r="O578" s="520"/>
      <c r="P578" s="514"/>
      <c r="Q578" s="463"/>
      <c r="R578" s="463"/>
      <c r="S578" s="463"/>
      <c r="T578" s="463"/>
      <c r="U578" s="515"/>
      <c r="V578" s="112"/>
      <c r="W578" s="463"/>
      <c r="X578" s="463"/>
      <c r="Y578" s="463"/>
      <c r="Z578" s="463"/>
      <c r="AA578" s="463"/>
      <c r="AB578" s="691"/>
      <c r="AC578" s="691"/>
      <c r="AD578" s="691"/>
      <c r="AE578" s="682"/>
      <c r="AF578" s="683"/>
      <c r="AG578" s="112"/>
      <c r="AH578" s="463"/>
      <c r="AI578" s="495"/>
      <c r="AJ578" s="469"/>
      <c r="AK578" s="464"/>
      <c r="AL578" s="465"/>
      <c r="AM578" s="376"/>
      <c r="AN578" s="376"/>
      <c r="AO578" s="465"/>
      <c r="AP578" s="466"/>
      <c r="AQ578" s="113" t="str">
        <f t="shared" si="482"/>
        <v/>
      </c>
      <c r="AR578" s="114">
        <v>181</v>
      </c>
      <c r="AU578" s="115">
        <f t="shared" si="483"/>
        <v>0</v>
      </c>
      <c r="AV578" s="116" t="b">
        <f t="shared" si="484"/>
        <v>1</v>
      </c>
      <c r="AW578" s="73">
        <f t="shared" si="485"/>
        <v>0</v>
      </c>
      <c r="AX578" s="117">
        <f t="shared" si="486"/>
        <v>1</v>
      </c>
      <c r="AY578" s="118">
        <f t="shared" si="487"/>
        <v>0</v>
      </c>
      <c r="BD578" s="120">
        <f>ROUND(Import!F571,2)</f>
        <v>0</v>
      </c>
      <c r="BE578" s="120">
        <f>ROUND(Import!P571,2)</f>
        <v>0</v>
      </c>
      <c r="BG578" s="121">
        <f t="shared" si="488"/>
        <v>0</v>
      </c>
      <c r="BH578" s="122">
        <f t="shared" si="489"/>
        <v>0</v>
      </c>
      <c r="BI578" s="114">
        <f t="shared" si="490"/>
        <v>0</v>
      </c>
      <c r="BJ578" s="121">
        <f t="shared" si="491"/>
        <v>0</v>
      </c>
      <c r="BK578" s="122">
        <f t="shared" si="492"/>
        <v>0</v>
      </c>
      <c r="BL578" s="114">
        <f t="shared" si="493"/>
        <v>0</v>
      </c>
      <c r="BN578" s="123">
        <f t="shared" si="494"/>
        <v>0</v>
      </c>
      <c r="BO578" s="123">
        <f t="shared" si="495"/>
        <v>0</v>
      </c>
      <c r="BP578" s="123">
        <f t="shared" si="496"/>
        <v>0</v>
      </c>
      <c r="BQ578" s="123">
        <f t="shared" si="497"/>
        <v>0</v>
      </c>
      <c r="BR578" s="123">
        <f t="shared" si="471"/>
        <v>0</v>
      </c>
      <c r="BS578" s="123">
        <f t="shared" si="498"/>
        <v>0</v>
      </c>
      <c r="BT578" s="124">
        <f t="shared" si="499"/>
        <v>0</v>
      </c>
      <c r="CA578" s="62"/>
      <c r="CB578" s="126" t="str">
        <f t="shared" si="472"/>
        <v/>
      </c>
      <c r="CC578" s="127" t="str">
        <f t="shared" si="500"/>
        <v/>
      </c>
      <c r="CD578" s="128" t="str">
        <f t="shared" si="501"/>
        <v/>
      </c>
      <c r="CE578" s="146"/>
      <c r="CF578" s="147"/>
      <c r="CG578" s="147"/>
      <c r="CH578" s="147"/>
      <c r="CI578" s="145"/>
      <c r="CJ578" s="62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132" t="b">
        <f t="shared" si="502"/>
        <v>0</v>
      </c>
      <c r="CV578" s="133" t="b">
        <f t="shared" si="503"/>
        <v>1</v>
      </c>
      <c r="CW578" s="116" t="b">
        <f t="shared" si="504"/>
        <v>1</v>
      </c>
      <c r="CX578" s="73">
        <f t="shared" si="505"/>
        <v>0</v>
      </c>
      <c r="CZ578" s="73">
        <f t="shared" si="506"/>
        <v>0</v>
      </c>
      <c r="DA578" s="134">
        <f t="shared" si="507"/>
        <v>1</v>
      </c>
      <c r="DB578" s="106">
        <f t="shared" si="508"/>
        <v>1</v>
      </c>
      <c r="DC578" s="148"/>
      <c r="DD578" s="134">
        <f t="shared" si="509"/>
        <v>1</v>
      </c>
      <c r="DE578" s="135">
        <f t="shared" si="473"/>
        <v>0</v>
      </c>
      <c r="DF578" s="135">
        <f t="shared" si="474"/>
        <v>0</v>
      </c>
      <c r="DG578" s="136"/>
      <c r="DH578" s="79"/>
      <c r="DI578" s="137"/>
      <c r="DJ578" s="81"/>
      <c r="DK578" s="107">
        <f t="shared" si="475"/>
        <v>0</v>
      </c>
      <c r="DL578" s="138">
        <f t="shared" si="510"/>
        <v>1</v>
      </c>
      <c r="DM578" s="73">
        <f t="shared" si="511"/>
        <v>1</v>
      </c>
      <c r="DN578" s="73">
        <f t="shared" si="512"/>
        <v>1</v>
      </c>
      <c r="DO578" s="73">
        <f t="shared" si="513"/>
        <v>1</v>
      </c>
      <c r="DP578" s="73">
        <f t="shared" si="480"/>
        <v>1</v>
      </c>
      <c r="DQ578" s="73">
        <f t="shared" si="479"/>
        <v>1</v>
      </c>
      <c r="DR578" s="73">
        <f t="shared" si="478"/>
        <v>1</v>
      </c>
      <c r="DS578" s="73">
        <f t="shared" si="476"/>
        <v>1</v>
      </c>
      <c r="DT578" s="73">
        <f t="shared" si="470"/>
        <v>1</v>
      </c>
      <c r="DU578" s="73">
        <f t="shared" si="469"/>
        <v>1</v>
      </c>
      <c r="DV578" s="73">
        <f t="shared" si="468"/>
        <v>1</v>
      </c>
      <c r="DW578" s="73">
        <f t="shared" si="467"/>
        <v>1</v>
      </c>
      <c r="DX578" s="73">
        <f t="shared" si="466"/>
        <v>1</v>
      </c>
      <c r="DY578" s="73">
        <f t="shared" si="465"/>
        <v>1</v>
      </c>
      <c r="DZ578" s="73">
        <f t="shared" si="464"/>
        <v>1</v>
      </c>
      <c r="EA578" s="92">
        <f t="shared" si="463"/>
        <v>1</v>
      </c>
      <c r="EB578" s="92">
        <f t="shared" ref="EB578:EB641" si="518">IF(EA578=2,2,IF(AND(EA578=17,EA906=1),18,EA578))</f>
        <v>1</v>
      </c>
      <c r="EC578" s="139">
        <f t="shared" si="517"/>
        <v>1</v>
      </c>
      <c r="ED578" s="140">
        <f t="shared" si="514"/>
        <v>0</v>
      </c>
      <c r="EE578" s="141">
        <f>IF(EC578=8,(DK578+DK579+DK580+DK892+DK894+DK895+DK896),IF(EC578=9,(DK578+DK579+DK580+DK892+DK894+DK895+DK896+DK897),IF(EC578=10,(DK578+DK579+DK580+DK892+DK894+DK895+DK896+DK897+DK898),IF(EC578=11,(DK578+DK579+DK580+DK892+DK894+DK895+DK896+DK897+DK898+DK899),IF(EC578=12,(DK578+DK579+DK580+DK892+DK894+DK895+DK896+DK897+DK898+DK899+DK900),IF(EC578=13,(DK578+DK579+DK580+DK892+DK894+DK895+DK896+DK897+DK898+DK899+DK900+#REF!),0))))))</f>
        <v>0</v>
      </c>
      <c r="EF578" s="141">
        <f t="shared" si="481"/>
        <v>0</v>
      </c>
      <c r="EG578" s="142">
        <f t="shared" si="515"/>
        <v>0</v>
      </c>
      <c r="EH578" s="141"/>
      <c r="EI578" s="142"/>
      <c r="EJ578" s="82">
        <f t="shared" si="516"/>
        <v>0</v>
      </c>
      <c r="EK578" s="82"/>
      <c r="EL578" s="82"/>
      <c r="EM578" s="82"/>
      <c r="EN578" s="83"/>
      <c r="EO578" s="61"/>
      <c r="EP578" s="61"/>
      <c r="EQ578" s="61"/>
      <c r="ER578" s="61"/>
      <c r="ES578" s="61"/>
      <c r="ET578" s="61"/>
      <c r="EU578" s="61"/>
      <c r="EV578" s="61"/>
      <c r="EW578" s="61"/>
      <c r="EX578" s="61"/>
      <c r="EY578" s="61"/>
      <c r="EZ578" s="61"/>
    </row>
    <row r="579" spans="2:156" ht="27" customHeight="1">
      <c r="B579" s="365" t="str">
        <f t="shared" si="477"/>
        <v/>
      </c>
      <c r="C579" s="649" t="str">
        <f>IF(AU579=1,SUM(AU$10:AU579),"")</f>
        <v/>
      </c>
      <c r="D579" s="526"/>
      <c r="E579" s="524"/>
      <c r="F579" s="648"/>
      <c r="G579" s="464"/>
      <c r="H579" s="110"/>
      <c r="I579" s="648"/>
      <c r="J579" s="464"/>
      <c r="K579" s="110"/>
      <c r="L579" s="109"/>
      <c r="M579" s="517"/>
      <c r="N579" s="520"/>
      <c r="O579" s="520"/>
      <c r="P579" s="514"/>
      <c r="Q579" s="463"/>
      <c r="R579" s="463"/>
      <c r="S579" s="463"/>
      <c r="T579" s="463"/>
      <c r="U579" s="515"/>
      <c r="V579" s="112"/>
      <c r="W579" s="463"/>
      <c r="X579" s="463"/>
      <c r="Y579" s="463"/>
      <c r="Z579" s="463"/>
      <c r="AA579" s="463"/>
      <c r="AB579" s="691"/>
      <c r="AC579" s="691"/>
      <c r="AD579" s="691"/>
      <c r="AE579" s="682"/>
      <c r="AF579" s="683"/>
      <c r="AG579" s="112"/>
      <c r="AH579" s="463"/>
      <c r="AI579" s="495"/>
      <c r="AJ579" s="469"/>
      <c r="AK579" s="464"/>
      <c r="AL579" s="465"/>
      <c r="AM579" s="376"/>
      <c r="AN579" s="376"/>
      <c r="AO579" s="465"/>
      <c r="AP579" s="466"/>
      <c r="AQ579" s="113" t="str">
        <f t="shared" si="482"/>
        <v/>
      </c>
      <c r="AR579" s="114">
        <v>182</v>
      </c>
      <c r="AU579" s="115">
        <f t="shared" si="483"/>
        <v>0</v>
      </c>
      <c r="AV579" s="116" t="b">
        <f t="shared" si="484"/>
        <v>1</v>
      </c>
      <c r="AW579" s="73">
        <f t="shared" si="485"/>
        <v>0</v>
      </c>
      <c r="AX579" s="117">
        <f t="shared" si="486"/>
        <v>1</v>
      </c>
      <c r="AY579" s="118">
        <f t="shared" si="487"/>
        <v>0</v>
      </c>
      <c r="BD579" s="120">
        <f>ROUND(Import!F572,2)</f>
        <v>0</v>
      </c>
      <c r="BE579" s="120">
        <f>ROUND(Import!P572,2)</f>
        <v>0</v>
      </c>
      <c r="BG579" s="121">
        <f t="shared" si="488"/>
        <v>0</v>
      </c>
      <c r="BH579" s="122">
        <f t="shared" si="489"/>
        <v>0</v>
      </c>
      <c r="BI579" s="114">
        <f t="shared" si="490"/>
        <v>0</v>
      </c>
      <c r="BJ579" s="121">
        <f t="shared" si="491"/>
        <v>0</v>
      </c>
      <c r="BK579" s="122">
        <f t="shared" si="492"/>
        <v>0</v>
      </c>
      <c r="BL579" s="114">
        <f t="shared" si="493"/>
        <v>0</v>
      </c>
      <c r="BN579" s="123">
        <f t="shared" si="494"/>
        <v>0</v>
      </c>
      <c r="BO579" s="123">
        <f t="shared" si="495"/>
        <v>0</v>
      </c>
      <c r="BP579" s="123">
        <f t="shared" si="496"/>
        <v>0</v>
      </c>
      <c r="BQ579" s="123">
        <f t="shared" si="497"/>
        <v>0</v>
      </c>
      <c r="BR579" s="123">
        <f t="shared" si="471"/>
        <v>0</v>
      </c>
      <c r="BS579" s="123">
        <f t="shared" si="498"/>
        <v>0</v>
      </c>
      <c r="BT579" s="124">
        <f t="shared" si="499"/>
        <v>0</v>
      </c>
      <c r="CA579" s="62"/>
      <c r="CB579" s="126" t="str">
        <f t="shared" si="472"/>
        <v/>
      </c>
      <c r="CC579" s="127" t="str">
        <f t="shared" si="500"/>
        <v/>
      </c>
      <c r="CD579" s="128" t="str">
        <f t="shared" si="501"/>
        <v/>
      </c>
      <c r="CE579" s="146"/>
      <c r="CF579" s="147"/>
      <c r="CG579" s="147"/>
      <c r="CH579" s="147"/>
      <c r="CI579" s="145"/>
      <c r="CJ579" s="62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132" t="b">
        <f t="shared" si="502"/>
        <v>0</v>
      </c>
      <c r="CV579" s="133" t="b">
        <f t="shared" si="503"/>
        <v>1</v>
      </c>
      <c r="CW579" s="116" t="b">
        <f t="shared" si="504"/>
        <v>1</v>
      </c>
      <c r="CX579" s="73">
        <f t="shared" si="505"/>
        <v>0</v>
      </c>
      <c r="CZ579" s="73">
        <f t="shared" si="506"/>
        <v>0</v>
      </c>
      <c r="DA579" s="134">
        <f t="shared" si="507"/>
        <v>1</v>
      </c>
      <c r="DB579" s="106">
        <f t="shared" si="508"/>
        <v>1</v>
      </c>
      <c r="DC579" s="148"/>
      <c r="DD579" s="134">
        <f t="shared" si="509"/>
        <v>1</v>
      </c>
      <c r="DE579" s="135">
        <f t="shared" si="473"/>
        <v>0</v>
      </c>
      <c r="DF579" s="135">
        <f t="shared" si="474"/>
        <v>0</v>
      </c>
      <c r="DG579" s="136"/>
      <c r="DH579" s="79"/>
      <c r="DI579" s="137"/>
      <c r="DJ579" s="81"/>
      <c r="DK579" s="107">
        <f t="shared" si="475"/>
        <v>0</v>
      </c>
      <c r="DL579" s="138">
        <f t="shared" si="510"/>
        <v>1</v>
      </c>
      <c r="DM579" s="73">
        <f t="shared" si="511"/>
        <v>1</v>
      </c>
      <c r="DN579" s="73">
        <f t="shared" si="512"/>
        <v>1</v>
      </c>
      <c r="DO579" s="73">
        <f t="shared" si="513"/>
        <v>1</v>
      </c>
      <c r="DP579" s="73">
        <f t="shared" si="480"/>
        <v>1</v>
      </c>
      <c r="DQ579" s="73">
        <f t="shared" si="479"/>
        <v>1</v>
      </c>
      <c r="DR579" s="73">
        <f t="shared" si="478"/>
        <v>1</v>
      </c>
      <c r="DS579" s="73">
        <f t="shared" si="476"/>
        <v>1</v>
      </c>
      <c r="DT579" s="73">
        <f t="shared" si="470"/>
        <v>1</v>
      </c>
      <c r="DU579" s="73">
        <f t="shared" si="469"/>
        <v>1</v>
      </c>
      <c r="DV579" s="73">
        <f t="shared" si="468"/>
        <v>1</v>
      </c>
      <c r="DW579" s="73">
        <f t="shared" si="467"/>
        <v>1</v>
      </c>
      <c r="DX579" s="73">
        <f t="shared" si="466"/>
        <v>1</v>
      </c>
      <c r="DY579" s="73">
        <f t="shared" si="465"/>
        <v>1</v>
      </c>
      <c r="DZ579" s="73">
        <f t="shared" si="464"/>
        <v>1</v>
      </c>
      <c r="EA579" s="92">
        <f t="shared" ref="EA579:EA642" si="519">IF(DZ579=2,2,IF(AND(DZ579=16,DZ906=1),17,DZ579))</f>
        <v>1</v>
      </c>
      <c r="EB579" s="92">
        <f t="shared" si="518"/>
        <v>1</v>
      </c>
      <c r="EC579" s="139">
        <f t="shared" si="517"/>
        <v>1</v>
      </c>
      <c r="ED579" s="140">
        <f t="shared" si="514"/>
        <v>0</v>
      </c>
      <c r="EE579" s="141">
        <f>IF(EC579=8,(DK579+DK580+DK581+DK893+DK895+DK896+DK897),IF(EC579=9,(DK579+DK580+DK581+DK893+DK895+DK896+DK897+DK898),IF(EC579=10,(DK579+DK580+DK581+DK893+DK895+DK896+DK897+DK898+DK899),IF(EC579=11,(DK579+DK580+DK581+DK893+DK895+DK896+DK897+DK898+DK899+DK900),IF(EC579=12,(DK579+DK580+DK581+DK893+DK895+DK896+DK897+DK898+DK899+DK900+DK901),IF(EC579=13,(DK579+DK580+DK581+DK893+DK895+DK896+DK897+DK898+DK899+DK900+DK901+#REF!),0))))))</f>
        <v>0</v>
      </c>
      <c r="EF579" s="141">
        <f t="shared" si="481"/>
        <v>0</v>
      </c>
      <c r="EG579" s="142">
        <f t="shared" si="515"/>
        <v>0</v>
      </c>
      <c r="EH579" s="141"/>
      <c r="EI579" s="142"/>
      <c r="EJ579" s="82">
        <f t="shared" si="516"/>
        <v>0</v>
      </c>
      <c r="EK579" s="82"/>
      <c r="EL579" s="82"/>
      <c r="EM579" s="82"/>
      <c r="EN579" s="83"/>
      <c r="EO579" s="61"/>
      <c r="EP579" s="61"/>
      <c r="EQ579" s="61"/>
      <c r="ER579" s="61"/>
      <c r="ES579" s="61"/>
      <c r="ET579" s="61"/>
      <c r="EU579" s="61"/>
      <c r="EV579" s="61"/>
      <c r="EW579" s="61"/>
      <c r="EX579" s="61"/>
      <c r="EY579" s="61"/>
      <c r="EZ579" s="61"/>
    </row>
    <row r="580" spans="2:156" ht="27" customHeight="1">
      <c r="B580" s="365" t="str">
        <f t="shared" si="477"/>
        <v/>
      </c>
      <c r="C580" s="649" t="str">
        <f>IF(AU580=1,SUM(AU$10:AU580),"")</f>
        <v/>
      </c>
      <c r="D580" s="526"/>
      <c r="E580" s="524"/>
      <c r="F580" s="648"/>
      <c r="G580" s="464"/>
      <c r="H580" s="110"/>
      <c r="I580" s="648"/>
      <c r="J580" s="464"/>
      <c r="K580" s="110"/>
      <c r="L580" s="109"/>
      <c r="M580" s="517"/>
      <c r="N580" s="520"/>
      <c r="O580" s="520"/>
      <c r="P580" s="514"/>
      <c r="Q580" s="463"/>
      <c r="R580" s="463"/>
      <c r="S580" s="463"/>
      <c r="T580" s="463"/>
      <c r="U580" s="515"/>
      <c r="V580" s="112"/>
      <c r="W580" s="463"/>
      <c r="X580" s="463"/>
      <c r="Y580" s="463"/>
      <c r="Z580" s="463"/>
      <c r="AA580" s="463"/>
      <c r="AB580" s="691"/>
      <c r="AC580" s="691"/>
      <c r="AD580" s="691"/>
      <c r="AE580" s="682"/>
      <c r="AF580" s="683"/>
      <c r="AG580" s="112"/>
      <c r="AH580" s="463"/>
      <c r="AI580" s="495"/>
      <c r="AJ580" s="469"/>
      <c r="AK580" s="464"/>
      <c r="AL580" s="465"/>
      <c r="AM580" s="376"/>
      <c r="AN580" s="376"/>
      <c r="AO580" s="465"/>
      <c r="AP580" s="466"/>
      <c r="AQ580" s="113" t="str">
        <f t="shared" si="482"/>
        <v/>
      </c>
      <c r="AR580" s="114">
        <v>183</v>
      </c>
      <c r="AU580" s="115">
        <f t="shared" si="483"/>
        <v>0</v>
      </c>
      <c r="AV580" s="116" t="b">
        <f t="shared" si="484"/>
        <v>1</v>
      </c>
      <c r="AW580" s="73">
        <f t="shared" si="485"/>
        <v>0</v>
      </c>
      <c r="AX580" s="117">
        <f t="shared" si="486"/>
        <v>1</v>
      </c>
      <c r="AY580" s="118">
        <f t="shared" si="487"/>
        <v>0</v>
      </c>
      <c r="BD580" s="120">
        <f>ROUND(Import!F573,2)</f>
        <v>0</v>
      </c>
      <c r="BE580" s="120">
        <f>ROUND(Import!P573,2)</f>
        <v>0</v>
      </c>
      <c r="BG580" s="121">
        <f t="shared" si="488"/>
        <v>0</v>
      </c>
      <c r="BH580" s="122">
        <f t="shared" si="489"/>
        <v>0</v>
      </c>
      <c r="BI580" s="114">
        <f t="shared" si="490"/>
        <v>0</v>
      </c>
      <c r="BJ580" s="121">
        <f t="shared" si="491"/>
        <v>0</v>
      </c>
      <c r="BK580" s="122">
        <f t="shared" si="492"/>
        <v>0</v>
      </c>
      <c r="BL580" s="114">
        <f t="shared" si="493"/>
        <v>0</v>
      </c>
      <c r="BN580" s="123">
        <f t="shared" si="494"/>
        <v>0</v>
      </c>
      <c r="BO580" s="123">
        <f t="shared" si="495"/>
        <v>0</v>
      </c>
      <c r="BP580" s="123">
        <f t="shared" si="496"/>
        <v>0</v>
      </c>
      <c r="BQ580" s="123">
        <f t="shared" si="497"/>
        <v>0</v>
      </c>
      <c r="BR580" s="123">
        <f t="shared" si="471"/>
        <v>0</v>
      </c>
      <c r="BS580" s="123">
        <f t="shared" si="498"/>
        <v>0</v>
      </c>
      <c r="BT580" s="124">
        <f t="shared" si="499"/>
        <v>0</v>
      </c>
      <c r="CA580" s="62"/>
      <c r="CB580" s="126" t="str">
        <f t="shared" si="472"/>
        <v/>
      </c>
      <c r="CC580" s="127" t="str">
        <f t="shared" si="500"/>
        <v/>
      </c>
      <c r="CD580" s="128" t="str">
        <f t="shared" si="501"/>
        <v/>
      </c>
      <c r="CE580" s="146"/>
      <c r="CF580" s="147"/>
      <c r="CG580" s="147"/>
      <c r="CH580" s="147"/>
      <c r="CI580" s="145"/>
      <c r="CJ580" s="62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132" t="b">
        <f t="shared" si="502"/>
        <v>0</v>
      </c>
      <c r="CV580" s="133" t="b">
        <f t="shared" si="503"/>
        <v>1</v>
      </c>
      <c r="CW580" s="116" t="b">
        <f t="shared" si="504"/>
        <v>1</v>
      </c>
      <c r="CX580" s="73">
        <f t="shared" si="505"/>
        <v>0</v>
      </c>
      <c r="CZ580" s="73">
        <f t="shared" si="506"/>
        <v>0</v>
      </c>
      <c r="DA580" s="134">
        <f t="shared" si="507"/>
        <v>1</v>
      </c>
      <c r="DB580" s="106">
        <f t="shared" si="508"/>
        <v>1</v>
      </c>
      <c r="DC580" s="148"/>
      <c r="DD580" s="134">
        <f t="shared" si="509"/>
        <v>1</v>
      </c>
      <c r="DE580" s="135">
        <f t="shared" si="473"/>
        <v>0</v>
      </c>
      <c r="DF580" s="135">
        <f t="shared" si="474"/>
        <v>0</v>
      </c>
      <c r="DG580" s="136"/>
      <c r="DH580" s="79"/>
      <c r="DI580" s="137"/>
      <c r="DJ580" s="81"/>
      <c r="DK580" s="107">
        <f t="shared" si="475"/>
        <v>0</v>
      </c>
      <c r="DL580" s="138">
        <f t="shared" si="510"/>
        <v>1</v>
      </c>
      <c r="DM580" s="73">
        <f t="shared" si="511"/>
        <v>1</v>
      </c>
      <c r="DN580" s="73">
        <f t="shared" si="512"/>
        <v>1</v>
      </c>
      <c r="DO580" s="73">
        <f t="shared" si="513"/>
        <v>1</v>
      </c>
      <c r="DP580" s="73">
        <f t="shared" si="480"/>
        <v>1</v>
      </c>
      <c r="DQ580" s="73">
        <f t="shared" si="479"/>
        <v>1</v>
      </c>
      <c r="DR580" s="73">
        <f t="shared" si="478"/>
        <v>1</v>
      </c>
      <c r="DS580" s="73">
        <f t="shared" si="476"/>
        <v>1</v>
      </c>
      <c r="DT580" s="73">
        <f t="shared" si="470"/>
        <v>1</v>
      </c>
      <c r="DU580" s="73">
        <f t="shared" si="469"/>
        <v>1</v>
      </c>
      <c r="DV580" s="73">
        <f t="shared" si="468"/>
        <v>1</v>
      </c>
      <c r="DW580" s="73">
        <f t="shared" si="467"/>
        <v>1</v>
      </c>
      <c r="DX580" s="73">
        <f t="shared" si="466"/>
        <v>1</v>
      </c>
      <c r="DY580" s="73">
        <f t="shared" si="465"/>
        <v>1</v>
      </c>
      <c r="DZ580" s="73">
        <f t="shared" ref="DZ580:DZ643" si="520">IF(DY580=2,2,IF(AND(DY580=15,DY906=1),16,DY580))</f>
        <v>1</v>
      </c>
      <c r="EA580" s="92">
        <f t="shared" si="519"/>
        <v>1</v>
      </c>
      <c r="EB580" s="92">
        <f t="shared" si="518"/>
        <v>1</v>
      </c>
      <c r="EC580" s="139">
        <f t="shared" si="517"/>
        <v>1</v>
      </c>
      <c r="ED580" s="140">
        <f t="shared" si="514"/>
        <v>0</v>
      </c>
      <c r="EE580" s="141">
        <f>IF(EC580=8,(DK580+DK581+DK582+DK894+DK896+DK897+DK898),IF(EC580=9,(DK580+DK581+DK582+DK894+DK896+DK897+DK898+DK899),IF(EC580=10,(DK580+DK581+DK582+DK894+DK896+DK897+DK898+DK899+DK900),IF(EC580=11,(DK580+DK581+DK582+DK894+DK896+DK897+DK898+DK899+DK900+DK901),IF(EC580=12,(DK580+DK581+DK582+DK894+DK896+DK897+DK898+DK899+DK900+DK901+DK902),IF(EC580=13,(DK580+DK581+DK582+DK894+DK896+DK897+DK898+DK899+DK900+DK901+DK902+#REF!),0))))))</f>
        <v>0</v>
      </c>
      <c r="EF580" s="141">
        <f t="shared" si="481"/>
        <v>0</v>
      </c>
      <c r="EG580" s="142">
        <f t="shared" si="515"/>
        <v>0</v>
      </c>
      <c r="EH580" s="141"/>
      <c r="EI580" s="142"/>
      <c r="EJ580" s="82">
        <f t="shared" si="516"/>
        <v>0</v>
      </c>
      <c r="EK580" s="82"/>
      <c r="EL580" s="82"/>
      <c r="EM580" s="82"/>
      <c r="EN580" s="83"/>
      <c r="EO580" s="61"/>
      <c r="EP580" s="61"/>
      <c r="EQ580" s="61"/>
      <c r="ER580" s="61"/>
      <c r="ES580" s="61"/>
      <c r="ET580" s="61"/>
      <c r="EU580" s="61"/>
      <c r="EV580" s="61"/>
      <c r="EW580" s="61"/>
      <c r="EX580" s="61"/>
      <c r="EY580" s="61"/>
      <c r="EZ580" s="61"/>
    </row>
    <row r="581" spans="2:156" ht="27" customHeight="1">
      <c r="B581" s="365" t="str">
        <f t="shared" si="477"/>
        <v/>
      </c>
      <c r="C581" s="649" t="str">
        <f>IF(AU581=1,SUM(AU$10:AU581),"")</f>
        <v/>
      </c>
      <c r="D581" s="526"/>
      <c r="E581" s="524"/>
      <c r="F581" s="648"/>
      <c r="G581" s="464"/>
      <c r="H581" s="110"/>
      <c r="I581" s="648"/>
      <c r="J581" s="464"/>
      <c r="K581" s="110"/>
      <c r="L581" s="109"/>
      <c r="M581" s="517"/>
      <c r="N581" s="520"/>
      <c r="O581" s="520"/>
      <c r="P581" s="514"/>
      <c r="Q581" s="463"/>
      <c r="R581" s="463"/>
      <c r="S581" s="463"/>
      <c r="T581" s="463"/>
      <c r="U581" s="515"/>
      <c r="V581" s="112"/>
      <c r="W581" s="463"/>
      <c r="X581" s="463"/>
      <c r="Y581" s="463"/>
      <c r="Z581" s="463"/>
      <c r="AA581" s="463"/>
      <c r="AB581" s="691"/>
      <c r="AC581" s="691"/>
      <c r="AD581" s="691"/>
      <c r="AE581" s="682"/>
      <c r="AF581" s="683"/>
      <c r="AG581" s="112"/>
      <c r="AH581" s="463"/>
      <c r="AI581" s="495"/>
      <c r="AJ581" s="469"/>
      <c r="AK581" s="464"/>
      <c r="AL581" s="465"/>
      <c r="AM581" s="376"/>
      <c r="AN581" s="376"/>
      <c r="AO581" s="465"/>
      <c r="AP581" s="466"/>
      <c r="AQ581" s="113" t="str">
        <f t="shared" si="482"/>
        <v/>
      </c>
      <c r="AR581" s="114">
        <v>184</v>
      </c>
      <c r="AU581" s="115">
        <f t="shared" si="483"/>
        <v>0</v>
      </c>
      <c r="AV581" s="116" t="b">
        <f t="shared" si="484"/>
        <v>1</v>
      </c>
      <c r="AW581" s="73">
        <f t="shared" si="485"/>
        <v>0</v>
      </c>
      <c r="AX581" s="117">
        <f t="shared" si="486"/>
        <v>1</v>
      </c>
      <c r="AY581" s="118">
        <f t="shared" si="487"/>
        <v>0</v>
      </c>
      <c r="BD581" s="120">
        <f>ROUND(Import!F574,2)</f>
        <v>0</v>
      </c>
      <c r="BE581" s="120">
        <f>ROUND(Import!P574,2)</f>
        <v>0</v>
      </c>
      <c r="BG581" s="121">
        <f t="shared" si="488"/>
        <v>0</v>
      </c>
      <c r="BH581" s="122">
        <f t="shared" si="489"/>
        <v>0</v>
      </c>
      <c r="BI581" s="114">
        <f t="shared" si="490"/>
        <v>0</v>
      </c>
      <c r="BJ581" s="121">
        <f t="shared" si="491"/>
        <v>0</v>
      </c>
      <c r="BK581" s="122">
        <f t="shared" si="492"/>
        <v>0</v>
      </c>
      <c r="BL581" s="114">
        <f t="shared" si="493"/>
        <v>0</v>
      </c>
      <c r="BN581" s="123">
        <f t="shared" si="494"/>
        <v>0</v>
      </c>
      <c r="BO581" s="123">
        <f t="shared" si="495"/>
        <v>0</v>
      </c>
      <c r="BP581" s="123">
        <f t="shared" si="496"/>
        <v>0</v>
      </c>
      <c r="BQ581" s="123">
        <f t="shared" si="497"/>
        <v>0</v>
      </c>
      <c r="BR581" s="123">
        <f t="shared" si="471"/>
        <v>0</v>
      </c>
      <c r="BS581" s="123">
        <f t="shared" si="498"/>
        <v>0</v>
      </c>
      <c r="BT581" s="124">
        <f t="shared" si="499"/>
        <v>0</v>
      </c>
      <c r="CA581" s="62"/>
      <c r="CB581" s="126" t="str">
        <f t="shared" si="472"/>
        <v/>
      </c>
      <c r="CC581" s="127" t="str">
        <f t="shared" si="500"/>
        <v/>
      </c>
      <c r="CD581" s="128" t="str">
        <f t="shared" si="501"/>
        <v/>
      </c>
      <c r="CE581" s="146"/>
      <c r="CF581" s="147"/>
      <c r="CG581" s="147"/>
      <c r="CH581" s="147"/>
      <c r="CI581" s="145"/>
      <c r="CJ581" s="62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132" t="b">
        <f t="shared" si="502"/>
        <v>0</v>
      </c>
      <c r="CV581" s="133" t="b">
        <f t="shared" si="503"/>
        <v>1</v>
      </c>
      <c r="CW581" s="116" t="b">
        <f t="shared" si="504"/>
        <v>1</v>
      </c>
      <c r="CX581" s="73">
        <f t="shared" si="505"/>
        <v>0</v>
      </c>
      <c r="CZ581" s="73">
        <f t="shared" si="506"/>
        <v>0</v>
      </c>
      <c r="DA581" s="134">
        <f t="shared" si="507"/>
        <v>1</v>
      </c>
      <c r="DB581" s="106">
        <f t="shared" si="508"/>
        <v>1</v>
      </c>
      <c r="DC581" s="148"/>
      <c r="DD581" s="134">
        <f t="shared" si="509"/>
        <v>1</v>
      </c>
      <c r="DE581" s="135">
        <f t="shared" si="473"/>
        <v>0</v>
      </c>
      <c r="DF581" s="135">
        <f t="shared" si="474"/>
        <v>0</v>
      </c>
      <c r="DG581" s="136"/>
      <c r="DH581" s="79"/>
      <c r="DI581" s="137"/>
      <c r="DJ581" s="81"/>
      <c r="DK581" s="107">
        <f t="shared" si="475"/>
        <v>0</v>
      </c>
      <c r="DL581" s="138">
        <f t="shared" si="510"/>
        <v>1</v>
      </c>
      <c r="DM581" s="73">
        <f t="shared" si="511"/>
        <v>1</v>
      </c>
      <c r="DN581" s="73">
        <f t="shared" si="512"/>
        <v>1</v>
      </c>
      <c r="DO581" s="73">
        <f t="shared" si="513"/>
        <v>1</v>
      </c>
      <c r="DP581" s="73">
        <f t="shared" si="480"/>
        <v>1</v>
      </c>
      <c r="DQ581" s="73">
        <f t="shared" si="479"/>
        <v>1</v>
      </c>
      <c r="DR581" s="73">
        <f t="shared" si="478"/>
        <v>1</v>
      </c>
      <c r="DS581" s="73">
        <f t="shared" si="476"/>
        <v>1</v>
      </c>
      <c r="DT581" s="73">
        <f t="shared" si="470"/>
        <v>1</v>
      </c>
      <c r="DU581" s="73">
        <f t="shared" si="469"/>
        <v>1</v>
      </c>
      <c r="DV581" s="73">
        <f t="shared" si="468"/>
        <v>1</v>
      </c>
      <c r="DW581" s="73">
        <f t="shared" si="467"/>
        <v>1</v>
      </c>
      <c r="DX581" s="73">
        <f t="shared" si="466"/>
        <v>1</v>
      </c>
      <c r="DY581" s="73">
        <f t="shared" ref="DY581:DY644" si="521">IF(DX581=2,2,IF(AND(DX581=14,DX906=1),15,DX581))</f>
        <v>1</v>
      </c>
      <c r="DZ581" s="73">
        <f t="shared" si="520"/>
        <v>1</v>
      </c>
      <c r="EA581" s="92">
        <f t="shared" si="519"/>
        <v>1</v>
      </c>
      <c r="EB581" s="92">
        <f t="shared" si="518"/>
        <v>1</v>
      </c>
      <c r="EC581" s="139">
        <f t="shared" si="517"/>
        <v>1</v>
      </c>
      <c r="ED581" s="140">
        <f t="shared" si="514"/>
        <v>0</v>
      </c>
      <c r="EE581" s="141">
        <f>IF(EC581=8,(DK581+DK582+DK583+DK895+DK897+DK898+DK899),IF(EC581=9,(DK581+DK582+DK583+DK895+DK897+DK898+DK899+DK900),IF(EC581=10,(DK581+DK582+DK583+DK895+DK897+DK898+DK899+DK900+DK901),IF(EC581=11,(DK581+DK582+DK583+DK895+DK897+DK898+DK899+DK900+DK901+DK902),IF(EC581=12,(DK581+DK582+DK583+DK895+DK897+DK898+DK899+DK900+DK901+DK902+DK903),IF(EC581=13,(DK581+DK582+DK583+DK895+DK897+DK898+DK899+DK900+DK901+DK902+DK903+#REF!),0))))))</f>
        <v>0</v>
      </c>
      <c r="EF581" s="141">
        <f t="shared" si="481"/>
        <v>0</v>
      </c>
      <c r="EG581" s="142">
        <f t="shared" si="515"/>
        <v>0</v>
      </c>
      <c r="EH581" s="141"/>
      <c r="EI581" s="142"/>
      <c r="EJ581" s="82">
        <f t="shared" si="516"/>
        <v>0</v>
      </c>
      <c r="EK581" s="82"/>
      <c r="EL581" s="82"/>
      <c r="EM581" s="82"/>
      <c r="EN581" s="83"/>
      <c r="EO581" s="61"/>
      <c r="EP581" s="61"/>
      <c r="EQ581" s="61"/>
      <c r="ER581" s="61"/>
      <c r="ES581" s="61"/>
      <c r="ET581" s="61"/>
      <c r="EU581" s="61"/>
      <c r="EV581" s="61"/>
      <c r="EW581" s="61"/>
      <c r="EX581" s="61"/>
      <c r="EY581" s="61"/>
      <c r="EZ581" s="61"/>
    </row>
    <row r="582" spans="2:156" ht="27" customHeight="1">
      <c r="B582" s="365" t="str">
        <f t="shared" si="477"/>
        <v/>
      </c>
      <c r="C582" s="649" t="str">
        <f>IF(AU582=1,SUM(AU$10:AU582),"")</f>
        <v/>
      </c>
      <c r="D582" s="526"/>
      <c r="E582" s="524"/>
      <c r="F582" s="648"/>
      <c r="G582" s="464"/>
      <c r="H582" s="110"/>
      <c r="I582" s="648"/>
      <c r="J582" s="464"/>
      <c r="K582" s="110"/>
      <c r="L582" s="109"/>
      <c r="M582" s="517"/>
      <c r="N582" s="520"/>
      <c r="O582" s="520"/>
      <c r="P582" s="514"/>
      <c r="Q582" s="463"/>
      <c r="R582" s="463"/>
      <c r="S582" s="463"/>
      <c r="T582" s="463"/>
      <c r="U582" s="515"/>
      <c r="V582" s="112"/>
      <c r="W582" s="463"/>
      <c r="X582" s="463"/>
      <c r="Y582" s="463"/>
      <c r="Z582" s="463"/>
      <c r="AA582" s="463"/>
      <c r="AB582" s="691"/>
      <c r="AC582" s="691"/>
      <c r="AD582" s="691"/>
      <c r="AE582" s="682"/>
      <c r="AF582" s="683"/>
      <c r="AG582" s="112"/>
      <c r="AH582" s="463"/>
      <c r="AI582" s="495"/>
      <c r="AJ582" s="469"/>
      <c r="AK582" s="464"/>
      <c r="AL582" s="465"/>
      <c r="AM582" s="376"/>
      <c r="AN582" s="376"/>
      <c r="AO582" s="465"/>
      <c r="AP582" s="466"/>
      <c r="AQ582" s="113" t="str">
        <f t="shared" si="482"/>
        <v/>
      </c>
      <c r="AR582" s="114">
        <v>185</v>
      </c>
      <c r="AU582" s="115">
        <f t="shared" si="483"/>
        <v>0</v>
      </c>
      <c r="AV582" s="116" t="b">
        <f t="shared" si="484"/>
        <v>1</v>
      </c>
      <c r="AW582" s="73">
        <f t="shared" si="485"/>
        <v>0</v>
      </c>
      <c r="AX582" s="117">
        <f t="shared" si="486"/>
        <v>1</v>
      </c>
      <c r="AY582" s="118">
        <f t="shared" si="487"/>
        <v>0</v>
      </c>
      <c r="BD582" s="120">
        <f>ROUND(Import!F575,2)</f>
        <v>0</v>
      </c>
      <c r="BE582" s="120">
        <f>ROUND(Import!P575,2)</f>
        <v>0</v>
      </c>
      <c r="BG582" s="121">
        <f t="shared" si="488"/>
        <v>0</v>
      </c>
      <c r="BH582" s="122">
        <f t="shared" si="489"/>
        <v>0</v>
      </c>
      <c r="BI582" s="114">
        <f t="shared" si="490"/>
        <v>0</v>
      </c>
      <c r="BJ582" s="121">
        <f t="shared" si="491"/>
        <v>0</v>
      </c>
      <c r="BK582" s="122">
        <f t="shared" si="492"/>
        <v>0</v>
      </c>
      <c r="BL582" s="114">
        <f t="shared" si="493"/>
        <v>0</v>
      </c>
      <c r="BN582" s="123">
        <f t="shared" si="494"/>
        <v>0</v>
      </c>
      <c r="BO582" s="123">
        <f t="shared" si="495"/>
        <v>0</v>
      </c>
      <c r="BP582" s="123">
        <f t="shared" si="496"/>
        <v>0</v>
      </c>
      <c r="BQ582" s="123">
        <f t="shared" si="497"/>
        <v>0</v>
      </c>
      <c r="BR582" s="123">
        <f t="shared" si="471"/>
        <v>0</v>
      </c>
      <c r="BS582" s="123">
        <f t="shared" si="498"/>
        <v>0</v>
      </c>
      <c r="BT582" s="124">
        <f t="shared" si="499"/>
        <v>0</v>
      </c>
      <c r="CA582" s="62"/>
      <c r="CB582" s="126" t="str">
        <f t="shared" si="472"/>
        <v/>
      </c>
      <c r="CC582" s="127" t="str">
        <f t="shared" si="500"/>
        <v/>
      </c>
      <c r="CD582" s="128" t="str">
        <f t="shared" si="501"/>
        <v/>
      </c>
      <c r="CE582" s="146"/>
      <c r="CF582" s="147"/>
      <c r="CG582" s="147"/>
      <c r="CH582" s="147"/>
      <c r="CI582" s="145"/>
      <c r="CJ582" s="62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132" t="b">
        <f t="shared" si="502"/>
        <v>0</v>
      </c>
      <c r="CV582" s="133" t="b">
        <f t="shared" si="503"/>
        <v>1</v>
      </c>
      <c r="CW582" s="116" t="b">
        <f t="shared" si="504"/>
        <v>1</v>
      </c>
      <c r="CX582" s="73">
        <f t="shared" si="505"/>
        <v>0</v>
      </c>
      <c r="CZ582" s="73">
        <f t="shared" si="506"/>
        <v>0</v>
      </c>
      <c r="DA582" s="134">
        <f t="shared" si="507"/>
        <v>1</v>
      </c>
      <c r="DB582" s="106">
        <f t="shared" si="508"/>
        <v>1</v>
      </c>
      <c r="DC582" s="148"/>
      <c r="DD582" s="134">
        <f t="shared" si="509"/>
        <v>1</v>
      </c>
      <c r="DE582" s="135">
        <f t="shared" si="473"/>
        <v>0</v>
      </c>
      <c r="DF582" s="135">
        <f t="shared" si="474"/>
        <v>0</v>
      </c>
      <c r="DG582" s="136"/>
      <c r="DH582" s="79"/>
      <c r="DI582" s="137"/>
      <c r="DJ582" s="81"/>
      <c r="DK582" s="107">
        <f t="shared" si="475"/>
        <v>0</v>
      </c>
      <c r="DL582" s="138">
        <f t="shared" si="510"/>
        <v>1</v>
      </c>
      <c r="DM582" s="73">
        <f t="shared" si="511"/>
        <v>1</v>
      </c>
      <c r="DN582" s="73">
        <f t="shared" si="512"/>
        <v>1</v>
      </c>
      <c r="DO582" s="73">
        <f t="shared" si="513"/>
        <v>1</v>
      </c>
      <c r="DP582" s="73">
        <f t="shared" si="480"/>
        <v>1</v>
      </c>
      <c r="DQ582" s="73">
        <f t="shared" si="479"/>
        <v>1</v>
      </c>
      <c r="DR582" s="73">
        <f t="shared" si="478"/>
        <v>1</v>
      </c>
      <c r="DS582" s="73">
        <f t="shared" si="476"/>
        <v>1</v>
      </c>
      <c r="DT582" s="73">
        <f t="shared" si="470"/>
        <v>1</v>
      </c>
      <c r="DU582" s="73">
        <f t="shared" si="469"/>
        <v>1</v>
      </c>
      <c r="DV582" s="73">
        <f t="shared" si="468"/>
        <v>1</v>
      </c>
      <c r="DW582" s="73">
        <f t="shared" si="467"/>
        <v>1</v>
      </c>
      <c r="DX582" s="73">
        <f t="shared" ref="DX582:DX645" si="522">IF(DW582=2,2,IF(AND(DW582=13,DW906=1),14,DW582))</f>
        <v>1</v>
      </c>
      <c r="DY582" s="73">
        <f t="shared" si="521"/>
        <v>1</v>
      </c>
      <c r="DZ582" s="73">
        <f t="shared" si="520"/>
        <v>1</v>
      </c>
      <c r="EA582" s="92">
        <f t="shared" si="519"/>
        <v>1</v>
      </c>
      <c r="EB582" s="92">
        <f t="shared" si="518"/>
        <v>1</v>
      </c>
      <c r="EC582" s="139">
        <f t="shared" si="517"/>
        <v>1</v>
      </c>
      <c r="ED582" s="140">
        <f t="shared" si="514"/>
        <v>0</v>
      </c>
      <c r="EE582" s="141">
        <f>IF(EC582=8,(DK582+DK583+DK584+DK896+DK898+DK899+DK900),IF(EC582=9,(DK582+DK583+DK584+DK896+DK898+DK899+DK900+DK901),IF(EC582=10,(DK582+DK583+DK584+DK896+DK898+DK899+DK900+DK901+DK902),IF(EC582=11,(DK582+DK583+DK584+DK896+DK898+DK899+DK900+DK901+DK902+DK903),IF(EC582=12,(DK582+DK583+DK584+DK896+DK898+DK899+DK900+DK901+DK902+DK903+DK904),IF(EC582=13,(DK582+DK583+DK584+DK896+DK898+DK899+DK900+DK901+DK902+DK903+DK904+#REF!),0))))))</f>
        <v>0</v>
      </c>
      <c r="EF582" s="141">
        <f t="shared" si="481"/>
        <v>0</v>
      </c>
      <c r="EG582" s="142">
        <f t="shared" si="515"/>
        <v>0</v>
      </c>
      <c r="EH582" s="141"/>
      <c r="EI582" s="142"/>
      <c r="EJ582" s="82">
        <f t="shared" si="516"/>
        <v>0</v>
      </c>
      <c r="EK582" s="82"/>
      <c r="EL582" s="82"/>
      <c r="EM582" s="82"/>
      <c r="EN582" s="83"/>
      <c r="EO582" s="61"/>
      <c r="EP582" s="61"/>
      <c r="EQ582" s="61"/>
      <c r="ER582" s="61"/>
      <c r="ES582" s="61"/>
      <c r="ET582" s="61"/>
      <c r="EU582" s="61"/>
      <c r="EV582" s="61"/>
      <c r="EW582" s="61"/>
      <c r="EX582" s="61"/>
      <c r="EY582" s="61"/>
      <c r="EZ582" s="61"/>
    </row>
    <row r="583" spans="2:156" ht="27" customHeight="1">
      <c r="B583" s="365" t="str">
        <f t="shared" si="477"/>
        <v/>
      </c>
      <c r="C583" s="649" t="str">
        <f>IF(AU583=1,SUM(AU$10:AU583),"")</f>
        <v/>
      </c>
      <c r="D583" s="526"/>
      <c r="E583" s="524"/>
      <c r="F583" s="648"/>
      <c r="G583" s="464"/>
      <c r="H583" s="110"/>
      <c r="I583" s="648"/>
      <c r="J583" s="464"/>
      <c r="K583" s="110"/>
      <c r="L583" s="109"/>
      <c r="M583" s="517"/>
      <c r="N583" s="520"/>
      <c r="O583" s="520"/>
      <c r="P583" s="514"/>
      <c r="Q583" s="463"/>
      <c r="R583" s="463"/>
      <c r="S583" s="463"/>
      <c r="T583" s="463"/>
      <c r="U583" s="515"/>
      <c r="V583" s="112"/>
      <c r="W583" s="463"/>
      <c r="X583" s="463"/>
      <c r="Y583" s="463"/>
      <c r="Z583" s="463"/>
      <c r="AA583" s="463"/>
      <c r="AB583" s="691"/>
      <c r="AC583" s="691"/>
      <c r="AD583" s="691"/>
      <c r="AE583" s="682"/>
      <c r="AF583" s="683"/>
      <c r="AG583" s="112"/>
      <c r="AH583" s="463"/>
      <c r="AI583" s="495"/>
      <c r="AJ583" s="469"/>
      <c r="AK583" s="464"/>
      <c r="AL583" s="465"/>
      <c r="AM583" s="376"/>
      <c r="AN583" s="376"/>
      <c r="AO583" s="465"/>
      <c r="AP583" s="466"/>
      <c r="AQ583" s="113" t="str">
        <f t="shared" si="482"/>
        <v/>
      </c>
      <c r="AR583" s="114">
        <v>186</v>
      </c>
      <c r="AU583" s="115">
        <f t="shared" si="483"/>
        <v>0</v>
      </c>
      <c r="AV583" s="116" t="b">
        <f t="shared" si="484"/>
        <v>1</v>
      </c>
      <c r="AW583" s="73">
        <f t="shared" si="485"/>
        <v>0</v>
      </c>
      <c r="AX583" s="117">
        <f t="shared" si="486"/>
        <v>1</v>
      </c>
      <c r="AY583" s="118">
        <f t="shared" si="487"/>
        <v>0</v>
      </c>
      <c r="BD583" s="120">
        <f>ROUND(Import!F576,2)</f>
        <v>0</v>
      </c>
      <c r="BE583" s="120">
        <f>ROUND(Import!P576,2)</f>
        <v>0</v>
      </c>
      <c r="BG583" s="121">
        <f t="shared" si="488"/>
        <v>0</v>
      </c>
      <c r="BH583" s="122">
        <f t="shared" si="489"/>
        <v>0</v>
      </c>
      <c r="BI583" s="114">
        <f t="shared" si="490"/>
        <v>0</v>
      </c>
      <c r="BJ583" s="121">
        <f t="shared" si="491"/>
        <v>0</v>
      </c>
      <c r="BK583" s="122">
        <f t="shared" si="492"/>
        <v>0</v>
      </c>
      <c r="BL583" s="114">
        <f t="shared" si="493"/>
        <v>0</v>
      </c>
      <c r="BN583" s="123">
        <f t="shared" si="494"/>
        <v>0</v>
      </c>
      <c r="BO583" s="123">
        <f t="shared" si="495"/>
        <v>0</v>
      </c>
      <c r="BP583" s="123">
        <f t="shared" si="496"/>
        <v>0</v>
      </c>
      <c r="BQ583" s="123">
        <f t="shared" si="497"/>
        <v>0</v>
      </c>
      <c r="BR583" s="123">
        <f t="shared" si="471"/>
        <v>0</v>
      </c>
      <c r="BS583" s="123">
        <f t="shared" si="498"/>
        <v>0</v>
      </c>
      <c r="BT583" s="124">
        <f t="shared" si="499"/>
        <v>0</v>
      </c>
      <c r="CA583" s="62"/>
      <c r="CB583" s="126" t="str">
        <f t="shared" si="472"/>
        <v/>
      </c>
      <c r="CC583" s="127" t="str">
        <f t="shared" si="500"/>
        <v/>
      </c>
      <c r="CD583" s="128" t="str">
        <f t="shared" si="501"/>
        <v/>
      </c>
      <c r="CE583" s="146"/>
      <c r="CF583" s="147"/>
      <c r="CG583" s="147"/>
      <c r="CH583" s="147"/>
      <c r="CI583" s="145"/>
      <c r="CJ583" s="62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132" t="b">
        <f t="shared" si="502"/>
        <v>0</v>
      </c>
      <c r="CV583" s="133" t="b">
        <f t="shared" si="503"/>
        <v>1</v>
      </c>
      <c r="CW583" s="116" t="b">
        <f t="shared" si="504"/>
        <v>1</v>
      </c>
      <c r="CX583" s="73">
        <f t="shared" si="505"/>
        <v>0</v>
      </c>
      <c r="CZ583" s="73">
        <f t="shared" si="506"/>
        <v>0</v>
      </c>
      <c r="DA583" s="134">
        <f t="shared" si="507"/>
        <v>1</v>
      </c>
      <c r="DB583" s="106">
        <f t="shared" si="508"/>
        <v>1</v>
      </c>
      <c r="DC583" s="148"/>
      <c r="DD583" s="134">
        <f t="shared" si="509"/>
        <v>1</v>
      </c>
      <c r="DE583" s="135">
        <f t="shared" si="473"/>
        <v>0</v>
      </c>
      <c r="DF583" s="135">
        <f t="shared" si="474"/>
        <v>0</v>
      </c>
      <c r="DG583" s="136"/>
      <c r="DH583" s="79"/>
      <c r="DI583" s="137"/>
      <c r="DJ583" s="81"/>
      <c r="DK583" s="107">
        <f t="shared" si="475"/>
        <v>0</v>
      </c>
      <c r="DL583" s="138">
        <f t="shared" si="510"/>
        <v>1</v>
      </c>
      <c r="DM583" s="73">
        <f t="shared" si="511"/>
        <v>1</v>
      </c>
      <c r="DN583" s="73">
        <f t="shared" si="512"/>
        <v>1</v>
      </c>
      <c r="DO583" s="73">
        <f t="shared" si="513"/>
        <v>1</v>
      </c>
      <c r="DP583" s="73">
        <f t="shared" si="480"/>
        <v>1</v>
      </c>
      <c r="DQ583" s="73">
        <f t="shared" si="479"/>
        <v>1</v>
      </c>
      <c r="DR583" s="73">
        <f t="shared" si="478"/>
        <v>1</v>
      </c>
      <c r="DS583" s="73">
        <f t="shared" si="476"/>
        <v>1</v>
      </c>
      <c r="DT583" s="73">
        <f t="shared" si="470"/>
        <v>1</v>
      </c>
      <c r="DU583" s="73">
        <f t="shared" si="469"/>
        <v>1</v>
      </c>
      <c r="DV583" s="73">
        <f t="shared" si="468"/>
        <v>1</v>
      </c>
      <c r="DW583" s="73">
        <f t="shared" ref="DW583:DW646" si="523">IF(DV583=2,2,IF(AND(DV583=12,DV906=1),13,DV583))</f>
        <v>1</v>
      </c>
      <c r="DX583" s="73">
        <f t="shared" si="522"/>
        <v>1</v>
      </c>
      <c r="DY583" s="73">
        <f t="shared" si="521"/>
        <v>1</v>
      </c>
      <c r="DZ583" s="73">
        <f t="shared" si="520"/>
        <v>1</v>
      </c>
      <c r="EA583" s="92">
        <f t="shared" si="519"/>
        <v>1</v>
      </c>
      <c r="EB583" s="92">
        <f t="shared" si="518"/>
        <v>1</v>
      </c>
      <c r="EC583" s="139">
        <f t="shared" si="517"/>
        <v>1</v>
      </c>
      <c r="ED583" s="140">
        <f t="shared" si="514"/>
        <v>0</v>
      </c>
      <c r="EE583" s="141">
        <f>IF(EC583=8,(DK583+DK584+DK585+DK897+DK899+DK900+DK901),IF(EC583=9,(DK583+DK584+DK585+DK897+DK899+DK900+DK901+DK902),IF(EC583=10,(DK583+DK584+DK585+DK897+DK899+DK900+DK901+DK902+DK903),IF(EC583=11,(DK583+DK584+DK585+DK897+DK899+DK900+DK901+DK902+DK903+DK904),IF(EC583=12,(DK583+DK584+DK585+DK897+DK899+DK900+DK901+DK902+DK903+DK904+DK905),IF(EC583=13,(DK583+DK584+DK585+DK897+DK899+DK900+DK901+DK902+DK903+DK904+DK905+#REF!),0))))))</f>
        <v>0</v>
      </c>
      <c r="EF583" s="141">
        <f t="shared" si="481"/>
        <v>0</v>
      </c>
      <c r="EG583" s="142">
        <f t="shared" si="515"/>
        <v>0</v>
      </c>
      <c r="EH583" s="141"/>
      <c r="EI583" s="142"/>
      <c r="EJ583" s="82">
        <f t="shared" si="516"/>
        <v>0</v>
      </c>
      <c r="EK583" s="82"/>
      <c r="EL583" s="82"/>
      <c r="EM583" s="82"/>
      <c r="EN583" s="83"/>
      <c r="EO583" s="61"/>
      <c r="EP583" s="61"/>
      <c r="EQ583" s="61"/>
      <c r="ER583" s="61"/>
      <c r="ES583" s="61"/>
      <c r="ET583" s="61"/>
      <c r="EU583" s="61"/>
      <c r="EV583" s="61"/>
      <c r="EW583" s="61"/>
      <c r="EX583" s="61"/>
      <c r="EY583" s="61"/>
      <c r="EZ583" s="61"/>
    </row>
    <row r="584" spans="2:156" ht="27" customHeight="1">
      <c r="B584" s="365" t="str">
        <f t="shared" si="477"/>
        <v/>
      </c>
      <c r="C584" s="649" t="str">
        <f>IF(AU584=1,SUM(AU$10:AU584),"")</f>
        <v/>
      </c>
      <c r="D584" s="526"/>
      <c r="E584" s="524"/>
      <c r="F584" s="648"/>
      <c r="G584" s="464"/>
      <c r="H584" s="110"/>
      <c r="I584" s="648"/>
      <c r="J584" s="464"/>
      <c r="K584" s="110"/>
      <c r="L584" s="109"/>
      <c r="M584" s="517"/>
      <c r="N584" s="520"/>
      <c r="O584" s="520"/>
      <c r="P584" s="514"/>
      <c r="Q584" s="463"/>
      <c r="R584" s="463"/>
      <c r="S584" s="463"/>
      <c r="T584" s="463"/>
      <c r="U584" s="515"/>
      <c r="V584" s="112"/>
      <c r="W584" s="463"/>
      <c r="X584" s="463"/>
      <c r="Y584" s="463"/>
      <c r="Z584" s="463"/>
      <c r="AA584" s="463"/>
      <c r="AB584" s="691"/>
      <c r="AC584" s="691"/>
      <c r="AD584" s="691"/>
      <c r="AE584" s="682"/>
      <c r="AF584" s="683"/>
      <c r="AG584" s="112"/>
      <c r="AH584" s="463"/>
      <c r="AI584" s="495"/>
      <c r="AJ584" s="469"/>
      <c r="AK584" s="464"/>
      <c r="AL584" s="465"/>
      <c r="AM584" s="376"/>
      <c r="AN584" s="376"/>
      <c r="AO584" s="465"/>
      <c r="AP584" s="466"/>
      <c r="AQ584" s="113" t="str">
        <f t="shared" si="482"/>
        <v/>
      </c>
      <c r="AR584" s="114">
        <v>187</v>
      </c>
      <c r="AU584" s="115">
        <f t="shared" si="483"/>
        <v>0</v>
      </c>
      <c r="AV584" s="116" t="b">
        <f t="shared" si="484"/>
        <v>1</v>
      </c>
      <c r="AW584" s="73">
        <f t="shared" si="485"/>
        <v>0</v>
      </c>
      <c r="AX584" s="117">
        <f t="shared" si="486"/>
        <v>1</v>
      </c>
      <c r="AY584" s="118">
        <f t="shared" si="487"/>
        <v>0</v>
      </c>
      <c r="BD584" s="120">
        <f>ROUND(Import!F577,2)</f>
        <v>0</v>
      </c>
      <c r="BE584" s="120">
        <f>ROUND(Import!P577,2)</f>
        <v>0</v>
      </c>
      <c r="BG584" s="121">
        <f t="shared" si="488"/>
        <v>0</v>
      </c>
      <c r="BH584" s="122">
        <f t="shared" si="489"/>
        <v>0</v>
      </c>
      <c r="BI584" s="114">
        <f t="shared" si="490"/>
        <v>0</v>
      </c>
      <c r="BJ584" s="121">
        <f t="shared" si="491"/>
        <v>0</v>
      </c>
      <c r="BK584" s="122">
        <f t="shared" si="492"/>
        <v>0</v>
      </c>
      <c r="BL584" s="114">
        <f t="shared" si="493"/>
        <v>0</v>
      </c>
      <c r="BN584" s="123">
        <f t="shared" si="494"/>
        <v>0</v>
      </c>
      <c r="BO584" s="123">
        <f t="shared" si="495"/>
        <v>0</v>
      </c>
      <c r="BP584" s="123">
        <f t="shared" si="496"/>
        <v>0</v>
      </c>
      <c r="BQ584" s="123">
        <f t="shared" si="497"/>
        <v>0</v>
      </c>
      <c r="BR584" s="123">
        <f t="shared" si="471"/>
        <v>0</v>
      </c>
      <c r="BS584" s="123">
        <f t="shared" si="498"/>
        <v>0</v>
      </c>
      <c r="BT584" s="124">
        <f t="shared" si="499"/>
        <v>0</v>
      </c>
      <c r="CA584" s="62"/>
      <c r="CB584" s="126" t="str">
        <f t="shared" si="472"/>
        <v/>
      </c>
      <c r="CC584" s="127" t="str">
        <f t="shared" si="500"/>
        <v/>
      </c>
      <c r="CD584" s="128" t="str">
        <f t="shared" si="501"/>
        <v/>
      </c>
      <c r="CE584" s="146"/>
      <c r="CF584" s="147"/>
      <c r="CG584" s="147"/>
      <c r="CH584" s="147"/>
      <c r="CI584" s="145"/>
      <c r="CJ584" s="62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132" t="b">
        <f t="shared" si="502"/>
        <v>0</v>
      </c>
      <c r="CV584" s="133" t="b">
        <f t="shared" si="503"/>
        <v>1</v>
      </c>
      <c r="CW584" s="116" t="b">
        <f t="shared" si="504"/>
        <v>1</v>
      </c>
      <c r="CX584" s="73">
        <f t="shared" si="505"/>
        <v>0</v>
      </c>
      <c r="CZ584" s="73">
        <f t="shared" si="506"/>
        <v>0</v>
      </c>
      <c r="DA584" s="134">
        <f t="shared" si="507"/>
        <v>1</v>
      </c>
      <c r="DB584" s="106">
        <f t="shared" si="508"/>
        <v>1</v>
      </c>
      <c r="DC584" s="148"/>
      <c r="DD584" s="134">
        <f t="shared" si="509"/>
        <v>1</v>
      </c>
      <c r="DE584" s="135">
        <f t="shared" si="473"/>
        <v>0</v>
      </c>
      <c r="DF584" s="135">
        <f t="shared" si="474"/>
        <v>0</v>
      </c>
      <c r="DG584" s="136"/>
      <c r="DH584" s="79"/>
      <c r="DI584" s="137"/>
      <c r="DJ584" s="81"/>
      <c r="DK584" s="107">
        <f t="shared" si="475"/>
        <v>0</v>
      </c>
      <c r="DL584" s="138">
        <f t="shared" si="510"/>
        <v>1</v>
      </c>
      <c r="DM584" s="73">
        <f t="shared" si="511"/>
        <v>1</v>
      </c>
      <c r="DN584" s="73">
        <f t="shared" si="512"/>
        <v>1</v>
      </c>
      <c r="DO584" s="73">
        <f t="shared" si="513"/>
        <v>1</v>
      </c>
      <c r="DP584" s="73">
        <f t="shared" si="480"/>
        <v>1</v>
      </c>
      <c r="DQ584" s="73">
        <f t="shared" si="479"/>
        <v>1</v>
      </c>
      <c r="DR584" s="73">
        <f t="shared" si="478"/>
        <v>1</v>
      </c>
      <c r="DS584" s="73">
        <f t="shared" si="476"/>
        <v>1</v>
      </c>
      <c r="DT584" s="73">
        <f t="shared" si="470"/>
        <v>1</v>
      </c>
      <c r="DU584" s="73">
        <f t="shared" si="469"/>
        <v>1</v>
      </c>
      <c r="DV584" s="73">
        <f t="shared" ref="DV584:DV647" si="524">IF(DU584=2,2,IF(AND(DU584=11,DU906=1),12,DU584))</f>
        <v>1</v>
      </c>
      <c r="DW584" s="73">
        <f t="shared" si="523"/>
        <v>1</v>
      </c>
      <c r="DX584" s="73">
        <f t="shared" si="522"/>
        <v>1</v>
      </c>
      <c r="DY584" s="73">
        <f t="shared" si="521"/>
        <v>1</v>
      </c>
      <c r="DZ584" s="73">
        <f t="shared" si="520"/>
        <v>1</v>
      </c>
      <c r="EA584" s="92">
        <f t="shared" si="519"/>
        <v>1</v>
      </c>
      <c r="EB584" s="92">
        <f t="shared" si="518"/>
        <v>1</v>
      </c>
      <c r="EC584" s="139">
        <f t="shared" si="517"/>
        <v>1</v>
      </c>
      <c r="ED584" s="140">
        <f t="shared" si="514"/>
        <v>0</v>
      </c>
      <c r="EE584" s="141">
        <f>IF(EC584=8,(DK584+DK585+DK586+DK898+DK900+DK901+DK902),IF(EC584=9,(DK584+DK585+DK586+DK898+DK900+DK901+DK902+DK903),IF(EC584=10,(DK584+DK585+DK586+DK898+DK900+DK901+DK902+DK903+DK904),IF(EC584=11,(DK584+DK585+DK586+DK898+DK900+DK901+DK902+DK903+DK904+DK905),IF(EC584=12,(DK584+DK585+DK586+DK898+DK900+DK901+DK902+DK903+DK904+DK905+DK906),IF(EC584=13,(DK584+DK585+DK586+DK898+DK900+DK901+DK902+DK903+DK904+DK905+DK906+#REF!),0))))))</f>
        <v>0</v>
      </c>
      <c r="EF584" s="141">
        <f t="shared" si="481"/>
        <v>0</v>
      </c>
      <c r="EG584" s="142">
        <f t="shared" si="515"/>
        <v>0</v>
      </c>
      <c r="EH584" s="141"/>
      <c r="EI584" s="142"/>
      <c r="EJ584" s="82">
        <f t="shared" si="516"/>
        <v>0</v>
      </c>
      <c r="EK584" s="82"/>
      <c r="EL584" s="82"/>
      <c r="EM584" s="82"/>
      <c r="EN584" s="83"/>
      <c r="EO584" s="61"/>
      <c r="EP584" s="61"/>
      <c r="EQ584" s="61"/>
      <c r="ER584" s="61"/>
      <c r="ES584" s="61"/>
      <c r="ET584" s="61"/>
      <c r="EU584" s="61"/>
      <c r="EV584" s="61"/>
      <c r="EW584" s="61"/>
      <c r="EX584" s="61"/>
      <c r="EY584" s="61"/>
      <c r="EZ584" s="61"/>
    </row>
    <row r="585" spans="2:156" ht="27" customHeight="1">
      <c r="B585" s="365" t="str">
        <f t="shared" si="477"/>
        <v/>
      </c>
      <c r="C585" s="649" t="str">
        <f>IF(AU585=1,SUM(AU$10:AU585),"")</f>
        <v/>
      </c>
      <c r="D585" s="526"/>
      <c r="E585" s="524"/>
      <c r="F585" s="648"/>
      <c r="G585" s="464"/>
      <c r="H585" s="110"/>
      <c r="I585" s="648"/>
      <c r="J585" s="464"/>
      <c r="K585" s="110"/>
      <c r="L585" s="109"/>
      <c r="M585" s="517"/>
      <c r="N585" s="520"/>
      <c r="O585" s="520"/>
      <c r="P585" s="514"/>
      <c r="Q585" s="463"/>
      <c r="R585" s="463"/>
      <c r="S585" s="463"/>
      <c r="T585" s="463"/>
      <c r="U585" s="515"/>
      <c r="V585" s="112"/>
      <c r="W585" s="463"/>
      <c r="X585" s="463"/>
      <c r="Y585" s="463"/>
      <c r="Z585" s="463"/>
      <c r="AA585" s="463"/>
      <c r="AB585" s="691"/>
      <c r="AC585" s="691"/>
      <c r="AD585" s="691"/>
      <c r="AE585" s="682"/>
      <c r="AF585" s="683"/>
      <c r="AG585" s="112"/>
      <c r="AH585" s="463"/>
      <c r="AI585" s="495"/>
      <c r="AJ585" s="469"/>
      <c r="AK585" s="464"/>
      <c r="AL585" s="465"/>
      <c r="AM585" s="376"/>
      <c r="AN585" s="376"/>
      <c r="AO585" s="465"/>
      <c r="AP585" s="466"/>
      <c r="AQ585" s="113" t="str">
        <f t="shared" si="482"/>
        <v/>
      </c>
      <c r="AR585" s="114">
        <v>188</v>
      </c>
      <c r="AU585" s="115">
        <f t="shared" si="483"/>
        <v>0</v>
      </c>
      <c r="AV585" s="116" t="b">
        <f t="shared" si="484"/>
        <v>1</v>
      </c>
      <c r="AW585" s="73">
        <f t="shared" si="485"/>
        <v>0</v>
      </c>
      <c r="AX585" s="117">
        <f t="shared" si="486"/>
        <v>1</v>
      </c>
      <c r="AY585" s="118">
        <f t="shared" si="487"/>
        <v>0</v>
      </c>
      <c r="BD585" s="120">
        <f>ROUND(Import!F578,2)</f>
        <v>0</v>
      </c>
      <c r="BE585" s="120">
        <f>ROUND(Import!P578,2)</f>
        <v>0</v>
      </c>
      <c r="BG585" s="121">
        <f t="shared" si="488"/>
        <v>0</v>
      </c>
      <c r="BH585" s="122">
        <f t="shared" si="489"/>
        <v>0</v>
      </c>
      <c r="BI585" s="114">
        <f t="shared" si="490"/>
        <v>0</v>
      </c>
      <c r="BJ585" s="121">
        <f t="shared" si="491"/>
        <v>0</v>
      </c>
      <c r="BK585" s="122">
        <f t="shared" si="492"/>
        <v>0</v>
      </c>
      <c r="BL585" s="114">
        <f t="shared" si="493"/>
        <v>0</v>
      </c>
      <c r="BN585" s="123">
        <f t="shared" si="494"/>
        <v>0</v>
      </c>
      <c r="BO585" s="123">
        <f t="shared" si="495"/>
        <v>0</v>
      </c>
      <c r="BP585" s="123">
        <f t="shared" si="496"/>
        <v>0</v>
      </c>
      <c r="BQ585" s="123">
        <f t="shared" si="497"/>
        <v>0</v>
      </c>
      <c r="BR585" s="123">
        <f t="shared" si="471"/>
        <v>0</v>
      </c>
      <c r="BS585" s="123">
        <f t="shared" si="498"/>
        <v>0</v>
      </c>
      <c r="BT585" s="124">
        <f t="shared" si="499"/>
        <v>0</v>
      </c>
      <c r="CA585" s="62"/>
      <c r="CB585" s="126" t="str">
        <f t="shared" si="472"/>
        <v/>
      </c>
      <c r="CC585" s="127" t="str">
        <f t="shared" si="500"/>
        <v/>
      </c>
      <c r="CD585" s="128" t="str">
        <f t="shared" si="501"/>
        <v/>
      </c>
      <c r="CE585" s="146"/>
      <c r="CF585" s="147"/>
      <c r="CG585" s="147"/>
      <c r="CH585" s="147"/>
      <c r="CI585" s="145"/>
      <c r="CJ585" s="62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132" t="b">
        <f t="shared" si="502"/>
        <v>0</v>
      </c>
      <c r="CV585" s="133" t="b">
        <f t="shared" si="503"/>
        <v>1</v>
      </c>
      <c r="CW585" s="116" t="b">
        <f t="shared" si="504"/>
        <v>1</v>
      </c>
      <c r="CX585" s="73">
        <f t="shared" si="505"/>
        <v>0</v>
      </c>
      <c r="CZ585" s="73">
        <f t="shared" si="506"/>
        <v>0</v>
      </c>
      <c r="DA585" s="134">
        <f t="shared" si="507"/>
        <v>1</v>
      </c>
      <c r="DB585" s="106">
        <f t="shared" si="508"/>
        <v>1</v>
      </c>
      <c r="DC585" s="148"/>
      <c r="DD585" s="134">
        <f t="shared" si="509"/>
        <v>1</v>
      </c>
      <c r="DE585" s="135">
        <f t="shared" si="473"/>
        <v>0</v>
      </c>
      <c r="DF585" s="135">
        <f t="shared" si="474"/>
        <v>0</v>
      </c>
      <c r="DG585" s="136"/>
      <c r="DH585" s="79"/>
      <c r="DI585" s="137"/>
      <c r="DJ585" s="81"/>
      <c r="DK585" s="107">
        <f t="shared" si="475"/>
        <v>0</v>
      </c>
      <c r="DL585" s="138">
        <f t="shared" si="510"/>
        <v>1</v>
      </c>
      <c r="DM585" s="73">
        <f t="shared" si="511"/>
        <v>1</v>
      </c>
      <c r="DN585" s="73">
        <f t="shared" si="512"/>
        <v>1</v>
      </c>
      <c r="DO585" s="73">
        <f t="shared" si="513"/>
        <v>1</v>
      </c>
      <c r="DP585" s="73">
        <f t="shared" si="480"/>
        <v>1</v>
      </c>
      <c r="DQ585" s="73">
        <f t="shared" si="479"/>
        <v>1</v>
      </c>
      <c r="DR585" s="73">
        <f t="shared" si="478"/>
        <v>1</v>
      </c>
      <c r="DS585" s="73">
        <f t="shared" si="476"/>
        <v>1</v>
      </c>
      <c r="DT585" s="73">
        <f t="shared" si="470"/>
        <v>1</v>
      </c>
      <c r="DU585" s="73">
        <f t="shared" ref="DU585:DU648" si="525">IF(DT585=2,2,IF(AND(DT585=10,DT906=1),11,DT585))</f>
        <v>1</v>
      </c>
      <c r="DV585" s="73">
        <f t="shared" si="524"/>
        <v>1</v>
      </c>
      <c r="DW585" s="73">
        <f t="shared" si="523"/>
        <v>1</v>
      </c>
      <c r="DX585" s="73">
        <f t="shared" si="522"/>
        <v>1</v>
      </c>
      <c r="DY585" s="73">
        <f t="shared" si="521"/>
        <v>1</v>
      </c>
      <c r="DZ585" s="73">
        <f t="shared" si="520"/>
        <v>1</v>
      </c>
      <c r="EA585" s="92">
        <f t="shared" si="519"/>
        <v>1</v>
      </c>
      <c r="EB585" s="92">
        <f t="shared" si="518"/>
        <v>1</v>
      </c>
      <c r="EC585" s="139">
        <f t="shared" si="517"/>
        <v>1</v>
      </c>
      <c r="ED585" s="140">
        <f t="shared" si="514"/>
        <v>0</v>
      </c>
      <c r="EE585" s="141">
        <f>IF(EC585=8,(DK585+DK586+DK587+DK899+DK901+DK902+DK903),IF(EC585=9,(DK585+DK586+DK587+DK899+DK901+DK902+DK903+DK904),IF(EC585=10,(DK585+DK586+DK587+DK899+DK901+DK902+DK903+DK904+DK905),IF(EC585=11,(DK585+DK586+DK587+DK899+DK901+DK902+DK903+DK904+DK905+DK906),IF(EC585=12,(DK585+DK586+DK587+DK899+DK901+DK902+DK903+DK904+DK905+DK906+DK907),IF(EC585=13,(DK585+DK586+DK587+DK899+DK901+DK902+DK903+DK904+DK905+DK906+DK907+#REF!),0))))))</f>
        <v>0</v>
      </c>
      <c r="EF585" s="141">
        <f t="shared" si="481"/>
        <v>0</v>
      </c>
      <c r="EG585" s="142">
        <f t="shared" si="515"/>
        <v>0</v>
      </c>
      <c r="EH585" s="141"/>
      <c r="EI585" s="142"/>
      <c r="EJ585" s="82">
        <f t="shared" si="516"/>
        <v>0</v>
      </c>
      <c r="EK585" s="82"/>
      <c r="EL585" s="82"/>
      <c r="EM585" s="82"/>
      <c r="EN585" s="83"/>
      <c r="EO585" s="61"/>
      <c r="EP585" s="61"/>
      <c r="EQ585" s="61"/>
      <c r="ER585" s="61"/>
      <c r="ES585" s="61"/>
      <c r="ET585" s="61"/>
      <c r="EU585" s="61"/>
      <c r="EV585" s="61"/>
      <c r="EW585" s="61"/>
      <c r="EX585" s="61"/>
      <c r="EY585" s="61"/>
      <c r="EZ585" s="61"/>
    </row>
    <row r="586" spans="2:156" ht="27" customHeight="1">
      <c r="B586" s="365" t="str">
        <f t="shared" si="477"/>
        <v/>
      </c>
      <c r="C586" s="649" t="str">
        <f>IF(AU586=1,SUM(AU$10:AU586),"")</f>
        <v/>
      </c>
      <c r="D586" s="526"/>
      <c r="E586" s="524"/>
      <c r="F586" s="648"/>
      <c r="G586" s="464"/>
      <c r="H586" s="110"/>
      <c r="I586" s="648"/>
      <c r="J586" s="464"/>
      <c r="K586" s="110"/>
      <c r="L586" s="109"/>
      <c r="M586" s="517"/>
      <c r="N586" s="520"/>
      <c r="O586" s="520"/>
      <c r="P586" s="514"/>
      <c r="Q586" s="463"/>
      <c r="R586" s="463"/>
      <c r="S586" s="463"/>
      <c r="T586" s="463"/>
      <c r="U586" s="515"/>
      <c r="V586" s="112"/>
      <c r="W586" s="463"/>
      <c r="X586" s="463"/>
      <c r="Y586" s="463"/>
      <c r="Z586" s="463"/>
      <c r="AA586" s="463"/>
      <c r="AB586" s="691"/>
      <c r="AC586" s="691"/>
      <c r="AD586" s="691"/>
      <c r="AE586" s="682"/>
      <c r="AF586" s="683"/>
      <c r="AG586" s="112"/>
      <c r="AH586" s="463"/>
      <c r="AI586" s="495"/>
      <c r="AJ586" s="469"/>
      <c r="AK586" s="464"/>
      <c r="AL586" s="465"/>
      <c r="AM586" s="376"/>
      <c r="AN586" s="376"/>
      <c r="AO586" s="465"/>
      <c r="AP586" s="466"/>
      <c r="AQ586" s="113" t="str">
        <f t="shared" si="482"/>
        <v/>
      </c>
      <c r="AR586" s="114">
        <v>189</v>
      </c>
      <c r="AU586" s="115">
        <f t="shared" si="483"/>
        <v>0</v>
      </c>
      <c r="AV586" s="116" t="b">
        <f t="shared" si="484"/>
        <v>1</v>
      </c>
      <c r="AW586" s="73">
        <f t="shared" si="485"/>
        <v>0</v>
      </c>
      <c r="AX586" s="117">
        <f t="shared" si="486"/>
        <v>1</v>
      </c>
      <c r="AY586" s="118">
        <f t="shared" si="487"/>
        <v>0</v>
      </c>
      <c r="BD586" s="120">
        <f>ROUND(Import!F579,2)</f>
        <v>0</v>
      </c>
      <c r="BE586" s="120">
        <f>ROUND(Import!P579,2)</f>
        <v>0</v>
      </c>
      <c r="BG586" s="121">
        <f t="shared" si="488"/>
        <v>0</v>
      </c>
      <c r="BH586" s="122">
        <f t="shared" si="489"/>
        <v>0</v>
      </c>
      <c r="BI586" s="114">
        <f t="shared" si="490"/>
        <v>0</v>
      </c>
      <c r="BJ586" s="121">
        <f t="shared" si="491"/>
        <v>0</v>
      </c>
      <c r="BK586" s="122">
        <f t="shared" si="492"/>
        <v>0</v>
      </c>
      <c r="BL586" s="114">
        <f t="shared" si="493"/>
        <v>0</v>
      </c>
      <c r="BN586" s="123">
        <f t="shared" si="494"/>
        <v>0</v>
      </c>
      <c r="BO586" s="123">
        <f t="shared" si="495"/>
        <v>0</v>
      </c>
      <c r="BP586" s="123">
        <f t="shared" si="496"/>
        <v>0</v>
      </c>
      <c r="BQ586" s="123">
        <f t="shared" si="497"/>
        <v>0</v>
      </c>
      <c r="BR586" s="123">
        <f t="shared" si="471"/>
        <v>0</v>
      </c>
      <c r="BS586" s="123">
        <f t="shared" si="498"/>
        <v>0</v>
      </c>
      <c r="BT586" s="124">
        <f t="shared" si="499"/>
        <v>0</v>
      </c>
      <c r="CA586" s="62"/>
      <c r="CB586" s="126" t="str">
        <f t="shared" si="472"/>
        <v/>
      </c>
      <c r="CC586" s="127" t="str">
        <f t="shared" si="500"/>
        <v/>
      </c>
      <c r="CD586" s="128" t="str">
        <f t="shared" si="501"/>
        <v/>
      </c>
      <c r="CE586" s="146"/>
      <c r="CF586" s="147"/>
      <c r="CG586" s="147"/>
      <c r="CH586" s="147"/>
      <c r="CI586" s="145"/>
      <c r="CJ586" s="62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132" t="b">
        <f t="shared" si="502"/>
        <v>0</v>
      </c>
      <c r="CV586" s="133" t="b">
        <f t="shared" si="503"/>
        <v>1</v>
      </c>
      <c r="CW586" s="116" t="b">
        <f t="shared" si="504"/>
        <v>1</v>
      </c>
      <c r="CX586" s="73">
        <f t="shared" si="505"/>
        <v>0</v>
      </c>
      <c r="CZ586" s="73">
        <f t="shared" si="506"/>
        <v>0</v>
      </c>
      <c r="DA586" s="134">
        <f t="shared" si="507"/>
        <v>1</v>
      </c>
      <c r="DB586" s="106">
        <f t="shared" si="508"/>
        <v>1</v>
      </c>
      <c r="DC586" s="148"/>
      <c r="DD586" s="134">
        <f t="shared" si="509"/>
        <v>1</v>
      </c>
      <c r="DE586" s="135">
        <f t="shared" si="473"/>
        <v>0</v>
      </c>
      <c r="DF586" s="135">
        <f t="shared" si="474"/>
        <v>0</v>
      </c>
      <c r="DG586" s="136"/>
      <c r="DH586" s="79"/>
      <c r="DI586" s="137"/>
      <c r="DJ586" s="81"/>
      <c r="DK586" s="107">
        <f t="shared" si="475"/>
        <v>0</v>
      </c>
      <c r="DL586" s="138">
        <f t="shared" si="510"/>
        <v>1</v>
      </c>
      <c r="DM586" s="73">
        <f t="shared" si="511"/>
        <v>1</v>
      </c>
      <c r="DN586" s="73">
        <f t="shared" si="512"/>
        <v>1</v>
      </c>
      <c r="DO586" s="73">
        <f t="shared" si="513"/>
        <v>1</v>
      </c>
      <c r="DP586" s="73">
        <f t="shared" si="480"/>
        <v>1</v>
      </c>
      <c r="DQ586" s="73">
        <f t="shared" si="479"/>
        <v>1</v>
      </c>
      <c r="DR586" s="73">
        <f t="shared" si="478"/>
        <v>1</v>
      </c>
      <c r="DS586" s="73">
        <f t="shared" si="476"/>
        <v>1</v>
      </c>
      <c r="DT586" s="73">
        <f t="shared" ref="DT586:DT649" si="526">IF(DS586=2,2,IF(AND(DS586=9,DS906=1),10,DS586))</f>
        <v>1</v>
      </c>
      <c r="DU586" s="73">
        <f t="shared" si="525"/>
        <v>1</v>
      </c>
      <c r="DV586" s="73">
        <f t="shared" si="524"/>
        <v>1</v>
      </c>
      <c r="DW586" s="73">
        <f t="shared" si="523"/>
        <v>1</v>
      </c>
      <c r="DX586" s="73">
        <f t="shared" si="522"/>
        <v>1</v>
      </c>
      <c r="DY586" s="73">
        <f t="shared" si="521"/>
        <v>1</v>
      </c>
      <c r="DZ586" s="73">
        <f t="shared" si="520"/>
        <v>1</v>
      </c>
      <c r="EA586" s="92">
        <f t="shared" si="519"/>
        <v>1</v>
      </c>
      <c r="EB586" s="92">
        <f t="shared" si="518"/>
        <v>1</v>
      </c>
      <c r="EC586" s="139">
        <f t="shared" si="517"/>
        <v>1</v>
      </c>
      <c r="ED586" s="140">
        <f t="shared" si="514"/>
        <v>0</v>
      </c>
      <c r="EE586" s="141">
        <f>IF(EC586=8,(DK586+DK587+DK588+DK900+DK902+DK903+DK904),IF(EC586=9,(DK586+DK587+DK588+DK900+DK902+DK903+DK904+DK905),IF(EC586=10,(DK586+DK587+DK588+DK900+DK902+DK903+DK904+DK905+DK906),IF(EC586=11,(DK586+DK587+DK588+DK900+DK902+DK903+DK904+DK905+DK906+DK907),IF(EC586=12,(DK586+DK587+DK588+DK900+DK902+DK903+DK904+DK905+DK906+DK907+DK908),IF(EC586=13,(DK586+DK587+DK588+DK900+DK902+DK903+DK904+DK905+DK906+DK907+DK908+#REF!),0))))))</f>
        <v>0</v>
      </c>
      <c r="EF586" s="141">
        <f t="shared" si="481"/>
        <v>0</v>
      </c>
      <c r="EG586" s="142">
        <f t="shared" si="515"/>
        <v>0</v>
      </c>
      <c r="EH586" s="141"/>
      <c r="EI586" s="142"/>
      <c r="EJ586" s="82">
        <f t="shared" si="516"/>
        <v>0</v>
      </c>
      <c r="EK586" s="82"/>
      <c r="EL586" s="82"/>
      <c r="EM586" s="82"/>
      <c r="EN586" s="83"/>
      <c r="EO586" s="61"/>
      <c r="EP586" s="61"/>
      <c r="EQ586" s="61"/>
      <c r="ER586" s="61"/>
      <c r="ES586" s="61"/>
      <c r="ET586" s="61"/>
      <c r="EU586" s="61"/>
      <c r="EV586" s="61"/>
      <c r="EW586" s="61"/>
      <c r="EX586" s="61"/>
      <c r="EY586" s="61"/>
      <c r="EZ586" s="61"/>
    </row>
    <row r="587" spans="2:156" ht="27" customHeight="1">
      <c r="B587" s="365" t="str">
        <f t="shared" si="477"/>
        <v/>
      </c>
      <c r="C587" s="649" t="str">
        <f>IF(AU587=1,SUM(AU$10:AU587),"")</f>
        <v/>
      </c>
      <c r="D587" s="526"/>
      <c r="E587" s="524"/>
      <c r="F587" s="648"/>
      <c r="G587" s="464"/>
      <c r="H587" s="110"/>
      <c r="I587" s="648"/>
      <c r="J587" s="464"/>
      <c r="K587" s="110"/>
      <c r="L587" s="109"/>
      <c r="M587" s="517"/>
      <c r="N587" s="520"/>
      <c r="O587" s="520"/>
      <c r="P587" s="514"/>
      <c r="Q587" s="463"/>
      <c r="R587" s="463"/>
      <c r="S587" s="463"/>
      <c r="T587" s="463"/>
      <c r="U587" s="515"/>
      <c r="V587" s="112"/>
      <c r="W587" s="463"/>
      <c r="X587" s="463"/>
      <c r="Y587" s="463"/>
      <c r="Z587" s="463"/>
      <c r="AA587" s="463"/>
      <c r="AB587" s="691"/>
      <c r="AC587" s="691"/>
      <c r="AD587" s="691"/>
      <c r="AE587" s="682"/>
      <c r="AF587" s="683"/>
      <c r="AG587" s="112"/>
      <c r="AH587" s="463"/>
      <c r="AI587" s="495"/>
      <c r="AJ587" s="469"/>
      <c r="AK587" s="464"/>
      <c r="AL587" s="465"/>
      <c r="AM587" s="376"/>
      <c r="AN587" s="376"/>
      <c r="AO587" s="465"/>
      <c r="AP587" s="466"/>
      <c r="AQ587" s="113" t="str">
        <f t="shared" si="482"/>
        <v/>
      </c>
      <c r="AR587" s="114">
        <v>190</v>
      </c>
      <c r="AU587" s="115">
        <f t="shared" si="483"/>
        <v>0</v>
      </c>
      <c r="AV587" s="116" t="b">
        <f t="shared" si="484"/>
        <v>1</v>
      </c>
      <c r="AW587" s="73">
        <f t="shared" si="485"/>
        <v>0</v>
      </c>
      <c r="AX587" s="117">
        <f t="shared" si="486"/>
        <v>1</v>
      </c>
      <c r="AY587" s="118">
        <f t="shared" si="487"/>
        <v>0</v>
      </c>
      <c r="BD587" s="120">
        <f>ROUND(Import!F580,2)</f>
        <v>0</v>
      </c>
      <c r="BE587" s="120">
        <f>ROUND(Import!P580,2)</f>
        <v>0</v>
      </c>
      <c r="BG587" s="121">
        <f t="shared" si="488"/>
        <v>0</v>
      </c>
      <c r="BH587" s="122">
        <f t="shared" si="489"/>
        <v>0</v>
      </c>
      <c r="BI587" s="114">
        <f t="shared" si="490"/>
        <v>0</v>
      </c>
      <c r="BJ587" s="121">
        <f t="shared" si="491"/>
        <v>0</v>
      </c>
      <c r="BK587" s="122">
        <f t="shared" si="492"/>
        <v>0</v>
      </c>
      <c r="BL587" s="114">
        <f t="shared" si="493"/>
        <v>0</v>
      </c>
      <c r="BN587" s="123">
        <f t="shared" si="494"/>
        <v>0</v>
      </c>
      <c r="BO587" s="123">
        <f t="shared" si="495"/>
        <v>0</v>
      </c>
      <c r="BP587" s="123">
        <f t="shared" si="496"/>
        <v>0</v>
      </c>
      <c r="BQ587" s="123">
        <f t="shared" si="497"/>
        <v>0</v>
      </c>
      <c r="BR587" s="123">
        <f t="shared" ref="BR587:BR650" si="527">IF(T587&gt;0,1,0)</f>
        <v>0</v>
      </c>
      <c r="BS587" s="123">
        <f t="shared" si="498"/>
        <v>0</v>
      </c>
      <c r="BT587" s="124">
        <f t="shared" si="499"/>
        <v>0</v>
      </c>
      <c r="CA587" s="62"/>
      <c r="CB587" s="126" t="str">
        <f t="shared" ref="CB587:CB650" si="528">IF(ROUND(EJ587,2)=0,"",ROUND((K587-EJ587),2))</f>
        <v/>
      </c>
      <c r="CC587" s="127" t="str">
        <f t="shared" si="500"/>
        <v/>
      </c>
      <c r="CD587" s="128" t="str">
        <f t="shared" si="501"/>
        <v/>
      </c>
      <c r="CE587" s="146"/>
      <c r="CF587" s="147"/>
      <c r="CG587" s="147"/>
      <c r="CH587" s="147"/>
      <c r="CI587" s="145"/>
      <c r="CJ587" s="62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132" t="b">
        <f t="shared" si="502"/>
        <v>0</v>
      </c>
      <c r="CV587" s="133" t="b">
        <f t="shared" si="503"/>
        <v>1</v>
      </c>
      <c r="CW587" s="116" t="b">
        <f t="shared" si="504"/>
        <v>1</v>
      </c>
      <c r="CX587" s="73">
        <f t="shared" si="505"/>
        <v>0</v>
      </c>
      <c r="CZ587" s="73">
        <f t="shared" si="506"/>
        <v>0</v>
      </c>
      <c r="DA587" s="134">
        <f t="shared" si="507"/>
        <v>1</v>
      </c>
      <c r="DB587" s="106">
        <f t="shared" si="508"/>
        <v>1</v>
      </c>
      <c r="DC587" s="148"/>
      <c r="DD587" s="134">
        <f t="shared" si="509"/>
        <v>1</v>
      </c>
      <c r="DE587" s="135">
        <f t="shared" ref="DE587:DE650" si="529">DD587*K587</f>
        <v>0</v>
      </c>
      <c r="DF587" s="135">
        <f t="shared" ref="DF587:DF650" si="530">DD587*M587</f>
        <v>0</v>
      </c>
      <c r="DG587" s="136"/>
      <c r="DH587" s="79"/>
      <c r="DI587" s="137"/>
      <c r="DJ587" s="81"/>
      <c r="DK587" s="107">
        <f t="shared" ref="DK587:DK650" si="531">IF(DB587=1,M587,0)</f>
        <v>0</v>
      </c>
      <c r="DL587" s="138">
        <f t="shared" si="510"/>
        <v>1</v>
      </c>
      <c r="DM587" s="73">
        <f t="shared" si="511"/>
        <v>1</v>
      </c>
      <c r="DN587" s="73">
        <f t="shared" si="512"/>
        <v>1</v>
      </c>
      <c r="DO587" s="73">
        <f t="shared" si="513"/>
        <v>1</v>
      </c>
      <c r="DP587" s="73">
        <f t="shared" si="480"/>
        <v>1</v>
      </c>
      <c r="DQ587" s="73">
        <f t="shared" si="479"/>
        <v>1</v>
      </c>
      <c r="DR587" s="73">
        <f t="shared" si="478"/>
        <v>1</v>
      </c>
      <c r="DS587" s="73">
        <f t="shared" ref="DS587:DS650" si="532">IF(DR587=2,2,IF(AND(DR587=8,DR906=1),9,DR587))</f>
        <v>1</v>
      </c>
      <c r="DT587" s="73">
        <f t="shared" si="526"/>
        <v>1</v>
      </c>
      <c r="DU587" s="73">
        <f t="shared" si="525"/>
        <v>1</v>
      </c>
      <c r="DV587" s="73">
        <f t="shared" si="524"/>
        <v>1</v>
      </c>
      <c r="DW587" s="73">
        <f t="shared" si="523"/>
        <v>1</v>
      </c>
      <c r="DX587" s="73">
        <f t="shared" si="522"/>
        <v>1</v>
      </c>
      <c r="DY587" s="73">
        <f t="shared" si="521"/>
        <v>1</v>
      </c>
      <c r="DZ587" s="73">
        <f t="shared" si="520"/>
        <v>1</v>
      </c>
      <c r="EA587" s="92">
        <f t="shared" si="519"/>
        <v>1</v>
      </c>
      <c r="EB587" s="92">
        <f t="shared" si="518"/>
        <v>1</v>
      </c>
      <c r="EC587" s="139">
        <f t="shared" si="517"/>
        <v>1</v>
      </c>
      <c r="ED587" s="140">
        <f t="shared" si="514"/>
        <v>0</v>
      </c>
      <c r="EE587" s="141">
        <f>IF(EC587=8,(DK587+DK588+DK589+DK901+DK903+DK904+DK905),IF(EC587=9,(DK587+DK588+DK589+DK901+DK903+DK904+DK905+DK906),IF(EC587=10,(DK587+DK588+DK589+DK901+DK903+DK904+DK905+DK906+DK907),IF(EC587=11,(DK587+DK588+DK589+DK901+DK903+DK904+DK905+DK906+DK907+DK908),IF(EC587=12,(DK587+DK588+DK589+DK901+DK903+DK904+DK905+DK906+DK907+DK908+DK909),IF(EC587=13,(DK587+DK588+DK589+DK901+DK903+DK904+DK905+DK906+DK907+DK908+DK909+#REF!),0))))))</f>
        <v>0</v>
      </c>
      <c r="EF587" s="141">
        <f t="shared" si="481"/>
        <v>0</v>
      </c>
      <c r="EG587" s="142">
        <f t="shared" si="515"/>
        <v>0</v>
      </c>
      <c r="EH587" s="141"/>
      <c r="EI587" s="142"/>
      <c r="EJ587" s="82">
        <f t="shared" si="516"/>
        <v>0</v>
      </c>
      <c r="EK587" s="82"/>
      <c r="EL587" s="82"/>
      <c r="EM587" s="82"/>
      <c r="EN587" s="83"/>
      <c r="EO587" s="61"/>
      <c r="EP587" s="61"/>
      <c r="EQ587" s="61"/>
      <c r="ER587" s="61"/>
      <c r="ES587" s="61"/>
      <c r="ET587" s="61"/>
      <c r="EU587" s="61"/>
      <c r="EV587" s="61"/>
      <c r="EW587" s="61"/>
      <c r="EX587" s="61"/>
      <c r="EY587" s="61"/>
      <c r="EZ587" s="61"/>
    </row>
    <row r="588" spans="2:156" ht="27" customHeight="1">
      <c r="B588" s="365" t="str">
        <f t="shared" ref="B588:B651" si="533">IF(OR(M588&gt;0,AB588&gt;0,AE588&gt;0),"Wypełnione","")</f>
        <v/>
      </c>
      <c r="C588" s="649" t="str">
        <f>IF(AU588=1,SUM(AU$10:AU588),"")</f>
        <v/>
      </c>
      <c r="D588" s="526"/>
      <c r="E588" s="524"/>
      <c r="F588" s="648"/>
      <c r="G588" s="464"/>
      <c r="H588" s="110"/>
      <c r="I588" s="648"/>
      <c r="J588" s="464"/>
      <c r="K588" s="110"/>
      <c r="L588" s="109"/>
      <c r="M588" s="517"/>
      <c r="N588" s="520"/>
      <c r="O588" s="520"/>
      <c r="P588" s="514"/>
      <c r="Q588" s="463"/>
      <c r="R588" s="463"/>
      <c r="S588" s="463"/>
      <c r="T588" s="463"/>
      <c r="U588" s="515"/>
      <c r="V588" s="112"/>
      <c r="W588" s="463"/>
      <c r="X588" s="463"/>
      <c r="Y588" s="463"/>
      <c r="Z588" s="463"/>
      <c r="AA588" s="463"/>
      <c r="AB588" s="691"/>
      <c r="AC588" s="691"/>
      <c r="AD588" s="691"/>
      <c r="AE588" s="682"/>
      <c r="AF588" s="683"/>
      <c r="AG588" s="112"/>
      <c r="AH588" s="463"/>
      <c r="AI588" s="495"/>
      <c r="AJ588" s="469"/>
      <c r="AK588" s="464"/>
      <c r="AL588" s="465"/>
      <c r="AM588" s="376"/>
      <c r="AN588" s="376"/>
      <c r="AO588" s="465"/>
      <c r="AP588" s="466"/>
      <c r="AQ588" s="113" t="str">
        <f t="shared" si="482"/>
        <v/>
      </c>
      <c r="AR588" s="114">
        <v>191</v>
      </c>
      <c r="AU588" s="115">
        <f t="shared" si="483"/>
        <v>0</v>
      </c>
      <c r="AV588" s="116" t="b">
        <f t="shared" si="484"/>
        <v>1</v>
      </c>
      <c r="AW588" s="73">
        <f t="shared" si="485"/>
        <v>0</v>
      </c>
      <c r="AX588" s="117">
        <f t="shared" si="486"/>
        <v>1</v>
      </c>
      <c r="AY588" s="118">
        <f t="shared" si="487"/>
        <v>0</v>
      </c>
      <c r="BD588" s="120">
        <f>ROUND(Import!F581,2)</f>
        <v>0</v>
      </c>
      <c r="BE588" s="120">
        <f>ROUND(Import!P581,2)</f>
        <v>0</v>
      </c>
      <c r="BG588" s="121">
        <f t="shared" si="488"/>
        <v>0</v>
      </c>
      <c r="BH588" s="122">
        <f t="shared" si="489"/>
        <v>0</v>
      </c>
      <c r="BI588" s="114">
        <f t="shared" si="490"/>
        <v>0</v>
      </c>
      <c r="BJ588" s="121">
        <f t="shared" si="491"/>
        <v>0</v>
      </c>
      <c r="BK588" s="122">
        <f t="shared" si="492"/>
        <v>0</v>
      </c>
      <c r="BL588" s="114">
        <f t="shared" si="493"/>
        <v>0</v>
      </c>
      <c r="BN588" s="123">
        <f t="shared" si="494"/>
        <v>0</v>
      </c>
      <c r="BO588" s="123">
        <f t="shared" si="495"/>
        <v>0</v>
      </c>
      <c r="BP588" s="123">
        <f t="shared" si="496"/>
        <v>0</v>
      </c>
      <c r="BQ588" s="123">
        <f t="shared" si="497"/>
        <v>0</v>
      </c>
      <c r="BR588" s="123">
        <f t="shared" si="527"/>
        <v>0</v>
      </c>
      <c r="BS588" s="123">
        <f t="shared" si="498"/>
        <v>0</v>
      </c>
      <c r="BT588" s="124">
        <f t="shared" si="499"/>
        <v>0</v>
      </c>
      <c r="CA588" s="62"/>
      <c r="CB588" s="126" t="str">
        <f t="shared" si="528"/>
        <v/>
      </c>
      <c r="CC588" s="127" t="str">
        <f t="shared" si="500"/>
        <v/>
      </c>
      <c r="CD588" s="128" t="str">
        <f t="shared" si="501"/>
        <v/>
      </c>
      <c r="CE588" s="146"/>
      <c r="CF588" s="147"/>
      <c r="CG588" s="147"/>
      <c r="CH588" s="147"/>
      <c r="CI588" s="145"/>
      <c r="CJ588" s="62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132" t="b">
        <f t="shared" si="502"/>
        <v>0</v>
      </c>
      <c r="CV588" s="133" t="b">
        <f t="shared" si="503"/>
        <v>1</v>
      </c>
      <c r="CW588" s="116" t="b">
        <f t="shared" si="504"/>
        <v>1</v>
      </c>
      <c r="CX588" s="73">
        <f t="shared" si="505"/>
        <v>0</v>
      </c>
      <c r="CZ588" s="73">
        <f t="shared" si="506"/>
        <v>0</v>
      </c>
      <c r="DA588" s="134">
        <f t="shared" si="507"/>
        <v>1</v>
      </c>
      <c r="DB588" s="106">
        <f t="shared" si="508"/>
        <v>1</v>
      </c>
      <c r="DC588" s="148"/>
      <c r="DD588" s="134">
        <f t="shared" si="509"/>
        <v>1</v>
      </c>
      <c r="DE588" s="135">
        <f t="shared" si="529"/>
        <v>0</v>
      </c>
      <c r="DF588" s="135">
        <f t="shared" si="530"/>
        <v>0</v>
      </c>
      <c r="DG588" s="136"/>
      <c r="DH588" s="79"/>
      <c r="DI588" s="137"/>
      <c r="DJ588" s="81"/>
      <c r="DK588" s="107">
        <f t="shared" si="531"/>
        <v>0</v>
      </c>
      <c r="DL588" s="138">
        <f t="shared" si="510"/>
        <v>1</v>
      </c>
      <c r="DM588" s="73">
        <f t="shared" si="511"/>
        <v>1</v>
      </c>
      <c r="DN588" s="73">
        <f t="shared" si="512"/>
        <v>1</v>
      </c>
      <c r="DO588" s="73">
        <f t="shared" si="513"/>
        <v>1</v>
      </c>
      <c r="DP588" s="73">
        <f t="shared" si="480"/>
        <v>1</v>
      </c>
      <c r="DQ588" s="73">
        <f t="shared" si="479"/>
        <v>1</v>
      </c>
      <c r="DR588" s="73">
        <f t="shared" ref="DR588:DR651" si="534">IF(DQ588=2,2,IF(AND(DQ588=7,DQ906=1),8,DQ588))</f>
        <v>1</v>
      </c>
      <c r="DS588" s="73">
        <f t="shared" si="532"/>
        <v>1</v>
      </c>
      <c r="DT588" s="73">
        <f t="shared" si="526"/>
        <v>1</v>
      </c>
      <c r="DU588" s="73">
        <f t="shared" si="525"/>
        <v>1</v>
      </c>
      <c r="DV588" s="73">
        <f t="shared" si="524"/>
        <v>1</v>
      </c>
      <c r="DW588" s="73">
        <f t="shared" si="523"/>
        <v>1</v>
      </c>
      <c r="DX588" s="73">
        <f t="shared" si="522"/>
        <v>1</v>
      </c>
      <c r="DY588" s="73">
        <f t="shared" si="521"/>
        <v>1</v>
      </c>
      <c r="DZ588" s="73">
        <f t="shared" si="520"/>
        <v>1</v>
      </c>
      <c r="EA588" s="92">
        <f t="shared" si="519"/>
        <v>1</v>
      </c>
      <c r="EB588" s="92">
        <f t="shared" si="518"/>
        <v>1</v>
      </c>
      <c r="EC588" s="139">
        <f t="shared" si="517"/>
        <v>1</v>
      </c>
      <c r="ED588" s="140">
        <f t="shared" si="514"/>
        <v>0</v>
      </c>
      <c r="EE588" s="141">
        <f>IF(EC588=8,(DK588+DK589+DK590+DK902+DK904+DK905+DK906),IF(EC588=9,(DK588+DK589+DK590+DK902+DK904+DK905+DK906+DK907),IF(EC588=10,(DK588+DK589+DK590+DK902+DK904+DK905+DK906+DK907+DK908),IF(EC588=11,(DK588+DK589+DK590+DK902+DK904+DK905+DK906+DK907+DK908+DK909),IF(EC588=12,(DK588+DK589+DK590+DK902+DK904+DK905+DK906+DK907+DK908+DK909+DK910),IF(EC588=13,(DK588+DK589+DK590+DK902+DK904+DK905+DK906+DK907+DK908+DK909+DK910+#REF!),0))))))</f>
        <v>0</v>
      </c>
      <c r="EF588" s="141">
        <f t="shared" si="481"/>
        <v>0</v>
      </c>
      <c r="EG588" s="142">
        <f t="shared" si="515"/>
        <v>0</v>
      </c>
      <c r="EH588" s="141"/>
      <c r="EI588" s="142"/>
      <c r="EJ588" s="82">
        <f t="shared" si="516"/>
        <v>0</v>
      </c>
      <c r="EK588" s="82"/>
      <c r="EL588" s="82"/>
      <c r="EM588" s="82"/>
      <c r="EN588" s="83"/>
      <c r="EO588" s="61"/>
      <c r="EP588" s="61"/>
      <c r="EQ588" s="61"/>
      <c r="ER588" s="61"/>
      <c r="ES588" s="61"/>
      <c r="ET588" s="61"/>
      <c r="EU588" s="61"/>
      <c r="EV588" s="61"/>
      <c r="EW588" s="61"/>
      <c r="EX588" s="61"/>
      <c r="EY588" s="61"/>
      <c r="EZ588" s="61"/>
    </row>
    <row r="589" spans="2:156" ht="27" customHeight="1">
      <c r="B589" s="365" t="str">
        <f t="shared" si="533"/>
        <v/>
      </c>
      <c r="C589" s="649" t="str">
        <f>IF(AU589=1,SUM(AU$10:AU589),"")</f>
        <v/>
      </c>
      <c r="D589" s="526"/>
      <c r="E589" s="524"/>
      <c r="F589" s="648"/>
      <c r="G589" s="464"/>
      <c r="H589" s="110"/>
      <c r="I589" s="648"/>
      <c r="J589" s="464"/>
      <c r="K589" s="110"/>
      <c r="L589" s="109"/>
      <c r="M589" s="517"/>
      <c r="N589" s="520"/>
      <c r="O589" s="520"/>
      <c r="P589" s="514"/>
      <c r="Q589" s="463"/>
      <c r="R589" s="463"/>
      <c r="S589" s="463"/>
      <c r="T589" s="463"/>
      <c r="U589" s="515"/>
      <c r="V589" s="112"/>
      <c r="W589" s="463"/>
      <c r="X589" s="463"/>
      <c r="Y589" s="463"/>
      <c r="Z589" s="463"/>
      <c r="AA589" s="463"/>
      <c r="AB589" s="691"/>
      <c r="AC589" s="691"/>
      <c r="AD589" s="691"/>
      <c r="AE589" s="682"/>
      <c r="AF589" s="683"/>
      <c r="AG589" s="112"/>
      <c r="AH589" s="463"/>
      <c r="AI589" s="495"/>
      <c r="AJ589" s="469"/>
      <c r="AK589" s="464"/>
      <c r="AL589" s="465"/>
      <c r="AM589" s="376"/>
      <c r="AN589" s="376"/>
      <c r="AO589" s="465"/>
      <c r="AP589" s="466"/>
      <c r="AQ589" s="113" t="str">
        <f t="shared" si="482"/>
        <v/>
      </c>
      <c r="AR589" s="114">
        <v>192</v>
      </c>
      <c r="AU589" s="115">
        <f t="shared" si="483"/>
        <v>0</v>
      </c>
      <c r="AV589" s="116" t="b">
        <f t="shared" si="484"/>
        <v>1</v>
      </c>
      <c r="AW589" s="73">
        <f t="shared" si="485"/>
        <v>0</v>
      </c>
      <c r="AX589" s="117">
        <f t="shared" si="486"/>
        <v>1</v>
      </c>
      <c r="AY589" s="118">
        <f t="shared" si="487"/>
        <v>0</v>
      </c>
      <c r="BD589" s="120">
        <f>ROUND(Import!F582,2)</f>
        <v>0</v>
      </c>
      <c r="BE589" s="120">
        <f>ROUND(Import!P582,2)</f>
        <v>0</v>
      </c>
      <c r="BG589" s="121">
        <f t="shared" si="488"/>
        <v>0</v>
      </c>
      <c r="BH589" s="122">
        <f t="shared" si="489"/>
        <v>0</v>
      </c>
      <c r="BI589" s="114">
        <f t="shared" si="490"/>
        <v>0</v>
      </c>
      <c r="BJ589" s="121">
        <f t="shared" si="491"/>
        <v>0</v>
      </c>
      <c r="BK589" s="122">
        <f t="shared" si="492"/>
        <v>0</v>
      </c>
      <c r="BL589" s="114">
        <f t="shared" si="493"/>
        <v>0</v>
      </c>
      <c r="BN589" s="123">
        <f t="shared" si="494"/>
        <v>0</v>
      </c>
      <c r="BO589" s="123">
        <f t="shared" si="495"/>
        <v>0</v>
      </c>
      <c r="BP589" s="123">
        <f t="shared" si="496"/>
        <v>0</v>
      </c>
      <c r="BQ589" s="123">
        <f t="shared" si="497"/>
        <v>0</v>
      </c>
      <c r="BR589" s="123">
        <f t="shared" si="527"/>
        <v>0</v>
      </c>
      <c r="BS589" s="123">
        <f t="shared" si="498"/>
        <v>0</v>
      </c>
      <c r="BT589" s="124">
        <f t="shared" si="499"/>
        <v>0</v>
      </c>
      <c r="CA589" s="62"/>
      <c r="CB589" s="126" t="str">
        <f t="shared" si="528"/>
        <v/>
      </c>
      <c r="CC589" s="127" t="str">
        <f t="shared" si="500"/>
        <v/>
      </c>
      <c r="CD589" s="128" t="str">
        <f t="shared" si="501"/>
        <v/>
      </c>
      <c r="CE589" s="146"/>
      <c r="CF589" s="147"/>
      <c r="CG589" s="147"/>
      <c r="CH589" s="147"/>
      <c r="CI589" s="145"/>
      <c r="CJ589" s="62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132" t="b">
        <f t="shared" si="502"/>
        <v>0</v>
      </c>
      <c r="CV589" s="133" t="b">
        <f t="shared" si="503"/>
        <v>1</v>
      </c>
      <c r="CW589" s="116" t="b">
        <f t="shared" si="504"/>
        <v>1</v>
      </c>
      <c r="CX589" s="73">
        <f t="shared" si="505"/>
        <v>0</v>
      </c>
      <c r="CZ589" s="73">
        <f t="shared" si="506"/>
        <v>0</v>
      </c>
      <c r="DA589" s="134">
        <f t="shared" si="507"/>
        <v>1</v>
      </c>
      <c r="DB589" s="106">
        <f t="shared" si="508"/>
        <v>1</v>
      </c>
      <c r="DC589" s="148"/>
      <c r="DD589" s="134">
        <f t="shared" si="509"/>
        <v>1</v>
      </c>
      <c r="DE589" s="135">
        <f t="shared" si="529"/>
        <v>0</v>
      </c>
      <c r="DF589" s="135">
        <f t="shared" si="530"/>
        <v>0</v>
      </c>
      <c r="DG589" s="136"/>
      <c r="DH589" s="79"/>
      <c r="DI589" s="137"/>
      <c r="DJ589" s="81"/>
      <c r="DK589" s="107">
        <f t="shared" si="531"/>
        <v>0</v>
      </c>
      <c r="DL589" s="138">
        <f t="shared" si="510"/>
        <v>1</v>
      </c>
      <c r="DM589" s="73">
        <f t="shared" si="511"/>
        <v>1</v>
      </c>
      <c r="DN589" s="73">
        <f t="shared" si="512"/>
        <v>1</v>
      </c>
      <c r="DO589" s="73">
        <f t="shared" si="513"/>
        <v>1</v>
      </c>
      <c r="DP589" s="73">
        <f t="shared" si="480"/>
        <v>1</v>
      </c>
      <c r="DQ589" s="73">
        <f t="shared" ref="DQ589:DQ652" si="535">IF(DP589=2,2,IF(AND(DP589=6,DP906=1),7,DP589))</f>
        <v>1</v>
      </c>
      <c r="DR589" s="73">
        <f t="shared" si="534"/>
        <v>1</v>
      </c>
      <c r="DS589" s="73">
        <f t="shared" si="532"/>
        <v>1</v>
      </c>
      <c r="DT589" s="73">
        <f t="shared" si="526"/>
        <v>1</v>
      </c>
      <c r="DU589" s="73">
        <f t="shared" si="525"/>
        <v>1</v>
      </c>
      <c r="DV589" s="73">
        <f t="shared" si="524"/>
        <v>1</v>
      </c>
      <c r="DW589" s="73">
        <f t="shared" si="523"/>
        <v>1</v>
      </c>
      <c r="DX589" s="73">
        <f t="shared" si="522"/>
        <v>1</v>
      </c>
      <c r="DY589" s="73">
        <f t="shared" si="521"/>
        <v>1</v>
      </c>
      <c r="DZ589" s="73">
        <f t="shared" si="520"/>
        <v>1</v>
      </c>
      <c r="EA589" s="92">
        <f t="shared" si="519"/>
        <v>1</v>
      </c>
      <c r="EB589" s="92">
        <f t="shared" si="518"/>
        <v>1</v>
      </c>
      <c r="EC589" s="139">
        <f t="shared" si="517"/>
        <v>1</v>
      </c>
      <c r="ED589" s="140">
        <f t="shared" si="514"/>
        <v>0</v>
      </c>
      <c r="EE589" s="141">
        <f>IF(EC589=8,(DK589+DK590+DK591+DK903+DK905+DK906+DK907),IF(EC589=9,(DK589+DK590+DK591+DK903+DK905+DK906+DK907+DK908),IF(EC589=10,(DK589+DK590+DK591+DK903+DK905+DK906+DK907+DK908+DK909),IF(EC589=11,(DK589+DK590+DK591+DK903+DK905+DK906+DK907+DK908+DK909+DK910),IF(EC589=12,(DK589+DK590+DK591+DK903+DK905+DK906+DK907+DK908+DK909+DK910+DK911),IF(EC589=13,(DK589+DK590+DK591+DK903+DK905+DK906+DK907+DK908+DK909+DK910+DK911+#REF!),0))))))</f>
        <v>0</v>
      </c>
      <c r="EF589" s="141">
        <f t="shared" si="481"/>
        <v>0</v>
      </c>
      <c r="EG589" s="142">
        <f t="shared" si="515"/>
        <v>0</v>
      </c>
      <c r="EH589" s="141"/>
      <c r="EI589" s="142"/>
      <c r="EJ589" s="82">
        <f t="shared" si="516"/>
        <v>0</v>
      </c>
      <c r="EK589" s="82"/>
      <c r="EL589" s="82"/>
      <c r="EM589" s="82"/>
      <c r="EN589" s="83"/>
      <c r="EO589" s="61"/>
      <c r="EP589" s="61"/>
      <c r="EQ589" s="61"/>
      <c r="ER589" s="61"/>
      <c r="ES589" s="61"/>
      <c r="ET589" s="61"/>
      <c r="EU589" s="61"/>
      <c r="EV589" s="61"/>
      <c r="EW589" s="61"/>
      <c r="EX589" s="61"/>
      <c r="EY589" s="61"/>
      <c r="EZ589" s="61"/>
    </row>
    <row r="590" spans="2:156" ht="27" customHeight="1">
      <c r="B590" s="365" t="str">
        <f t="shared" si="533"/>
        <v/>
      </c>
      <c r="C590" s="649" t="str">
        <f>IF(AU590=1,SUM(AU$10:AU590),"")</f>
        <v/>
      </c>
      <c r="D590" s="526"/>
      <c r="E590" s="524"/>
      <c r="F590" s="648"/>
      <c r="G590" s="464"/>
      <c r="H590" s="110"/>
      <c r="I590" s="648"/>
      <c r="J590" s="464"/>
      <c r="K590" s="110"/>
      <c r="L590" s="109"/>
      <c r="M590" s="517"/>
      <c r="N590" s="520"/>
      <c r="O590" s="520"/>
      <c r="P590" s="514"/>
      <c r="Q590" s="463"/>
      <c r="R590" s="463"/>
      <c r="S590" s="463"/>
      <c r="T590" s="463"/>
      <c r="U590" s="515"/>
      <c r="V590" s="112"/>
      <c r="W590" s="463"/>
      <c r="X590" s="463"/>
      <c r="Y590" s="463"/>
      <c r="Z590" s="463"/>
      <c r="AA590" s="463"/>
      <c r="AB590" s="691"/>
      <c r="AC590" s="691"/>
      <c r="AD590" s="691"/>
      <c r="AE590" s="682"/>
      <c r="AF590" s="683"/>
      <c r="AG590" s="112"/>
      <c r="AH590" s="463"/>
      <c r="AI590" s="495"/>
      <c r="AJ590" s="469"/>
      <c r="AK590" s="464"/>
      <c r="AL590" s="465"/>
      <c r="AM590" s="376"/>
      <c r="AN590" s="376"/>
      <c r="AO590" s="465"/>
      <c r="AP590" s="466"/>
      <c r="AQ590" s="113" t="str">
        <f t="shared" si="482"/>
        <v/>
      </c>
      <c r="AR590" s="114">
        <v>193</v>
      </c>
      <c r="AU590" s="115">
        <f t="shared" si="483"/>
        <v>0</v>
      </c>
      <c r="AV590" s="116" t="b">
        <f t="shared" si="484"/>
        <v>1</v>
      </c>
      <c r="AW590" s="73">
        <f t="shared" si="485"/>
        <v>0</v>
      </c>
      <c r="AX590" s="117">
        <f t="shared" si="486"/>
        <v>1</v>
      </c>
      <c r="AY590" s="118">
        <f t="shared" si="487"/>
        <v>0</v>
      </c>
      <c r="BD590" s="120">
        <f>ROUND(Import!F583,2)</f>
        <v>0</v>
      </c>
      <c r="BE590" s="120">
        <f>ROUND(Import!P583,2)</f>
        <v>0</v>
      </c>
      <c r="BG590" s="121">
        <f t="shared" si="488"/>
        <v>0</v>
      </c>
      <c r="BH590" s="122">
        <f t="shared" si="489"/>
        <v>0</v>
      </c>
      <c r="BI590" s="114">
        <f t="shared" si="490"/>
        <v>0</v>
      </c>
      <c r="BJ590" s="121">
        <f t="shared" si="491"/>
        <v>0</v>
      </c>
      <c r="BK590" s="122">
        <f t="shared" si="492"/>
        <v>0</v>
      </c>
      <c r="BL590" s="114">
        <f t="shared" si="493"/>
        <v>0</v>
      </c>
      <c r="BN590" s="123">
        <f t="shared" si="494"/>
        <v>0</v>
      </c>
      <c r="BO590" s="123">
        <f t="shared" si="495"/>
        <v>0</v>
      </c>
      <c r="BP590" s="123">
        <f t="shared" si="496"/>
        <v>0</v>
      </c>
      <c r="BQ590" s="123">
        <f t="shared" si="497"/>
        <v>0</v>
      </c>
      <c r="BR590" s="123">
        <f t="shared" si="527"/>
        <v>0</v>
      </c>
      <c r="BS590" s="123">
        <f t="shared" si="498"/>
        <v>0</v>
      </c>
      <c r="BT590" s="124">
        <f t="shared" si="499"/>
        <v>0</v>
      </c>
      <c r="CA590" s="62"/>
      <c r="CB590" s="126" t="str">
        <f t="shared" si="528"/>
        <v/>
      </c>
      <c r="CC590" s="127" t="str">
        <f t="shared" si="500"/>
        <v/>
      </c>
      <c r="CD590" s="128" t="str">
        <f t="shared" si="501"/>
        <v/>
      </c>
      <c r="CE590" s="146"/>
      <c r="CF590" s="147"/>
      <c r="CG590" s="147"/>
      <c r="CH590" s="147"/>
      <c r="CI590" s="145"/>
      <c r="CJ590" s="62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132" t="b">
        <f t="shared" si="502"/>
        <v>0</v>
      </c>
      <c r="CV590" s="133" t="b">
        <f t="shared" si="503"/>
        <v>1</v>
      </c>
      <c r="CW590" s="116" t="b">
        <f t="shared" si="504"/>
        <v>1</v>
      </c>
      <c r="CX590" s="73">
        <f t="shared" si="505"/>
        <v>0</v>
      </c>
      <c r="CZ590" s="73">
        <f t="shared" si="506"/>
        <v>0</v>
      </c>
      <c r="DA590" s="134">
        <f t="shared" si="507"/>
        <v>1</v>
      </c>
      <c r="DB590" s="106">
        <f t="shared" si="508"/>
        <v>1</v>
      </c>
      <c r="DC590" s="148"/>
      <c r="DD590" s="134">
        <f t="shared" si="509"/>
        <v>1</v>
      </c>
      <c r="DE590" s="135">
        <f t="shared" si="529"/>
        <v>0</v>
      </c>
      <c r="DF590" s="135">
        <f t="shared" si="530"/>
        <v>0</v>
      </c>
      <c r="DG590" s="136"/>
      <c r="DH590" s="79"/>
      <c r="DI590" s="137"/>
      <c r="DJ590" s="81"/>
      <c r="DK590" s="107">
        <f t="shared" si="531"/>
        <v>0</v>
      </c>
      <c r="DL590" s="138">
        <f t="shared" si="510"/>
        <v>1</v>
      </c>
      <c r="DM590" s="73">
        <f t="shared" si="511"/>
        <v>1</v>
      </c>
      <c r="DN590" s="73">
        <f t="shared" si="512"/>
        <v>1</v>
      </c>
      <c r="DO590" s="73">
        <f t="shared" si="513"/>
        <v>1</v>
      </c>
      <c r="DP590" s="73">
        <f t="shared" ref="DP590:DP653" si="536">IF(DO590=2,2,IF(AND(DO590=5,DO906=1),6,DO590))</f>
        <v>1</v>
      </c>
      <c r="DQ590" s="73">
        <f t="shared" si="535"/>
        <v>1</v>
      </c>
      <c r="DR590" s="73">
        <f t="shared" si="534"/>
        <v>1</v>
      </c>
      <c r="DS590" s="73">
        <f t="shared" si="532"/>
        <v>1</v>
      </c>
      <c r="DT590" s="73">
        <f t="shared" si="526"/>
        <v>1</v>
      </c>
      <c r="DU590" s="73">
        <f t="shared" si="525"/>
        <v>1</v>
      </c>
      <c r="DV590" s="73">
        <f t="shared" si="524"/>
        <v>1</v>
      </c>
      <c r="DW590" s="73">
        <f t="shared" si="523"/>
        <v>1</v>
      </c>
      <c r="DX590" s="73">
        <f t="shared" si="522"/>
        <v>1</v>
      </c>
      <c r="DY590" s="73">
        <f t="shared" si="521"/>
        <v>1</v>
      </c>
      <c r="DZ590" s="73">
        <f t="shared" si="520"/>
        <v>1</v>
      </c>
      <c r="EA590" s="92">
        <f t="shared" si="519"/>
        <v>1</v>
      </c>
      <c r="EB590" s="92">
        <f t="shared" si="518"/>
        <v>1</v>
      </c>
      <c r="EC590" s="139">
        <f t="shared" si="517"/>
        <v>1</v>
      </c>
      <c r="ED590" s="140">
        <f t="shared" si="514"/>
        <v>0</v>
      </c>
      <c r="EE590" s="141">
        <f>IF(EC590=8,(DK590+DK591+DK592+DK904+DK906+DK907+DK908),IF(EC590=9,(DK590+DK591+DK592+DK904+DK906+DK907+DK908+DK909),IF(EC590=10,(DK590+DK591+DK592+DK904+DK906+DK907+DK908+DK909+DK910),IF(EC590=11,(DK590+DK591+DK592+DK904+DK906+DK907+DK908+DK909+DK910+DK911),IF(EC590=12,(DK590+DK591+DK592+DK904+DK906+DK907+DK908+DK909+DK910+DK911+DK912),IF(EC590=13,(DK590+DK591+DK592+DK904+DK906+DK907+DK908+DK909+DK910+DK911+DK912+#REF!),0))))))</f>
        <v>0</v>
      </c>
      <c r="EF590" s="141">
        <f t="shared" ref="EF590:EF653" si="537">IF(EC590=14,SUM(DK590:DK912),IF(EC590=15,SUM(DK590:DK912),IF(EC590=16,SUM(DK590:DK912),IF(EC590=17,SUM(DK590:DK912),IF(EC590=18,SUM(DK590:DK912),IF(EC590=19,SUM(DK590:DK912),0))))))</f>
        <v>0</v>
      </c>
      <c r="EG590" s="142">
        <f t="shared" si="515"/>
        <v>0</v>
      </c>
      <c r="EH590" s="141"/>
      <c r="EI590" s="142"/>
      <c r="EJ590" s="82">
        <f t="shared" si="516"/>
        <v>0</v>
      </c>
      <c r="EK590" s="82"/>
      <c r="EL590" s="82"/>
      <c r="EM590" s="82"/>
      <c r="EN590" s="83"/>
      <c r="EO590" s="61"/>
      <c r="EP590" s="61"/>
      <c r="EQ590" s="61"/>
      <c r="ER590" s="61"/>
      <c r="ES590" s="61"/>
      <c r="ET590" s="61"/>
      <c r="EU590" s="61"/>
      <c r="EV590" s="61"/>
      <c r="EW590" s="61"/>
      <c r="EX590" s="61"/>
      <c r="EY590" s="61"/>
      <c r="EZ590" s="61"/>
    </row>
    <row r="591" spans="2:156" ht="27" customHeight="1">
      <c r="B591" s="365" t="str">
        <f t="shared" si="533"/>
        <v/>
      </c>
      <c r="C591" s="649" t="str">
        <f>IF(AU591=1,SUM(AU$10:AU591),"")</f>
        <v/>
      </c>
      <c r="D591" s="526"/>
      <c r="E591" s="524"/>
      <c r="F591" s="648"/>
      <c r="G591" s="464"/>
      <c r="H591" s="110"/>
      <c r="I591" s="648"/>
      <c r="J591" s="464"/>
      <c r="K591" s="110"/>
      <c r="L591" s="109"/>
      <c r="M591" s="517"/>
      <c r="N591" s="520"/>
      <c r="O591" s="520"/>
      <c r="P591" s="514"/>
      <c r="Q591" s="463"/>
      <c r="R591" s="463"/>
      <c r="S591" s="463"/>
      <c r="T591" s="463"/>
      <c r="U591" s="515"/>
      <c r="V591" s="112"/>
      <c r="W591" s="463"/>
      <c r="X591" s="463"/>
      <c r="Y591" s="463"/>
      <c r="Z591" s="463"/>
      <c r="AA591" s="463"/>
      <c r="AB591" s="691"/>
      <c r="AC591" s="691"/>
      <c r="AD591" s="691"/>
      <c r="AE591" s="682"/>
      <c r="AF591" s="683"/>
      <c r="AG591" s="112"/>
      <c r="AH591" s="463"/>
      <c r="AI591" s="495"/>
      <c r="AJ591" s="469"/>
      <c r="AK591" s="464"/>
      <c r="AL591" s="465"/>
      <c r="AM591" s="376"/>
      <c r="AN591" s="376"/>
      <c r="AO591" s="465"/>
      <c r="AP591" s="466"/>
      <c r="AQ591" s="113" t="str">
        <f t="shared" ref="AQ591:AQ654" si="538">IF(BG591+BJ591&gt;0,"Wpisz miarę.","")</f>
        <v/>
      </c>
      <c r="AR591" s="114">
        <v>194</v>
      </c>
      <c r="AU591" s="115">
        <f t="shared" ref="AU591:AU654" si="539">AW591</f>
        <v>0</v>
      </c>
      <c r="AV591" s="116" t="b">
        <f t="shared" ref="AV591:AV654" si="540">ISNONTEXT(D591)</f>
        <v>1</v>
      </c>
      <c r="AW591" s="73">
        <f t="shared" ref="AW591:AW654" si="541">IF(AV591=TRUE,0,1)</f>
        <v>0</v>
      </c>
      <c r="AX591" s="117">
        <f t="shared" ref="AX591:AX654" si="542">IF(D591=0,1,COUNTIF(D$11:D$400,D591))</f>
        <v>1</v>
      </c>
      <c r="AY591" s="118">
        <f t="shared" ref="AY591:AY654" si="543">IF(AX591&gt;1,1,0)</f>
        <v>0</v>
      </c>
      <c r="BD591" s="120">
        <f>ROUND(Import!F584,2)</f>
        <v>0</v>
      </c>
      <c r="BE591" s="120">
        <f>ROUND(Import!P584,2)</f>
        <v>0</v>
      </c>
      <c r="BG591" s="121">
        <f t="shared" ref="BG591:BG654" si="544">IF(AND(BH591&gt;0,BI591=0),1,0)</f>
        <v>0</v>
      </c>
      <c r="BH591" s="122">
        <f t="shared" ref="BH591:BH654" si="545">AE591</f>
        <v>0</v>
      </c>
      <c r="BI591" s="114">
        <f t="shared" ref="BI591:BI654" si="546">AF591</f>
        <v>0</v>
      </c>
      <c r="BJ591" s="121">
        <f t="shared" ref="BJ591:BJ654" si="547">IF(AND(BK591&gt;0,BL591=0),1,0)</f>
        <v>0</v>
      </c>
      <c r="BK591" s="122">
        <f t="shared" ref="BK591:BK654" si="548">AJ591</f>
        <v>0</v>
      </c>
      <c r="BL591" s="114">
        <f t="shared" ref="BL591:BL654" si="549">AK591</f>
        <v>0</v>
      </c>
      <c r="BN591" s="123">
        <f t="shared" ref="BN591:BN654" si="550">IF(P591&gt;0,1,0)</f>
        <v>0</v>
      </c>
      <c r="BO591" s="123">
        <f t="shared" ref="BO591:BO654" si="551">IF(Q591&gt;0,1,0)</f>
        <v>0</v>
      </c>
      <c r="BP591" s="123">
        <f t="shared" ref="BP591:BP654" si="552">IF(R591&gt;0,1,0)</f>
        <v>0</v>
      </c>
      <c r="BQ591" s="123">
        <f t="shared" ref="BQ591:BQ654" si="553">IF(S591&gt;0,1,0)</f>
        <v>0</v>
      </c>
      <c r="BR591" s="123">
        <f t="shared" si="527"/>
        <v>0</v>
      </c>
      <c r="BS591" s="123">
        <f t="shared" ref="BS591:BS654" si="554">IF(U591&gt;0,1,0)</f>
        <v>0</v>
      </c>
      <c r="BT591" s="124">
        <f t="shared" ref="BT591:BT654" si="555">IF(SUM(BN591:BS591)&lt;=1,0,164)</f>
        <v>0</v>
      </c>
      <c r="CA591" s="62"/>
      <c r="CB591" s="126" t="str">
        <f t="shared" si="528"/>
        <v/>
      </c>
      <c r="CC591" s="127" t="str">
        <f t="shared" ref="CC591:CC654" si="556">IF(CB591=0,"OK.",IF(CB591="","","Popraw  ;)"))</f>
        <v/>
      </c>
      <c r="CD591" s="128" t="str">
        <f t="shared" ref="CD591:CD654" si="557">IF(ROWS(AP591:AP592)&gt;2,"Pamiętaj o wpisaniu WYPEŁNIONE do kol. z Filtrem","")</f>
        <v/>
      </c>
      <c r="CE591" s="146"/>
      <c r="CF591" s="147"/>
      <c r="CG591" s="147"/>
      <c r="CH591" s="147"/>
      <c r="CI591" s="145"/>
      <c r="CJ591" s="62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132" t="b">
        <f t="shared" ref="CU591:CU654" si="558">ISNUMBER(D591)</f>
        <v>0</v>
      </c>
      <c r="CV591" s="133" t="b">
        <f t="shared" ref="CV591:CV654" si="559">ISBLANK(D591)</f>
        <v>1</v>
      </c>
      <c r="CW591" s="116" t="b">
        <f t="shared" ref="CW591:CW654" si="560">IF(CU591=CV591,FALSE,TRUE)</f>
        <v>1</v>
      </c>
      <c r="CX591" s="73">
        <f t="shared" ref="CX591:CX654" si="561">IF(CW591=TRUE,0,1)</f>
        <v>0</v>
      </c>
      <c r="CZ591" s="73">
        <f t="shared" ref="CZ591:CZ654" si="562">CX591</f>
        <v>0</v>
      </c>
      <c r="DA591" s="134">
        <f t="shared" ref="DA591:DA654" si="563">IF(CZ591=0,DA590,CZ591)</f>
        <v>1</v>
      </c>
      <c r="DB591" s="106">
        <f t="shared" ref="DB591:DB654" si="564">IF(DA591=1,1,IF(DA591=10,10,IF(DA591=20,20,10)))</f>
        <v>1</v>
      </c>
      <c r="DC591" s="148"/>
      <c r="DD591" s="134">
        <f t="shared" ref="DD591:DD654" si="565" xml:space="preserve"> IF(DB591=1,1,0)</f>
        <v>1</v>
      </c>
      <c r="DE591" s="135">
        <f t="shared" si="529"/>
        <v>0</v>
      </c>
      <c r="DF591" s="135">
        <f t="shared" si="530"/>
        <v>0</v>
      </c>
      <c r="DG591" s="136"/>
      <c r="DH591" s="79"/>
      <c r="DI591" s="137"/>
      <c r="DJ591" s="81"/>
      <c r="DK591" s="107">
        <f t="shared" si="531"/>
        <v>0</v>
      </c>
      <c r="DL591" s="138">
        <f t="shared" ref="DL591:DL654" si="566">IF(AND(CZ591=1,DD591=1),2,DD591)</f>
        <v>1</v>
      </c>
      <c r="DM591" s="73">
        <f t="shared" ref="DM591:DM654" si="567">IF(AND(DL591=2,DL592=2),2,IF(AND(DL591=2,DL592=1),3,DL591))</f>
        <v>1</v>
      </c>
      <c r="DN591" s="73">
        <f t="shared" ref="DN591:DN654" si="568">IF(DM591=2,2,IF(AND(DM591=3,DM593=1),4,DM591))</f>
        <v>1</v>
      </c>
      <c r="DO591" s="73">
        <f t="shared" ref="DO591:DO654" si="569">IF(DN591=2,2,IF(AND(DN591=4,DN905=1),5,DN591))</f>
        <v>1</v>
      </c>
      <c r="DP591" s="73">
        <f t="shared" si="536"/>
        <v>1</v>
      </c>
      <c r="DQ591" s="73">
        <f t="shared" si="535"/>
        <v>1</v>
      </c>
      <c r="DR591" s="73">
        <f t="shared" si="534"/>
        <v>1</v>
      </c>
      <c r="DS591" s="73">
        <f t="shared" si="532"/>
        <v>1</v>
      </c>
      <c r="DT591" s="73">
        <f t="shared" si="526"/>
        <v>1</v>
      </c>
      <c r="DU591" s="73">
        <f t="shared" si="525"/>
        <v>1</v>
      </c>
      <c r="DV591" s="73">
        <f t="shared" si="524"/>
        <v>1</v>
      </c>
      <c r="DW591" s="73">
        <f t="shared" si="523"/>
        <v>1</v>
      </c>
      <c r="DX591" s="73">
        <f t="shared" si="522"/>
        <v>1</v>
      </c>
      <c r="DY591" s="73">
        <f t="shared" si="521"/>
        <v>1</v>
      </c>
      <c r="DZ591" s="73">
        <f t="shared" si="520"/>
        <v>1</v>
      </c>
      <c r="EA591" s="92">
        <f t="shared" si="519"/>
        <v>1</v>
      </c>
      <c r="EB591" s="92">
        <f t="shared" si="518"/>
        <v>1</v>
      </c>
      <c r="EC591" s="139">
        <f t="shared" si="517"/>
        <v>1</v>
      </c>
      <c r="ED591" s="140">
        <f t="shared" ref="ED591:ED654" si="570">IF(EC591=2,DK591,IF(EC591=3,(DK591+DK592),IF(EC591=4,(DK591+DK592+DK593),IF(EC591=5,(DK591+DK592+DK593+DK905),IF(EC591=6,(DK591+DK592+DK593+DK905+DK907),IF(EC591=7,(DK591+DK592+DK593+DK905+DK907+DK908),0))))))</f>
        <v>0</v>
      </c>
      <c r="EE591" s="141">
        <f>IF(EC591=8,(DK591+DK592+DK593+DK905+DK907+DK908+DK909),IF(EC591=9,(DK591+DK592+DK593+DK905+DK907+DK908+DK909+DK910),IF(EC591=10,(DK591+DK592+DK593+DK905+DK907+DK908+DK909+DK910+DK911),IF(EC591=11,(DK591+DK592+DK593+DK905+DK907+DK908+DK909+DK910+DK911+DK912),IF(EC591=12,(DK591+DK592+DK593+DK905+DK907+DK908+DK909+DK910+DK911+DK912+DK913),IF(EC591=13,(DK591+DK592+DK593+DK905+DK907+DK908+DK909+DK910+DK911+DK912+DK913+#REF!),0))))))</f>
        <v>0</v>
      </c>
      <c r="EF591" s="141">
        <f t="shared" si="537"/>
        <v>0</v>
      </c>
      <c r="EG591" s="142">
        <f t="shared" ref="EG591:EG654" si="571">ED591+EE591+EF591</f>
        <v>0</v>
      </c>
      <c r="EH591" s="141"/>
      <c r="EI591" s="142"/>
      <c r="EJ591" s="82">
        <f t="shared" ref="EJ591:EJ654" si="572">EG591+EI591</f>
        <v>0</v>
      </c>
      <c r="EK591" s="82"/>
      <c r="EL591" s="82"/>
      <c r="EM591" s="82"/>
      <c r="EN591" s="83"/>
      <c r="EO591" s="61"/>
      <c r="EP591" s="61"/>
      <c r="EQ591" s="61"/>
      <c r="ER591" s="61"/>
      <c r="ES591" s="61"/>
      <c r="ET591" s="61"/>
      <c r="EU591" s="61"/>
      <c r="EV591" s="61"/>
      <c r="EW591" s="61"/>
      <c r="EX591" s="61"/>
      <c r="EY591" s="61"/>
      <c r="EZ591" s="61"/>
    </row>
    <row r="592" spans="2:156" ht="27" customHeight="1">
      <c r="B592" s="365" t="str">
        <f t="shared" si="533"/>
        <v/>
      </c>
      <c r="C592" s="649" t="str">
        <f>IF(AU592=1,SUM(AU$10:AU592),"")</f>
        <v/>
      </c>
      <c r="D592" s="526"/>
      <c r="E592" s="524"/>
      <c r="F592" s="648"/>
      <c r="G592" s="464"/>
      <c r="H592" s="110"/>
      <c r="I592" s="648"/>
      <c r="J592" s="464"/>
      <c r="K592" s="110"/>
      <c r="L592" s="109"/>
      <c r="M592" s="517"/>
      <c r="N592" s="520"/>
      <c r="O592" s="520"/>
      <c r="P592" s="514"/>
      <c r="Q592" s="463"/>
      <c r="R592" s="463"/>
      <c r="S592" s="463"/>
      <c r="T592" s="463"/>
      <c r="U592" s="515"/>
      <c r="V592" s="112"/>
      <c r="W592" s="463"/>
      <c r="X592" s="463"/>
      <c r="Y592" s="463"/>
      <c r="Z592" s="463"/>
      <c r="AA592" s="463"/>
      <c r="AB592" s="691"/>
      <c r="AC592" s="691"/>
      <c r="AD592" s="691"/>
      <c r="AE592" s="682"/>
      <c r="AF592" s="683"/>
      <c r="AG592" s="112"/>
      <c r="AH592" s="463"/>
      <c r="AI592" s="495"/>
      <c r="AJ592" s="469"/>
      <c r="AK592" s="464"/>
      <c r="AL592" s="465"/>
      <c r="AM592" s="376"/>
      <c r="AN592" s="376"/>
      <c r="AO592" s="465"/>
      <c r="AP592" s="466"/>
      <c r="AQ592" s="113" t="str">
        <f t="shared" si="538"/>
        <v/>
      </c>
      <c r="AR592" s="114">
        <v>195</v>
      </c>
      <c r="AU592" s="115">
        <f t="shared" si="539"/>
        <v>0</v>
      </c>
      <c r="AV592" s="116" t="b">
        <f t="shared" si="540"/>
        <v>1</v>
      </c>
      <c r="AW592" s="73">
        <f t="shared" si="541"/>
        <v>0</v>
      </c>
      <c r="AX592" s="117">
        <f t="shared" si="542"/>
        <v>1</v>
      </c>
      <c r="AY592" s="118">
        <f t="shared" si="543"/>
        <v>0</v>
      </c>
      <c r="BD592" s="120">
        <f>ROUND(Import!F585,2)</f>
        <v>0</v>
      </c>
      <c r="BE592" s="120">
        <f>ROUND(Import!P585,2)</f>
        <v>0</v>
      </c>
      <c r="BG592" s="121">
        <f t="shared" si="544"/>
        <v>0</v>
      </c>
      <c r="BH592" s="122">
        <f t="shared" si="545"/>
        <v>0</v>
      </c>
      <c r="BI592" s="114">
        <f t="shared" si="546"/>
        <v>0</v>
      </c>
      <c r="BJ592" s="121">
        <f t="shared" si="547"/>
        <v>0</v>
      </c>
      <c r="BK592" s="122">
        <f t="shared" si="548"/>
        <v>0</v>
      </c>
      <c r="BL592" s="114">
        <f t="shared" si="549"/>
        <v>0</v>
      </c>
      <c r="BN592" s="123">
        <f t="shared" si="550"/>
        <v>0</v>
      </c>
      <c r="BO592" s="123">
        <f t="shared" si="551"/>
        <v>0</v>
      </c>
      <c r="BP592" s="123">
        <f t="shared" si="552"/>
        <v>0</v>
      </c>
      <c r="BQ592" s="123">
        <f t="shared" si="553"/>
        <v>0</v>
      </c>
      <c r="BR592" s="123">
        <f t="shared" si="527"/>
        <v>0</v>
      </c>
      <c r="BS592" s="123">
        <f t="shared" si="554"/>
        <v>0</v>
      </c>
      <c r="BT592" s="124">
        <f t="shared" si="555"/>
        <v>0</v>
      </c>
      <c r="CA592" s="62"/>
      <c r="CB592" s="126" t="str">
        <f t="shared" si="528"/>
        <v/>
      </c>
      <c r="CC592" s="127" t="str">
        <f t="shared" si="556"/>
        <v/>
      </c>
      <c r="CD592" s="128" t="str">
        <f t="shared" si="557"/>
        <v/>
      </c>
      <c r="CE592" s="146"/>
      <c r="CF592" s="147"/>
      <c r="CG592" s="147"/>
      <c r="CH592" s="147"/>
      <c r="CI592" s="145"/>
      <c r="CJ592" s="62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132" t="b">
        <f t="shared" si="558"/>
        <v>0</v>
      </c>
      <c r="CV592" s="133" t="b">
        <f t="shared" si="559"/>
        <v>1</v>
      </c>
      <c r="CW592" s="116" t="b">
        <f t="shared" si="560"/>
        <v>1</v>
      </c>
      <c r="CX592" s="73">
        <f t="shared" si="561"/>
        <v>0</v>
      </c>
      <c r="CZ592" s="73">
        <f t="shared" si="562"/>
        <v>0</v>
      </c>
      <c r="DA592" s="134">
        <f t="shared" si="563"/>
        <v>1</v>
      </c>
      <c r="DB592" s="106">
        <f t="shared" si="564"/>
        <v>1</v>
      </c>
      <c r="DC592" s="148"/>
      <c r="DD592" s="134">
        <f t="shared" si="565"/>
        <v>1</v>
      </c>
      <c r="DE592" s="135">
        <f t="shared" si="529"/>
        <v>0</v>
      </c>
      <c r="DF592" s="135">
        <f t="shared" si="530"/>
        <v>0</v>
      </c>
      <c r="DG592" s="136"/>
      <c r="DH592" s="79"/>
      <c r="DI592" s="137"/>
      <c r="DJ592" s="81"/>
      <c r="DK592" s="107">
        <f t="shared" si="531"/>
        <v>0</v>
      </c>
      <c r="DL592" s="138">
        <f t="shared" si="566"/>
        <v>1</v>
      </c>
      <c r="DM592" s="73">
        <f t="shared" si="567"/>
        <v>1</v>
      </c>
      <c r="DN592" s="73">
        <f t="shared" si="568"/>
        <v>1</v>
      </c>
      <c r="DO592" s="73">
        <f t="shared" si="569"/>
        <v>1</v>
      </c>
      <c r="DP592" s="73">
        <f t="shared" si="536"/>
        <v>1</v>
      </c>
      <c r="DQ592" s="73">
        <f t="shared" si="535"/>
        <v>1</v>
      </c>
      <c r="DR592" s="73">
        <f t="shared" si="534"/>
        <v>1</v>
      </c>
      <c r="DS592" s="73">
        <f t="shared" si="532"/>
        <v>1</v>
      </c>
      <c r="DT592" s="73">
        <f t="shared" si="526"/>
        <v>1</v>
      </c>
      <c r="DU592" s="73">
        <f t="shared" si="525"/>
        <v>1</v>
      </c>
      <c r="DV592" s="73">
        <f t="shared" si="524"/>
        <v>1</v>
      </c>
      <c r="DW592" s="73">
        <f t="shared" si="523"/>
        <v>1</v>
      </c>
      <c r="DX592" s="73">
        <f t="shared" si="522"/>
        <v>1</v>
      </c>
      <c r="DY592" s="73">
        <f t="shared" si="521"/>
        <v>1</v>
      </c>
      <c r="DZ592" s="73">
        <f t="shared" si="520"/>
        <v>1</v>
      </c>
      <c r="EA592" s="92">
        <f t="shared" si="519"/>
        <v>1</v>
      </c>
      <c r="EB592" s="92">
        <f t="shared" si="518"/>
        <v>1</v>
      </c>
      <c r="EC592" s="139">
        <f t="shared" si="517"/>
        <v>1</v>
      </c>
      <c r="ED592" s="140">
        <f t="shared" si="570"/>
        <v>0</v>
      </c>
      <c r="EE592" s="141">
        <f>IF(EC592=8,(DK592+DK593+DK594+DK906+DK908+DK909+DK910),IF(EC592=9,(DK592+DK593+DK594+DK906+DK908+DK909+DK910+DK911),IF(EC592=10,(DK592+DK593+DK594+DK906+DK908+DK909+DK910+DK911+DK912),IF(EC592=11,(DK592+DK593+DK594+DK906+DK908+DK909+DK910+DK911+DK912+DK913),IF(EC592=12,(DK592+DK593+DK594+DK906+DK908+DK909+DK910+DK911+DK912+DK913+DK914),IF(EC592=13,(DK592+DK593+DK594+DK906+DK908+DK909+DK910+DK911+DK912+DK913+DK914+#REF!),0))))))</f>
        <v>0</v>
      </c>
      <c r="EF592" s="141">
        <f t="shared" si="537"/>
        <v>0</v>
      </c>
      <c r="EG592" s="142">
        <f t="shared" si="571"/>
        <v>0</v>
      </c>
      <c r="EH592" s="141"/>
      <c r="EI592" s="142"/>
      <c r="EJ592" s="82">
        <f t="shared" si="572"/>
        <v>0</v>
      </c>
      <c r="EK592" s="82"/>
      <c r="EL592" s="82"/>
      <c r="EM592" s="82"/>
      <c r="EN592" s="83"/>
      <c r="EO592" s="61"/>
      <c r="EP592" s="61"/>
      <c r="EQ592" s="61"/>
      <c r="ER592" s="61"/>
      <c r="ES592" s="61"/>
      <c r="ET592" s="61"/>
      <c r="EU592" s="61"/>
      <c r="EV592" s="61"/>
      <c r="EW592" s="61"/>
      <c r="EX592" s="61"/>
      <c r="EY592" s="61"/>
      <c r="EZ592" s="61"/>
    </row>
    <row r="593" spans="2:156" ht="27" customHeight="1">
      <c r="B593" s="365" t="str">
        <f t="shared" si="533"/>
        <v/>
      </c>
      <c r="C593" s="649" t="str">
        <f>IF(AU593=1,SUM(AU$10:AU593),"")</f>
        <v/>
      </c>
      <c r="D593" s="526"/>
      <c r="E593" s="524"/>
      <c r="F593" s="648"/>
      <c r="G593" s="464"/>
      <c r="H593" s="110"/>
      <c r="I593" s="648"/>
      <c r="J593" s="464"/>
      <c r="K593" s="110"/>
      <c r="L593" s="109"/>
      <c r="M593" s="517"/>
      <c r="N593" s="520"/>
      <c r="O593" s="520"/>
      <c r="P593" s="514"/>
      <c r="Q593" s="463"/>
      <c r="R593" s="463"/>
      <c r="S593" s="463"/>
      <c r="T593" s="463"/>
      <c r="U593" s="515"/>
      <c r="V593" s="112"/>
      <c r="W593" s="463"/>
      <c r="X593" s="463"/>
      <c r="Y593" s="463"/>
      <c r="Z593" s="463"/>
      <c r="AA593" s="463"/>
      <c r="AB593" s="691"/>
      <c r="AC593" s="691"/>
      <c r="AD593" s="691"/>
      <c r="AE593" s="682"/>
      <c r="AF593" s="683"/>
      <c r="AG593" s="112"/>
      <c r="AH593" s="463"/>
      <c r="AI593" s="495"/>
      <c r="AJ593" s="469"/>
      <c r="AK593" s="464"/>
      <c r="AL593" s="465"/>
      <c r="AM593" s="376"/>
      <c r="AN593" s="376"/>
      <c r="AO593" s="465"/>
      <c r="AP593" s="466"/>
      <c r="AQ593" s="113" t="str">
        <f t="shared" si="538"/>
        <v/>
      </c>
      <c r="AR593" s="114">
        <v>196</v>
      </c>
      <c r="AU593" s="115">
        <f t="shared" si="539"/>
        <v>0</v>
      </c>
      <c r="AV593" s="116" t="b">
        <f t="shared" si="540"/>
        <v>1</v>
      </c>
      <c r="AW593" s="73">
        <f t="shared" si="541"/>
        <v>0</v>
      </c>
      <c r="AX593" s="117">
        <f t="shared" si="542"/>
        <v>1</v>
      </c>
      <c r="AY593" s="118">
        <f t="shared" si="543"/>
        <v>0</v>
      </c>
      <c r="BD593" s="120">
        <f>ROUND(Import!F586,2)</f>
        <v>0</v>
      </c>
      <c r="BE593" s="120">
        <f>ROUND(Import!P586,2)</f>
        <v>0</v>
      </c>
      <c r="BG593" s="121">
        <f t="shared" si="544"/>
        <v>0</v>
      </c>
      <c r="BH593" s="122">
        <f t="shared" si="545"/>
        <v>0</v>
      </c>
      <c r="BI593" s="114">
        <f t="shared" si="546"/>
        <v>0</v>
      </c>
      <c r="BJ593" s="121">
        <f t="shared" si="547"/>
        <v>0</v>
      </c>
      <c r="BK593" s="122">
        <f t="shared" si="548"/>
        <v>0</v>
      </c>
      <c r="BL593" s="114">
        <f t="shared" si="549"/>
        <v>0</v>
      </c>
      <c r="BN593" s="123">
        <f t="shared" si="550"/>
        <v>0</v>
      </c>
      <c r="BO593" s="123">
        <f t="shared" si="551"/>
        <v>0</v>
      </c>
      <c r="BP593" s="123">
        <f t="shared" si="552"/>
        <v>0</v>
      </c>
      <c r="BQ593" s="123">
        <f t="shared" si="553"/>
        <v>0</v>
      </c>
      <c r="BR593" s="123">
        <f t="shared" si="527"/>
        <v>0</v>
      </c>
      <c r="BS593" s="123">
        <f t="shared" si="554"/>
        <v>0</v>
      </c>
      <c r="BT593" s="124">
        <f t="shared" si="555"/>
        <v>0</v>
      </c>
      <c r="CA593" s="62"/>
      <c r="CB593" s="126" t="str">
        <f t="shared" si="528"/>
        <v/>
      </c>
      <c r="CC593" s="127" t="str">
        <f t="shared" si="556"/>
        <v/>
      </c>
      <c r="CD593" s="128" t="str">
        <f t="shared" si="557"/>
        <v/>
      </c>
      <c r="CE593" s="146"/>
      <c r="CF593" s="147"/>
      <c r="CG593" s="147"/>
      <c r="CH593" s="147"/>
      <c r="CI593" s="145"/>
      <c r="CJ593" s="62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132" t="b">
        <f t="shared" si="558"/>
        <v>0</v>
      </c>
      <c r="CV593" s="133" t="b">
        <f t="shared" si="559"/>
        <v>1</v>
      </c>
      <c r="CW593" s="116" t="b">
        <f t="shared" si="560"/>
        <v>1</v>
      </c>
      <c r="CX593" s="73">
        <f t="shared" si="561"/>
        <v>0</v>
      </c>
      <c r="CZ593" s="73">
        <f t="shared" si="562"/>
        <v>0</v>
      </c>
      <c r="DA593" s="134">
        <f t="shared" si="563"/>
        <v>1</v>
      </c>
      <c r="DB593" s="106">
        <f t="shared" si="564"/>
        <v>1</v>
      </c>
      <c r="DC593" s="148"/>
      <c r="DD593" s="134">
        <f t="shared" si="565"/>
        <v>1</v>
      </c>
      <c r="DE593" s="135">
        <f t="shared" si="529"/>
        <v>0</v>
      </c>
      <c r="DF593" s="135">
        <f t="shared" si="530"/>
        <v>0</v>
      </c>
      <c r="DG593" s="136"/>
      <c r="DH593" s="79"/>
      <c r="DI593" s="137"/>
      <c r="DJ593" s="81"/>
      <c r="DK593" s="107">
        <f t="shared" si="531"/>
        <v>0</v>
      </c>
      <c r="DL593" s="138">
        <f t="shared" si="566"/>
        <v>1</v>
      </c>
      <c r="DM593" s="73">
        <f t="shared" si="567"/>
        <v>1</v>
      </c>
      <c r="DN593" s="73">
        <f t="shared" si="568"/>
        <v>1</v>
      </c>
      <c r="DO593" s="73">
        <f t="shared" si="569"/>
        <v>1</v>
      </c>
      <c r="DP593" s="73">
        <f t="shared" si="536"/>
        <v>1</v>
      </c>
      <c r="DQ593" s="73">
        <f t="shared" si="535"/>
        <v>1</v>
      </c>
      <c r="DR593" s="73">
        <f t="shared" si="534"/>
        <v>1</v>
      </c>
      <c r="DS593" s="73">
        <f t="shared" si="532"/>
        <v>1</v>
      </c>
      <c r="DT593" s="73">
        <f t="shared" si="526"/>
        <v>1</v>
      </c>
      <c r="DU593" s="73">
        <f t="shared" si="525"/>
        <v>1</v>
      </c>
      <c r="DV593" s="73">
        <f t="shared" si="524"/>
        <v>1</v>
      </c>
      <c r="DW593" s="73">
        <f t="shared" si="523"/>
        <v>1</v>
      </c>
      <c r="DX593" s="73">
        <f t="shared" si="522"/>
        <v>1</v>
      </c>
      <c r="DY593" s="73">
        <f t="shared" si="521"/>
        <v>1</v>
      </c>
      <c r="DZ593" s="73">
        <f t="shared" si="520"/>
        <v>1</v>
      </c>
      <c r="EA593" s="92">
        <f t="shared" si="519"/>
        <v>1</v>
      </c>
      <c r="EB593" s="92">
        <f t="shared" si="518"/>
        <v>1</v>
      </c>
      <c r="EC593" s="139">
        <f t="shared" si="517"/>
        <v>1</v>
      </c>
      <c r="ED593" s="140">
        <f t="shared" si="570"/>
        <v>0</v>
      </c>
      <c r="EE593" s="141">
        <f>IF(EC593=8,(DK593+DK594+DK595+DK907+DK909+DK910+DK911),IF(EC593=9,(DK593+DK594+DK595+DK907+DK909+DK910+DK911+DK912),IF(EC593=10,(DK593+DK594+DK595+DK907+DK909+DK910+DK911+DK912+DK913),IF(EC593=11,(DK593+DK594+DK595+DK907+DK909+DK910+DK911+DK912+DK913+DK914),IF(EC593=12,(DK593+DK594+DK595+DK907+DK909+DK910+DK911+DK912+DK913+DK914+DK915),IF(EC593=13,(DK593+DK594+DK595+DK907+DK909+DK910+DK911+DK912+DK913+DK914+DK915+#REF!),0))))))</f>
        <v>0</v>
      </c>
      <c r="EF593" s="141">
        <f t="shared" si="537"/>
        <v>0</v>
      </c>
      <c r="EG593" s="142">
        <f t="shared" si="571"/>
        <v>0</v>
      </c>
      <c r="EH593" s="141"/>
      <c r="EI593" s="142"/>
      <c r="EJ593" s="82">
        <f t="shared" si="572"/>
        <v>0</v>
      </c>
      <c r="EK593" s="82"/>
      <c r="EL593" s="82"/>
      <c r="EM593" s="82"/>
      <c r="EN593" s="83"/>
      <c r="EO593" s="61"/>
      <c r="EP593" s="61"/>
      <c r="EQ593" s="61"/>
      <c r="ER593" s="61"/>
      <c r="ES593" s="61"/>
      <c r="ET593" s="61"/>
      <c r="EU593" s="61"/>
      <c r="EV593" s="61"/>
      <c r="EW593" s="61"/>
      <c r="EX593" s="61"/>
      <c r="EY593" s="61"/>
      <c r="EZ593" s="61"/>
    </row>
    <row r="594" spans="2:156" ht="27" customHeight="1">
      <c r="B594" s="365" t="str">
        <f t="shared" si="533"/>
        <v/>
      </c>
      <c r="C594" s="649" t="str">
        <f>IF(AU594=1,SUM(AU$10:AU594),"")</f>
        <v/>
      </c>
      <c r="D594" s="526"/>
      <c r="E594" s="524"/>
      <c r="F594" s="648"/>
      <c r="G594" s="464"/>
      <c r="H594" s="110"/>
      <c r="I594" s="648"/>
      <c r="J594" s="464"/>
      <c r="K594" s="110"/>
      <c r="L594" s="109"/>
      <c r="M594" s="517"/>
      <c r="N594" s="520"/>
      <c r="O594" s="520"/>
      <c r="P594" s="514"/>
      <c r="Q594" s="463"/>
      <c r="R594" s="463"/>
      <c r="S594" s="463"/>
      <c r="T594" s="463"/>
      <c r="U594" s="515"/>
      <c r="V594" s="112"/>
      <c r="W594" s="463"/>
      <c r="X594" s="463"/>
      <c r="Y594" s="463"/>
      <c r="Z594" s="463"/>
      <c r="AA594" s="463"/>
      <c r="AB594" s="691"/>
      <c r="AC594" s="691"/>
      <c r="AD594" s="691"/>
      <c r="AE594" s="682"/>
      <c r="AF594" s="683"/>
      <c r="AG594" s="112"/>
      <c r="AH594" s="463"/>
      <c r="AI594" s="495"/>
      <c r="AJ594" s="469"/>
      <c r="AK594" s="464"/>
      <c r="AL594" s="465"/>
      <c r="AM594" s="376"/>
      <c r="AN594" s="376"/>
      <c r="AO594" s="465"/>
      <c r="AP594" s="466"/>
      <c r="AQ594" s="113" t="str">
        <f t="shared" si="538"/>
        <v/>
      </c>
      <c r="AR594" s="114">
        <v>197</v>
      </c>
      <c r="AU594" s="115">
        <f t="shared" si="539"/>
        <v>0</v>
      </c>
      <c r="AV594" s="116" t="b">
        <f t="shared" si="540"/>
        <v>1</v>
      </c>
      <c r="AW594" s="73">
        <f t="shared" si="541"/>
        <v>0</v>
      </c>
      <c r="AX594" s="117">
        <f t="shared" si="542"/>
        <v>1</v>
      </c>
      <c r="AY594" s="118">
        <f t="shared" si="543"/>
        <v>0</v>
      </c>
      <c r="BD594" s="120">
        <f>ROUND(Import!F587,2)</f>
        <v>0</v>
      </c>
      <c r="BE594" s="120">
        <f>ROUND(Import!P587,2)</f>
        <v>0</v>
      </c>
      <c r="BG594" s="121">
        <f t="shared" si="544"/>
        <v>0</v>
      </c>
      <c r="BH594" s="122">
        <f t="shared" si="545"/>
        <v>0</v>
      </c>
      <c r="BI594" s="114">
        <f t="shared" si="546"/>
        <v>0</v>
      </c>
      <c r="BJ594" s="121">
        <f t="shared" si="547"/>
        <v>0</v>
      </c>
      <c r="BK594" s="122">
        <f t="shared" si="548"/>
        <v>0</v>
      </c>
      <c r="BL594" s="114">
        <f t="shared" si="549"/>
        <v>0</v>
      </c>
      <c r="BN594" s="123">
        <f t="shared" si="550"/>
        <v>0</v>
      </c>
      <c r="BO594" s="123">
        <f t="shared" si="551"/>
        <v>0</v>
      </c>
      <c r="BP594" s="123">
        <f t="shared" si="552"/>
        <v>0</v>
      </c>
      <c r="BQ594" s="123">
        <f t="shared" si="553"/>
        <v>0</v>
      </c>
      <c r="BR594" s="123">
        <f t="shared" si="527"/>
        <v>0</v>
      </c>
      <c r="BS594" s="123">
        <f t="shared" si="554"/>
        <v>0</v>
      </c>
      <c r="BT594" s="124">
        <f t="shared" si="555"/>
        <v>0</v>
      </c>
      <c r="CA594" s="62"/>
      <c r="CB594" s="126" t="str">
        <f t="shared" si="528"/>
        <v/>
      </c>
      <c r="CC594" s="127" t="str">
        <f t="shared" si="556"/>
        <v/>
      </c>
      <c r="CD594" s="128" t="str">
        <f t="shared" si="557"/>
        <v/>
      </c>
      <c r="CE594" s="146"/>
      <c r="CF594" s="147"/>
      <c r="CG594" s="147"/>
      <c r="CH594" s="147"/>
      <c r="CI594" s="145"/>
      <c r="CJ594" s="62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132" t="b">
        <f t="shared" si="558"/>
        <v>0</v>
      </c>
      <c r="CV594" s="133" t="b">
        <f t="shared" si="559"/>
        <v>1</v>
      </c>
      <c r="CW594" s="116" t="b">
        <f t="shared" si="560"/>
        <v>1</v>
      </c>
      <c r="CX594" s="73">
        <f t="shared" si="561"/>
        <v>0</v>
      </c>
      <c r="CZ594" s="73">
        <f t="shared" si="562"/>
        <v>0</v>
      </c>
      <c r="DA594" s="134">
        <f t="shared" si="563"/>
        <v>1</v>
      </c>
      <c r="DB594" s="106">
        <f t="shared" si="564"/>
        <v>1</v>
      </c>
      <c r="DC594" s="148"/>
      <c r="DD594" s="134">
        <f t="shared" si="565"/>
        <v>1</v>
      </c>
      <c r="DE594" s="135">
        <f t="shared" si="529"/>
        <v>0</v>
      </c>
      <c r="DF594" s="135">
        <f t="shared" si="530"/>
        <v>0</v>
      </c>
      <c r="DG594" s="136"/>
      <c r="DH594" s="79"/>
      <c r="DI594" s="137"/>
      <c r="DJ594" s="81"/>
      <c r="DK594" s="107">
        <f t="shared" si="531"/>
        <v>0</v>
      </c>
      <c r="DL594" s="138">
        <f t="shared" si="566"/>
        <v>1</v>
      </c>
      <c r="DM594" s="73">
        <f t="shared" si="567"/>
        <v>1</v>
      </c>
      <c r="DN594" s="73">
        <f t="shared" si="568"/>
        <v>1</v>
      </c>
      <c r="DO594" s="73">
        <f t="shared" si="569"/>
        <v>1</v>
      </c>
      <c r="DP594" s="73">
        <f t="shared" si="536"/>
        <v>1</v>
      </c>
      <c r="DQ594" s="73">
        <f t="shared" si="535"/>
        <v>1</v>
      </c>
      <c r="DR594" s="73">
        <f t="shared" si="534"/>
        <v>1</v>
      </c>
      <c r="DS594" s="73">
        <f t="shared" si="532"/>
        <v>1</v>
      </c>
      <c r="DT594" s="73">
        <f t="shared" si="526"/>
        <v>1</v>
      </c>
      <c r="DU594" s="73">
        <f t="shared" si="525"/>
        <v>1</v>
      </c>
      <c r="DV594" s="73">
        <f t="shared" si="524"/>
        <v>1</v>
      </c>
      <c r="DW594" s="73">
        <f t="shared" si="523"/>
        <v>1</v>
      </c>
      <c r="DX594" s="73">
        <f t="shared" si="522"/>
        <v>1</v>
      </c>
      <c r="DY594" s="73">
        <f t="shared" si="521"/>
        <v>1</v>
      </c>
      <c r="DZ594" s="73">
        <f t="shared" si="520"/>
        <v>1</v>
      </c>
      <c r="EA594" s="92">
        <f t="shared" si="519"/>
        <v>1</v>
      </c>
      <c r="EB594" s="92">
        <f t="shared" si="518"/>
        <v>1</v>
      </c>
      <c r="EC594" s="139">
        <f t="shared" si="517"/>
        <v>1</v>
      </c>
      <c r="ED594" s="140">
        <f t="shared" si="570"/>
        <v>0</v>
      </c>
      <c r="EE594" s="141">
        <f>IF(EC594=8,(DK594+DK595+DK596+DK908+DK910+DK911+DK912),IF(EC594=9,(DK594+DK595+DK596+DK908+DK910+DK911+DK912+DK913),IF(EC594=10,(DK594+DK595+DK596+DK908+DK910+DK911+DK912+DK913+DK914),IF(EC594=11,(DK594+DK595+DK596+DK908+DK910+DK911+DK912+DK913+DK914+DK915),IF(EC594=12,(DK594+DK595+DK596+DK908+DK910+DK911+DK912+DK913+DK914+DK915+DK916),IF(EC594=13,(DK594+DK595+DK596+DK908+DK910+DK911+DK912+DK913+DK914+DK915+DK916+#REF!),0))))))</f>
        <v>0</v>
      </c>
      <c r="EF594" s="141">
        <f t="shared" si="537"/>
        <v>0</v>
      </c>
      <c r="EG594" s="142">
        <f t="shared" si="571"/>
        <v>0</v>
      </c>
      <c r="EH594" s="141"/>
      <c r="EI594" s="142"/>
      <c r="EJ594" s="82">
        <f t="shared" si="572"/>
        <v>0</v>
      </c>
      <c r="EK594" s="82"/>
      <c r="EL594" s="82"/>
      <c r="EM594" s="82"/>
      <c r="EN594" s="83"/>
      <c r="EO594" s="61"/>
      <c r="EP594" s="61"/>
      <c r="EQ594" s="61"/>
      <c r="ER594" s="61"/>
      <c r="ES594" s="61"/>
      <c r="ET594" s="61"/>
      <c r="EU594" s="61"/>
      <c r="EV594" s="61"/>
      <c r="EW594" s="61"/>
      <c r="EX594" s="61"/>
      <c r="EY594" s="61"/>
      <c r="EZ594" s="61"/>
    </row>
    <row r="595" spans="2:156" ht="27" customHeight="1">
      <c r="B595" s="365" t="str">
        <f t="shared" si="533"/>
        <v/>
      </c>
      <c r="C595" s="649" t="str">
        <f>IF(AU595=1,SUM(AU$10:AU595),"")</f>
        <v/>
      </c>
      <c r="D595" s="526"/>
      <c r="E595" s="524"/>
      <c r="F595" s="648"/>
      <c r="G595" s="464"/>
      <c r="H595" s="110"/>
      <c r="I595" s="648"/>
      <c r="J595" s="464"/>
      <c r="K595" s="110"/>
      <c r="L595" s="109"/>
      <c r="M595" s="517"/>
      <c r="N595" s="520"/>
      <c r="O595" s="520"/>
      <c r="P595" s="514"/>
      <c r="Q595" s="463"/>
      <c r="R595" s="463"/>
      <c r="S595" s="463"/>
      <c r="T595" s="463"/>
      <c r="U595" s="515"/>
      <c r="V595" s="112"/>
      <c r="W595" s="463"/>
      <c r="X595" s="463"/>
      <c r="Y595" s="463"/>
      <c r="Z595" s="463"/>
      <c r="AA595" s="463"/>
      <c r="AB595" s="691"/>
      <c r="AC595" s="691"/>
      <c r="AD595" s="691"/>
      <c r="AE595" s="682"/>
      <c r="AF595" s="683"/>
      <c r="AG595" s="112"/>
      <c r="AH595" s="463"/>
      <c r="AI595" s="495"/>
      <c r="AJ595" s="469"/>
      <c r="AK595" s="464"/>
      <c r="AL595" s="465"/>
      <c r="AM595" s="376"/>
      <c r="AN595" s="376"/>
      <c r="AO595" s="465"/>
      <c r="AP595" s="466"/>
      <c r="AQ595" s="113" t="str">
        <f t="shared" si="538"/>
        <v/>
      </c>
      <c r="AR595" s="114">
        <v>198</v>
      </c>
      <c r="AU595" s="115">
        <f t="shared" si="539"/>
        <v>0</v>
      </c>
      <c r="AV595" s="116" t="b">
        <f t="shared" si="540"/>
        <v>1</v>
      </c>
      <c r="AW595" s="73">
        <f t="shared" si="541"/>
        <v>0</v>
      </c>
      <c r="AX595" s="117">
        <f t="shared" si="542"/>
        <v>1</v>
      </c>
      <c r="AY595" s="118">
        <f t="shared" si="543"/>
        <v>0</v>
      </c>
      <c r="BD595" s="120">
        <f>ROUND(Import!F588,2)</f>
        <v>0</v>
      </c>
      <c r="BE595" s="120">
        <f>ROUND(Import!P588,2)</f>
        <v>0</v>
      </c>
      <c r="BG595" s="121">
        <f t="shared" si="544"/>
        <v>0</v>
      </c>
      <c r="BH595" s="122">
        <f t="shared" si="545"/>
        <v>0</v>
      </c>
      <c r="BI595" s="114">
        <f t="shared" si="546"/>
        <v>0</v>
      </c>
      <c r="BJ595" s="121">
        <f t="shared" si="547"/>
        <v>0</v>
      </c>
      <c r="BK595" s="122">
        <f t="shared" si="548"/>
        <v>0</v>
      </c>
      <c r="BL595" s="114">
        <f t="shared" si="549"/>
        <v>0</v>
      </c>
      <c r="BN595" s="123">
        <f t="shared" si="550"/>
        <v>0</v>
      </c>
      <c r="BO595" s="123">
        <f t="shared" si="551"/>
        <v>0</v>
      </c>
      <c r="BP595" s="123">
        <f t="shared" si="552"/>
        <v>0</v>
      </c>
      <c r="BQ595" s="123">
        <f t="shared" si="553"/>
        <v>0</v>
      </c>
      <c r="BR595" s="123">
        <f t="shared" si="527"/>
        <v>0</v>
      </c>
      <c r="BS595" s="123">
        <f t="shared" si="554"/>
        <v>0</v>
      </c>
      <c r="BT595" s="124">
        <f t="shared" si="555"/>
        <v>0</v>
      </c>
      <c r="CA595" s="62"/>
      <c r="CB595" s="126" t="str">
        <f t="shared" si="528"/>
        <v/>
      </c>
      <c r="CC595" s="127" t="str">
        <f t="shared" si="556"/>
        <v/>
      </c>
      <c r="CD595" s="128" t="str">
        <f t="shared" si="557"/>
        <v/>
      </c>
      <c r="CE595" s="146"/>
      <c r="CF595" s="147"/>
      <c r="CG595" s="147"/>
      <c r="CH595" s="147"/>
      <c r="CI595" s="145"/>
      <c r="CJ595" s="62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132" t="b">
        <f t="shared" si="558"/>
        <v>0</v>
      </c>
      <c r="CV595" s="133" t="b">
        <f t="shared" si="559"/>
        <v>1</v>
      </c>
      <c r="CW595" s="116" t="b">
        <f t="shared" si="560"/>
        <v>1</v>
      </c>
      <c r="CX595" s="73">
        <f t="shared" si="561"/>
        <v>0</v>
      </c>
      <c r="CZ595" s="73">
        <f t="shared" si="562"/>
        <v>0</v>
      </c>
      <c r="DA595" s="134">
        <f t="shared" si="563"/>
        <v>1</v>
      </c>
      <c r="DB595" s="106">
        <f t="shared" si="564"/>
        <v>1</v>
      </c>
      <c r="DC595" s="148"/>
      <c r="DD595" s="134">
        <f t="shared" si="565"/>
        <v>1</v>
      </c>
      <c r="DE595" s="135">
        <f t="shared" si="529"/>
        <v>0</v>
      </c>
      <c r="DF595" s="135">
        <f t="shared" si="530"/>
        <v>0</v>
      </c>
      <c r="DG595" s="136"/>
      <c r="DH595" s="79"/>
      <c r="DI595" s="137"/>
      <c r="DJ595" s="81"/>
      <c r="DK595" s="107">
        <f t="shared" si="531"/>
        <v>0</v>
      </c>
      <c r="DL595" s="138">
        <f t="shared" si="566"/>
        <v>1</v>
      </c>
      <c r="DM595" s="73">
        <f t="shared" si="567"/>
        <v>1</v>
      </c>
      <c r="DN595" s="73">
        <f t="shared" si="568"/>
        <v>1</v>
      </c>
      <c r="DO595" s="73">
        <f t="shared" si="569"/>
        <v>1</v>
      </c>
      <c r="DP595" s="73">
        <f t="shared" si="536"/>
        <v>1</v>
      </c>
      <c r="DQ595" s="73">
        <f t="shared" si="535"/>
        <v>1</v>
      </c>
      <c r="DR595" s="73">
        <f t="shared" si="534"/>
        <v>1</v>
      </c>
      <c r="DS595" s="73">
        <f t="shared" si="532"/>
        <v>1</v>
      </c>
      <c r="DT595" s="73">
        <f t="shared" si="526"/>
        <v>1</v>
      </c>
      <c r="DU595" s="73">
        <f t="shared" si="525"/>
        <v>1</v>
      </c>
      <c r="DV595" s="73">
        <f t="shared" si="524"/>
        <v>1</v>
      </c>
      <c r="DW595" s="73">
        <f t="shared" si="523"/>
        <v>1</v>
      </c>
      <c r="DX595" s="73">
        <f t="shared" si="522"/>
        <v>1</v>
      </c>
      <c r="DY595" s="73">
        <f t="shared" si="521"/>
        <v>1</v>
      </c>
      <c r="DZ595" s="73">
        <f t="shared" si="520"/>
        <v>1</v>
      </c>
      <c r="EA595" s="92">
        <f t="shared" si="519"/>
        <v>1</v>
      </c>
      <c r="EB595" s="92">
        <f t="shared" si="518"/>
        <v>1</v>
      </c>
      <c r="EC595" s="139">
        <f t="shared" si="517"/>
        <v>1</v>
      </c>
      <c r="ED595" s="140">
        <f t="shared" si="570"/>
        <v>0</v>
      </c>
      <c r="EE595" s="141">
        <f>IF(EC595=8,(DK595+DK596+DK597+DK909+DK911+DK912+DK913),IF(EC595=9,(DK595+DK596+DK597+DK909+DK911+DK912+DK913+DK914),IF(EC595=10,(DK595+DK596+DK597+DK909+DK911+DK912+DK913+DK914+DK915),IF(EC595=11,(DK595+DK596+DK597+DK909+DK911+DK912+DK913+DK914+DK915+DK916),IF(EC595=12,(DK595+DK596+DK597+DK909+DK911+DK912+DK913+DK914+DK915+DK916+DK917),IF(EC595=13,(DK595+DK596+DK597+DK909+DK911+DK912+DK913+DK914+DK915+DK916+DK917+#REF!),0))))))</f>
        <v>0</v>
      </c>
      <c r="EF595" s="141">
        <f t="shared" si="537"/>
        <v>0</v>
      </c>
      <c r="EG595" s="142">
        <f t="shared" si="571"/>
        <v>0</v>
      </c>
      <c r="EH595" s="141"/>
      <c r="EI595" s="142"/>
      <c r="EJ595" s="82">
        <f t="shared" si="572"/>
        <v>0</v>
      </c>
      <c r="EK595" s="82"/>
      <c r="EL595" s="82"/>
      <c r="EM595" s="82"/>
      <c r="EN595" s="83"/>
      <c r="EO595" s="61"/>
      <c r="EP595" s="61"/>
      <c r="EQ595" s="61"/>
      <c r="ER595" s="61"/>
      <c r="ES595" s="61"/>
      <c r="ET595" s="61"/>
      <c r="EU595" s="61"/>
      <c r="EV595" s="61"/>
      <c r="EW595" s="61"/>
      <c r="EX595" s="61"/>
      <c r="EY595" s="61"/>
      <c r="EZ595" s="61"/>
    </row>
    <row r="596" spans="2:156" ht="27" customHeight="1">
      <c r="B596" s="365" t="str">
        <f t="shared" si="533"/>
        <v/>
      </c>
      <c r="C596" s="649" t="str">
        <f>IF(AU596=1,SUM(AU$10:AU596),"")</f>
        <v/>
      </c>
      <c r="D596" s="526"/>
      <c r="E596" s="524"/>
      <c r="F596" s="648"/>
      <c r="G596" s="464"/>
      <c r="H596" s="110"/>
      <c r="I596" s="648"/>
      <c r="J596" s="464"/>
      <c r="K596" s="110"/>
      <c r="L596" s="109"/>
      <c r="M596" s="517"/>
      <c r="N596" s="520"/>
      <c r="O596" s="520"/>
      <c r="P596" s="514"/>
      <c r="Q596" s="463"/>
      <c r="R596" s="463"/>
      <c r="S596" s="463"/>
      <c r="T596" s="463"/>
      <c r="U596" s="515"/>
      <c r="V596" s="112"/>
      <c r="W596" s="463"/>
      <c r="X596" s="463"/>
      <c r="Y596" s="463"/>
      <c r="Z596" s="463"/>
      <c r="AA596" s="463"/>
      <c r="AB596" s="691"/>
      <c r="AC596" s="691"/>
      <c r="AD596" s="691"/>
      <c r="AE596" s="682"/>
      <c r="AF596" s="683"/>
      <c r="AG596" s="112"/>
      <c r="AH596" s="463"/>
      <c r="AI596" s="495"/>
      <c r="AJ596" s="469"/>
      <c r="AK596" s="464"/>
      <c r="AL596" s="465"/>
      <c r="AM596" s="376"/>
      <c r="AN596" s="376"/>
      <c r="AO596" s="465"/>
      <c r="AP596" s="466"/>
      <c r="AQ596" s="113" t="str">
        <f t="shared" si="538"/>
        <v/>
      </c>
      <c r="AR596" s="114">
        <v>199</v>
      </c>
      <c r="AU596" s="115">
        <f t="shared" si="539"/>
        <v>0</v>
      </c>
      <c r="AV596" s="116" t="b">
        <f t="shared" si="540"/>
        <v>1</v>
      </c>
      <c r="AW596" s="73">
        <f t="shared" si="541"/>
        <v>0</v>
      </c>
      <c r="AX596" s="117">
        <f t="shared" si="542"/>
        <v>1</v>
      </c>
      <c r="AY596" s="118">
        <f t="shared" si="543"/>
        <v>0</v>
      </c>
      <c r="BD596" s="120">
        <f>ROUND(Import!F589,2)</f>
        <v>0</v>
      </c>
      <c r="BE596" s="120">
        <f>ROUND(Import!P589,2)</f>
        <v>0</v>
      </c>
      <c r="BG596" s="121">
        <f t="shared" si="544"/>
        <v>0</v>
      </c>
      <c r="BH596" s="122">
        <f t="shared" si="545"/>
        <v>0</v>
      </c>
      <c r="BI596" s="114">
        <f t="shared" si="546"/>
        <v>0</v>
      </c>
      <c r="BJ596" s="121">
        <f t="shared" si="547"/>
        <v>0</v>
      </c>
      <c r="BK596" s="122">
        <f t="shared" si="548"/>
        <v>0</v>
      </c>
      <c r="BL596" s="114">
        <f t="shared" si="549"/>
        <v>0</v>
      </c>
      <c r="BN596" s="123">
        <f t="shared" si="550"/>
        <v>0</v>
      </c>
      <c r="BO596" s="123">
        <f t="shared" si="551"/>
        <v>0</v>
      </c>
      <c r="BP596" s="123">
        <f t="shared" si="552"/>
        <v>0</v>
      </c>
      <c r="BQ596" s="123">
        <f t="shared" si="553"/>
        <v>0</v>
      </c>
      <c r="BR596" s="123">
        <f t="shared" si="527"/>
        <v>0</v>
      </c>
      <c r="BS596" s="123">
        <f t="shared" si="554"/>
        <v>0</v>
      </c>
      <c r="BT596" s="124">
        <f t="shared" si="555"/>
        <v>0</v>
      </c>
      <c r="CA596" s="62"/>
      <c r="CB596" s="126" t="str">
        <f t="shared" si="528"/>
        <v/>
      </c>
      <c r="CC596" s="127" t="str">
        <f t="shared" si="556"/>
        <v/>
      </c>
      <c r="CD596" s="128" t="str">
        <f t="shared" si="557"/>
        <v/>
      </c>
      <c r="CE596" s="146"/>
      <c r="CF596" s="147"/>
      <c r="CG596" s="147"/>
      <c r="CH596" s="147"/>
      <c r="CI596" s="145"/>
      <c r="CJ596" s="62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132" t="b">
        <f t="shared" si="558"/>
        <v>0</v>
      </c>
      <c r="CV596" s="133" t="b">
        <f t="shared" si="559"/>
        <v>1</v>
      </c>
      <c r="CW596" s="116" t="b">
        <f t="shared" si="560"/>
        <v>1</v>
      </c>
      <c r="CX596" s="73">
        <f t="shared" si="561"/>
        <v>0</v>
      </c>
      <c r="CZ596" s="73">
        <f t="shared" si="562"/>
        <v>0</v>
      </c>
      <c r="DA596" s="134">
        <f t="shared" si="563"/>
        <v>1</v>
      </c>
      <c r="DB596" s="106">
        <f t="shared" si="564"/>
        <v>1</v>
      </c>
      <c r="DC596" s="148"/>
      <c r="DD596" s="134">
        <f t="shared" si="565"/>
        <v>1</v>
      </c>
      <c r="DE596" s="135">
        <f t="shared" si="529"/>
        <v>0</v>
      </c>
      <c r="DF596" s="135">
        <f t="shared" si="530"/>
        <v>0</v>
      </c>
      <c r="DG596" s="136"/>
      <c r="DH596" s="79"/>
      <c r="DI596" s="137"/>
      <c r="DJ596" s="81"/>
      <c r="DK596" s="107">
        <f t="shared" si="531"/>
        <v>0</v>
      </c>
      <c r="DL596" s="138">
        <f t="shared" si="566"/>
        <v>1</v>
      </c>
      <c r="DM596" s="73">
        <f t="shared" si="567"/>
        <v>1</v>
      </c>
      <c r="DN596" s="73">
        <f t="shared" si="568"/>
        <v>1</v>
      </c>
      <c r="DO596" s="73">
        <f t="shared" si="569"/>
        <v>1</v>
      </c>
      <c r="DP596" s="73">
        <f t="shared" si="536"/>
        <v>1</v>
      </c>
      <c r="DQ596" s="73">
        <f t="shared" si="535"/>
        <v>1</v>
      </c>
      <c r="DR596" s="73">
        <f t="shared" si="534"/>
        <v>1</v>
      </c>
      <c r="DS596" s="73">
        <f t="shared" si="532"/>
        <v>1</v>
      </c>
      <c r="DT596" s="73">
        <f t="shared" si="526"/>
        <v>1</v>
      </c>
      <c r="DU596" s="73">
        <f t="shared" si="525"/>
        <v>1</v>
      </c>
      <c r="DV596" s="73">
        <f t="shared" si="524"/>
        <v>1</v>
      </c>
      <c r="DW596" s="73">
        <f t="shared" si="523"/>
        <v>1</v>
      </c>
      <c r="DX596" s="73">
        <f t="shared" si="522"/>
        <v>1</v>
      </c>
      <c r="DY596" s="73">
        <f t="shared" si="521"/>
        <v>1</v>
      </c>
      <c r="DZ596" s="73">
        <f t="shared" si="520"/>
        <v>1</v>
      </c>
      <c r="EA596" s="92">
        <f t="shared" si="519"/>
        <v>1</v>
      </c>
      <c r="EB596" s="92">
        <f t="shared" si="518"/>
        <v>1</v>
      </c>
      <c r="EC596" s="139">
        <f t="shared" si="517"/>
        <v>1</v>
      </c>
      <c r="ED596" s="140">
        <f t="shared" si="570"/>
        <v>0</v>
      </c>
      <c r="EE596" s="141">
        <f>IF(EC596=8,(DK596+DK597+DK598+DK910+DK912+DK913+DK914),IF(EC596=9,(DK596+DK597+DK598+DK910+DK912+DK913+DK914+DK915),IF(EC596=10,(DK596+DK597+DK598+DK910+DK912+DK913+DK914+DK915+DK916),IF(EC596=11,(DK596+DK597+DK598+DK910+DK912+DK913+DK914+DK915+DK916+DK917),IF(EC596=12,(DK596+DK597+DK598+DK910+DK912+DK913+DK914+DK915+DK916+DK917+DK918),IF(EC596=13,(DK596+DK597+DK598+DK910+DK912+DK913+DK914+DK915+DK916+DK917+DK918+#REF!),0))))))</f>
        <v>0</v>
      </c>
      <c r="EF596" s="141">
        <f t="shared" si="537"/>
        <v>0</v>
      </c>
      <c r="EG596" s="142">
        <f t="shared" si="571"/>
        <v>0</v>
      </c>
      <c r="EH596" s="141"/>
      <c r="EI596" s="142"/>
      <c r="EJ596" s="82">
        <f t="shared" si="572"/>
        <v>0</v>
      </c>
      <c r="EK596" s="82"/>
      <c r="EL596" s="82"/>
      <c r="EM596" s="82"/>
      <c r="EN596" s="83"/>
      <c r="EO596" s="61"/>
      <c r="EP596" s="61"/>
      <c r="EQ596" s="61"/>
      <c r="ER596" s="61"/>
      <c r="ES596" s="61"/>
      <c r="ET596" s="61"/>
      <c r="EU596" s="61"/>
      <c r="EV596" s="61"/>
      <c r="EW596" s="61"/>
      <c r="EX596" s="61"/>
      <c r="EY596" s="61"/>
      <c r="EZ596" s="61"/>
    </row>
    <row r="597" spans="2:156" ht="27" customHeight="1">
      <c r="B597" s="365" t="str">
        <f t="shared" si="533"/>
        <v/>
      </c>
      <c r="C597" s="649" t="str">
        <f>IF(AU597=1,SUM(AU$10:AU597),"")</f>
        <v/>
      </c>
      <c r="D597" s="526"/>
      <c r="E597" s="524"/>
      <c r="F597" s="648"/>
      <c r="G597" s="464"/>
      <c r="H597" s="110"/>
      <c r="I597" s="648"/>
      <c r="J597" s="464"/>
      <c r="K597" s="110"/>
      <c r="L597" s="109"/>
      <c r="M597" s="517"/>
      <c r="N597" s="520"/>
      <c r="O597" s="520"/>
      <c r="P597" s="514"/>
      <c r="Q597" s="463"/>
      <c r="R597" s="463"/>
      <c r="S597" s="463"/>
      <c r="T597" s="463"/>
      <c r="U597" s="515"/>
      <c r="V597" s="112"/>
      <c r="W597" s="463"/>
      <c r="X597" s="463"/>
      <c r="Y597" s="463"/>
      <c r="Z597" s="463"/>
      <c r="AA597" s="463"/>
      <c r="AB597" s="691"/>
      <c r="AC597" s="691"/>
      <c r="AD597" s="691"/>
      <c r="AE597" s="682"/>
      <c r="AF597" s="683"/>
      <c r="AG597" s="112"/>
      <c r="AH597" s="463"/>
      <c r="AI597" s="495"/>
      <c r="AJ597" s="469"/>
      <c r="AK597" s="464"/>
      <c r="AL597" s="465"/>
      <c r="AM597" s="376"/>
      <c r="AN597" s="376"/>
      <c r="AO597" s="465"/>
      <c r="AP597" s="466"/>
      <c r="AQ597" s="113" t="str">
        <f t="shared" si="538"/>
        <v/>
      </c>
      <c r="AR597" s="114">
        <v>200</v>
      </c>
      <c r="AU597" s="115">
        <f t="shared" si="539"/>
        <v>0</v>
      </c>
      <c r="AV597" s="116" t="b">
        <f t="shared" si="540"/>
        <v>1</v>
      </c>
      <c r="AW597" s="73">
        <f t="shared" si="541"/>
        <v>0</v>
      </c>
      <c r="AX597" s="117">
        <f t="shared" si="542"/>
        <v>1</v>
      </c>
      <c r="AY597" s="118">
        <f t="shared" si="543"/>
        <v>0</v>
      </c>
      <c r="BD597" s="120">
        <f>ROUND(Import!F590,2)</f>
        <v>0</v>
      </c>
      <c r="BE597" s="120">
        <f>ROUND(Import!P590,2)</f>
        <v>0</v>
      </c>
      <c r="BG597" s="121">
        <f t="shared" si="544"/>
        <v>0</v>
      </c>
      <c r="BH597" s="122">
        <f t="shared" si="545"/>
        <v>0</v>
      </c>
      <c r="BI597" s="114">
        <f t="shared" si="546"/>
        <v>0</v>
      </c>
      <c r="BJ597" s="121">
        <f t="shared" si="547"/>
        <v>0</v>
      </c>
      <c r="BK597" s="122">
        <f t="shared" si="548"/>
        <v>0</v>
      </c>
      <c r="BL597" s="114">
        <f t="shared" si="549"/>
        <v>0</v>
      </c>
      <c r="BN597" s="123">
        <f t="shared" si="550"/>
        <v>0</v>
      </c>
      <c r="BO597" s="123">
        <f t="shared" si="551"/>
        <v>0</v>
      </c>
      <c r="BP597" s="123">
        <f t="shared" si="552"/>
        <v>0</v>
      </c>
      <c r="BQ597" s="123">
        <f t="shared" si="553"/>
        <v>0</v>
      </c>
      <c r="BR597" s="123">
        <f t="shared" si="527"/>
        <v>0</v>
      </c>
      <c r="BS597" s="123">
        <f t="shared" si="554"/>
        <v>0</v>
      </c>
      <c r="BT597" s="124">
        <f t="shared" si="555"/>
        <v>0</v>
      </c>
      <c r="CA597" s="62"/>
      <c r="CB597" s="126" t="str">
        <f t="shared" si="528"/>
        <v/>
      </c>
      <c r="CC597" s="127" t="str">
        <f t="shared" si="556"/>
        <v/>
      </c>
      <c r="CD597" s="128" t="str">
        <f t="shared" si="557"/>
        <v/>
      </c>
      <c r="CE597" s="146"/>
      <c r="CF597" s="147"/>
      <c r="CG597" s="147"/>
      <c r="CH597" s="147"/>
      <c r="CI597" s="145"/>
      <c r="CJ597" s="62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132" t="b">
        <f t="shared" si="558"/>
        <v>0</v>
      </c>
      <c r="CV597" s="133" t="b">
        <f t="shared" si="559"/>
        <v>1</v>
      </c>
      <c r="CW597" s="116" t="b">
        <f t="shared" si="560"/>
        <v>1</v>
      </c>
      <c r="CX597" s="73">
        <f t="shared" si="561"/>
        <v>0</v>
      </c>
      <c r="CZ597" s="73">
        <f t="shared" si="562"/>
        <v>0</v>
      </c>
      <c r="DA597" s="134">
        <f t="shared" si="563"/>
        <v>1</v>
      </c>
      <c r="DB597" s="106">
        <f t="shared" si="564"/>
        <v>1</v>
      </c>
      <c r="DC597" s="148"/>
      <c r="DD597" s="134">
        <f t="shared" si="565"/>
        <v>1</v>
      </c>
      <c r="DE597" s="135">
        <f t="shared" si="529"/>
        <v>0</v>
      </c>
      <c r="DF597" s="135">
        <f t="shared" si="530"/>
        <v>0</v>
      </c>
      <c r="DG597" s="136"/>
      <c r="DH597" s="79"/>
      <c r="DI597" s="137"/>
      <c r="DJ597" s="81"/>
      <c r="DK597" s="107">
        <f t="shared" si="531"/>
        <v>0</v>
      </c>
      <c r="DL597" s="138">
        <f t="shared" si="566"/>
        <v>1</v>
      </c>
      <c r="DM597" s="73">
        <f t="shared" si="567"/>
        <v>1</v>
      </c>
      <c r="DN597" s="73">
        <f t="shared" si="568"/>
        <v>1</v>
      </c>
      <c r="DO597" s="73">
        <f t="shared" si="569"/>
        <v>1</v>
      </c>
      <c r="DP597" s="73">
        <f t="shared" si="536"/>
        <v>1</v>
      </c>
      <c r="DQ597" s="73">
        <f t="shared" si="535"/>
        <v>1</v>
      </c>
      <c r="DR597" s="73">
        <f t="shared" si="534"/>
        <v>1</v>
      </c>
      <c r="DS597" s="73">
        <f t="shared" si="532"/>
        <v>1</v>
      </c>
      <c r="DT597" s="73">
        <f t="shared" si="526"/>
        <v>1</v>
      </c>
      <c r="DU597" s="73">
        <f t="shared" si="525"/>
        <v>1</v>
      </c>
      <c r="DV597" s="73">
        <f t="shared" si="524"/>
        <v>1</v>
      </c>
      <c r="DW597" s="73">
        <f t="shared" si="523"/>
        <v>1</v>
      </c>
      <c r="DX597" s="73">
        <f t="shared" si="522"/>
        <v>1</v>
      </c>
      <c r="DY597" s="73">
        <f t="shared" si="521"/>
        <v>1</v>
      </c>
      <c r="DZ597" s="73">
        <f t="shared" si="520"/>
        <v>1</v>
      </c>
      <c r="EA597" s="92">
        <f t="shared" si="519"/>
        <v>1</v>
      </c>
      <c r="EB597" s="92">
        <f t="shared" si="518"/>
        <v>1</v>
      </c>
      <c r="EC597" s="139">
        <f t="shared" si="517"/>
        <v>1</v>
      </c>
      <c r="ED597" s="140">
        <f t="shared" si="570"/>
        <v>0</v>
      </c>
      <c r="EE597" s="141">
        <f>IF(EC597=8,(DK597+DK598+DK599+DK911+DK913+DK914+DK915),IF(EC597=9,(DK597+DK598+DK599+DK911+DK913+DK914+DK915+DK916),IF(EC597=10,(DK597+DK598+DK599+DK911+DK913+DK914+DK915+DK916+DK917),IF(EC597=11,(DK597+DK598+DK599+DK911+DK913+DK914+DK915+DK916+DK917+DK918),IF(EC597=12,(DK597+DK598+DK599+DK911+DK913+DK914+DK915+DK916+DK917+DK918+DK919),IF(EC597=13,(DK597+DK598+DK599+DK911+DK913+DK914+DK915+DK916+DK917+DK918+DK919+#REF!),0))))))</f>
        <v>0</v>
      </c>
      <c r="EF597" s="141">
        <f t="shared" si="537"/>
        <v>0</v>
      </c>
      <c r="EG597" s="142">
        <f t="shared" si="571"/>
        <v>0</v>
      </c>
      <c r="EH597" s="141"/>
      <c r="EI597" s="142"/>
      <c r="EJ597" s="82">
        <f t="shared" si="572"/>
        <v>0</v>
      </c>
      <c r="EK597" s="82"/>
      <c r="EL597" s="82"/>
      <c r="EM597" s="82"/>
      <c r="EN597" s="83"/>
      <c r="EO597" s="61"/>
      <c r="EP597" s="61"/>
      <c r="EQ597" s="61"/>
      <c r="ER597" s="61"/>
      <c r="ES597" s="61"/>
      <c r="ET597" s="61"/>
      <c r="EU597" s="61"/>
      <c r="EV597" s="61"/>
      <c r="EW597" s="61"/>
      <c r="EX597" s="61"/>
      <c r="EY597" s="61"/>
      <c r="EZ597" s="61"/>
    </row>
    <row r="598" spans="2:156" ht="27" customHeight="1">
      <c r="B598" s="365" t="str">
        <f t="shared" si="533"/>
        <v/>
      </c>
      <c r="C598" s="649" t="str">
        <f>IF(AU598=1,SUM(AU$10:AU598),"")</f>
        <v/>
      </c>
      <c r="D598" s="526"/>
      <c r="E598" s="524"/>
      <c r="F598" s="648"/>
      <c r="G598" s="464"/>
      <c r="H598" s="110"/>
      <c r="I598" s="648"/>
      <c r="J598" s="464"/>
      <c r="K598" s="110"/>
      <c r="L598" s="109"/>
      <c r="M598" s="517"/>
      <c r="N598" s="520"/>
      <c r="O598" s="520"/>
      <c r="P598" s="514"/>
      <c r="Q598" s="463"/>
      <c r="R598" s="463"/>
      <c r="S598" s="463"/>
      <c r="T598" s="463"/>
      <c r="U598" s="515"/>
      <c r="V598" s="112"/>
      <c r="W598" s="463"/>
      <c r="X598" s="463"/>
      <c r="Y598" s="463"/>
      <c r="Z598" s="463"/>
      <c r="AA598" s="463"/>
      <c r="AB598" s="691"/>
      <c r="AC598" s="691"/>
      <c r="AD598" s="691"/>
      <c r="AE598" s="682"/>
      <c r="AF598" s="683"/>
      <c r="AG598" s="112"/>
      <c r="AH598" s="463"/>
      <c r="AI598" s="495"/>
      <c r="AJ598" s="469"/>
      <c r="AK598" s="464"/>
      <c r="AL598" s="465"/>
      <c r="AM598" s="376"/>
      <c r="AN598" s="376"/>
      <c r="AO598" s="465"/>
      <c r="AP598" s="466"/>
      <c r="AQ598" s="113" t="str">
        <f t="shared" si="538"/>
        <v/>
      </c>
      <c r="AR598" s="114">
        <v>201</v>
      </c>
      <c r="AU598" s="115">
        <f t="shared" si="539"/>
        <v>0</v>
      </c>
      <c r="AV598" s="116" t="b">
        <f t="shared" si="540"/>
        <v>1</v>
      </c>
      <c r="AW598" s="73">
        <f t="shared" si="541"/>
        <v>0</v>
      </c>
      <c r="AX598" s="117">
        <f t="shared" si="542"/>
        <v>1</v>
      </c>
      <c r="AY598" s="118">
        <f t="shared" si="543"/>
        <v>0</v>
      </c>
      <c r="BD598" s="120">
        <f>ROUND(Import!F591,2)</f>
        <v>0</v>
      </c>
      <c r="BE598" s="120">
        <f>ROUND(Import!P591,2)</f>
        <v>0</v>
      </c>
      <c r="BG598" s="121">
        <f t="shared" si="544"/>
        <v>0</v>
      </c>
      <c r="BH598" s="122">
        <f t="shared" si="545"/>
        <v>0</v>
      </c>
      <c r="BI598" s="114">
        <f t="shared" si="546"/>
        <v>0</v>
      </c>
      <c r="BJ598" s="121">
        <f t="shared" si="547"/>
        <v>0</v>
      </c>
      <c r="BK598" s="122">
        <f t="shared" si="548"/>
        <v>0</v>
      </c>
      <c r="BL598" s="114">
        <f t="shared" si="549"/>
        <v>0</v>
      </c>
      <c r="BN598" s="123">
        <f t="shared" si="550"/>
        <v>0</v>
      </c>
      <c r="BO598" s="123">
        <f t="shared" si="551"/>
        <v>0</v>
      </c>
      <c r="BP598" s="123">
        <f t="shared" si="552"/>
        <v>0</v>
      </c>
      <c r="BQ598" s="123">
        <f t="shared" si="553"/>
        <v>0</v>
      </c>
      <c r="BR598" s="123">
        <f t="shared" si="527"/>
        <v>0</v>
      </c>
      <c r="BS598" s="123">
        <f t="shared" si="554"/>
        <v>0</v>
      </c>
      <c r="BT598" s="124">
        <f t="shared" si="555"/>
        <v>0</v>
      </c>
      <c r="CA598" s="62"/>
      <c r="CB598" s="126" t="str">
        <f t="shared" si="528"/>
        <v/>
      </c>
      <c r="CC598" s="127" t="str">
        <f t="shared" si="556"/>
        <v/>
      </c>
      <c r="CD598" s="128" t="str">
        <f t="shared" si="557"/>
        <v/>
      </c>
      <c r="CE598" s="146"/>
      <c r="CF598" s="147"/>
      <c r="CG598" s="147"/>
      <c r="CH598" s="147"/>
      <c r="CI598" s="145"/>
      <c r="CJ598" s="62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132" t="b">
        <f t="shared" si="558"/>
        <v>0</v>
      </c>
      <c r="CV598" s="133" t="b">
        <f t="shared" si="559"/>
        <v>1</v>
      </c>
      <c r="CW598" s="116" t="b">
        <f t="shared" si="560"/>
        <v>1</v>
      </c>
      <c r="CX598" s="73">
        <f t="shared" si="561"/>
        <v>0</v>
      </c>
      <c r="CZ598" s="73">
        <f t="shared" si="562"/>
        <v>0</v>
      </c>
      <c r="DA598" s="134">
        <f t="shared" si="563"/>
        <v>1</v>
      </c>
      <c r="DB598" s="106">
        <f t="shared" si="564"/>
        <v>1</v>
      </c>
      <c r="DC598" s="148"/>
      <c r="DD598" s="134">
        <f t="shared" si="565"/>
        <v>1</v>
      </c>
      <c r="DE598" s="135">
        <f t="shared" si="529"/>
        <v>0</v>
      </c>
      <c r="DF598" s="135">
        <f t="shared" si="530"/>
        <v>0</v>
      </c>
      <c r="DG598" s="136"/>
      <c r="DH598" s="79"/>
      <c r="DI598" s="137"/>
      <c r="DJ598" s="81"/>
      <c r="DK598" s="107">
        <f t="shared" si="531"/>
        <v>0</v>
      </c>
      <c r="DL598" s="138">
        <f t="shared" si="566"/>
        <v>1</v>
      </c>
      <c r="DM598" s="73">
        <f t="shared" si="567"/>
        <v>1</v>
      </c>
      <c r="DN598" s="73">
        <f t="shared" si="568"/>
        <v>1</v>
      </c>
      <c r="DO598" s="73">
        <f t="shared" si="569"/>
        <v>1</v>
      </c>
      <c r="DP598" s="73">
        <f t="shared" si="536"/>
        <v>1</v>
      </c>
      <c r="DQ598" s="73">
        <f t="shared" si="535"/>
        <v>1</v>
      </c>
      <c r="DR598" s="73">
        <f t="shared" si="534"/>
        <v>1</v>
      </c>
      <c r="DS598" s="73">
        <f t="shared" si="532"/>
        <v>1</v>
      </c>
      <c r="DT598" s="73">
        <f t="shared" si="526"/>
        <v>1</v>
      </c>
      <c r="DU598" s="73">
        <f t="shared" si="525"/>
        <v>1</v>
      </c>
      <c r="DV598" s="73">
        <f t="shared" si="524"/>
        <v>1</v>
      </c>
      <c r="DW598" s="73">
        <f t="shared" si="523"/>
        <v>1</v>
      </c>
      <c r="DX598" s="73">
        <f t="shared" si="522"/>
        <v>1</v>
      </c>
      <c r="DY598" s="73">
        <f t="shared" si="521"/>
        <v>1</v>
      </c>
      <c r="DZ598" s="73">
        <f t="shared" si="520"/>
        <v>1</v>
      </c>
      <c r="EA598" s="92">
        <f t="shared" si="519"/>
        <v>1</v>
      </c>
      <c r="EB598" s="92">
        <f t="shared" si="518"/>
        <v>1</v>
      </c>
      <c r="EC598" s="139">
        <f t="shared" si="517"/>
        <v>1</v>
      </c>
      <c r="ED598" s="140">
        <f t="shared" si="570"/>
        <v>0</v>
      </c>
      <c r="EE598" s="141">
        <f>IF(EC598=8,(DK598+DK599+DK600+DK912+DK914+DK915+DK916),IF(EC598=9,(DK598+DK599+DK600+DK912+DK914+DK915+DK916+DK917),IF(EC598=10,(DK598+DK599+DK600+DK912+DK914+DK915+DK916+DK917+DK918),IF(EC598=11,(DK598+DK599+DK600+DK912+DK914+DK915+DK916+DK917+DK918+DK919),IF(EC598=12,(DK598+DK599+DK600+DK912+DK914+DK915+DK916+DK917+DK918+DK919+DK920),IF(EC598=13,(DK598+DK599+DK600+DK912+DK914+DK915+DK916+DK917+DK918+DK919+DK920+#REF!),0))))))</f>
        <v>0</v>
      </c>
      <c r="EF598" s="141">
        <f t="shared" si="537"/>
        <v>0</v>
      </c>
      <c r="EG598" s="142">
        <f t="shared" si="571"/>
        <v>0</v>
      </c>
      <c r="EH598" s="141"/>
      <c r="EI598" s="142"/>
      <c r="EJ598" s="82">
        <f t="shared" si="572"/>
        <v>0</v>
      </c>
      <c r="EK598" s="82"/>
      <c r="EL598" s="82"/>
      <c r="EM598" s="82"/>
      <c r="EN598" s="83"/>
      <c r="EO598" s="61"/>
      <c r="EP598" s="61"/>
      <c r="EQ598" s="61"/>
      <c r="ER598" s="61"/>
      <c r="ES598" s="61"/>
      <c r="ET598" s="61"/>
      <c r="EU598" s="61"/>
      <c r="EV598" s="61"/>
      <c r="EW598" s="61"/>
      <c r="EX598" s="61"/>
      <c r="EY598" s="61"/>
      <c r="EZ598" s="61"/>
    </row>
    <row r="599" spans="2:156" ht="27" customHeight="1">
      <c r="B599" s="365" t="str">
        <f t="shared" si="533"/>
        <v/>
      </c>
      <c r="C599" s="649" t="str">
        <f>IF(AU599=1,SUM(AU$10:AU599),"")</f>
        <v/>
      </c>
      <c r="D599" s="526"/>
      <c r="E599" s="524"/>
      <c r="F599" s="648"/>
      <c r="G599" s="464"/>
      <c r="H599" s="110"/>
      <c r="I599" s="648"/>
      <c r="J599" s="464"/>
      <c r="K599" s="110"/>
      <c r="L599" s="109"/>
      <c r="M599" s="517"/>
      <c r="N599" s="520"/>
      <c r="O599" s="520"/>
      <c r="P599" s="514"/>
      <c r="Q599" s="463"/>
      <c r="R599" s="463"/>
      <c r="S599" s="463"/>
      <c r="T599" s="463"/>
      <c r="U599" s="515"/>
      <c r="V599" s="112"/>
      <c r="W599" s="463"/>
      <c r="X599" s="463"/>
      <c r="Y599" s="463"/>
      <c r="Z599" s="463"/>
      <c r="AA599" s="463"/>
      <c r="AB599" s="691"/>
      <c r="AC599" s="691"/>
      <c r="AD599" s="691"/>
      <c r="AE599" s="682"/>
      <c r="AF599" s="683"/>
      <c r="AG599" s="112"/>
      <c r="AH599" s="463"/>
      <c r="AI599" s="495"/>
      <c r="AJ599" s="469"/>
      <c r="AK599" s="464"/>
      <c r="AL599" s="465"/>
      <c r="AM599" s="376"/>
      <c r="AN599" s="376"/>
      <c r="AO599" s="465"/>
      <c r="AP599" s="466"/>
      <c r="AQ599" s="113" t="str">
        <f t="shared" si="538"/>
        <v/>
      </c>
      <c r="AR599" s="114">
        <v>202</v>
      </c>
      <c r="AU599" s="115">
        <f t="shared" si="539"/>
        <v>0</v>
      </c>
      <c r="AV599" s="116" t="b">
        <f t="shared" si="540"/>
        <v>1</v>
      </c>
      <c r="AW599" s="73">
        <f t="shared" si="541"/>
        <v>0</v>
      </c>
      <c r="AX599" s="117">
        <f t="shared" si="542"/>
        <v>1</v>
      </c>
      <c r="AY599" s="118">
        <f t="shared" si="543"/>
        <v>0</v>
      </c>
      <c r="BD599" s="120">
        <f>ROUND(Import!F592,2)</f>
        <v>0</v>
      </c>
      <c r="BE599" s="120">
        <f>ROUND(Import!P592,2)</f>
        <v>0</v>
      </c>
      <c r="BG599" s="121">
        <f t="shared" si="544"/>
        <v>0</v>
      </c>
      <c r="BH599" s="122">
        <f t="shared" si="545"/>
        <v>0</v>
      </c>
      <c r="BI599" s="114">
        <f t="shared" si="546"/>
        <v>0</v>
      </c>
      <c r="BJ599" s="121">
        <f t="shared" si="547"/>
        <v>0</v>
      </c>
      <c r="BK599" s="122">
        <f t="shared" si="548"/>
        <v>0</v>
      </c>
      <c r="BL599" s="114">
        <f t="shared" si="549"/>
        <v>0</v>
      </c>
      <c r="BN599" s="123">
        <f t="shared" si="550"/>
        <v>0</v>
      </c>
      <c r="BO599" s="123">
        <f t="shared" si="551"/>
        <v>0</v>
      </c>
      <c r="BP599" s="123">
        <f t="shared" si="552"/>
        <v>0</v>
      </c>
      <c r="BQ599" s="123">
        <f t="shared" si="553"/>
        <v>0</v>
      </c>
      <c r="BR599" s="123">
        <f t="shared" si="527"/>
        <v>0</v>
      </c>
      <c r="BS599" s="123">
        <f t="shared" si="554"/>
        <v>0</v>
      </c>
      <c r="BT599" s="124">
        <f t="shared" si="555"/>
        <v>0</v>
      </c>
      <c r="CA599" s="62"/>
      <c r="CB599" s="126" t="str">
        <f t="shared" si="528"/>
        <v/>
      </c>
      <c r="CC599" s="127" t="str">
        <f t="shared" si="556"/>
        <v/>
      </c>
      <c r="CD599" s="128" t="str">
        <f t="shared" si="557"/>
        <v/>
      </c>
      <c r="CE599" s="146"/>
      <c r="CF599" s="147"/>
      <c r="CG599" s="147"/>
      <c r="CH599" s="147"/>
      <c r="CI599" s="145"/>
      <c r="CJ599" s="62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132" t="b">
        <f t="shared" si="558"/>
        <v>0</v>
      </c>
      <c r="CV599" s="133" t="b">
        <f t="shared" si="559"/>
        <v>1</v>
      </c>
      <c r="CW599" s="116" t="b">
        <f t="shared" si="560"/>
        <v>1</v>
      </c>
      <c r="CX599" s="73">
        <f t="shared" si="561"/>
        <v>0</v>
      </c>
      <c r="CZ599" s="73">
        <f t="shared" si="562"/>
        <v>0</v>
      </c>
      <c r="DA599" s="134">
        <f t="shared" si="563"/>
        <v>1</v>
      </c>
      <c r="DB599" s="106">
        <f t="shared" si="564"/>
        <v>1</v>
      </c>
      <c r="DC599" s="148"/>
      <c r="DD599" s="134">
        <f t="shared" si="565"/>
        <v>1</v>
      </c>
      <c r="DE599" s="135">
        <f t="shared" si="529"/>
        <v>0</v>
      </c>
      <c r="DF599" s="135">
        <f t="shared" si="530"/>
        <v>0</v>
      </c>
      <c r="DG599" s="136"/>
      <c r="DH599" s="79"/>
      <c r="DI599" s="137"/>
      <c r="DJ599" s="81"/>
      <c r="DK599" s="107">
        <f t="shared" si="531"/>
        <v>0</v>
      </c>
      <c r="DL599" s="138">
        <f t="shared" si="566"/>
        <v>1</v>
      </c>
      <c r="DM599" s="73">
        <f t="shared" si="567"/>
        <v>1</v>
      </c>
      <c r="DN599" s="73">
        <f t="shared" si="568"/>
        <v>1</v>
      </c>
      <c r="DO599" s="73">
        <f t="shared" si="569"/>
        <v>1</v>
      </c>
      <c r="DP599" s="73">
        <f t="shared" si="536"/>
        <v>1</v>
      </c>
      <c r="DQ599" s="73">
        <f t="shared" si="535"/>
        <v>1</v>
      </c>
      <c r="DR599" s="73">
        <f t="shared" si="534"/>
        <v>1</v>
      </c>
      <c r="DS599" s="73">
        <f t="shared" si="532"/>
        <v>1</v>
      </c>
      <c r="DT599" s="73">
        <f t="shared" si="526"/>
        <v>1</v>
      </c>
      <c r="DU599" s="73">
        <f t="shared" si="525"/>
        <v>1</v>
      </c>
      <c r="DV599" s="73">
        <f t="shared" si="524"/>
        <v>1</v>
      </c>
      <c r="DW599" s="73">
        <f t="shared" si="523"/>
        <v>1</v>
      </c>
      <c r="DX599" s="73">
        <f t="shared" si="522"/>
        <v>1</v>
      </c>
      <c r="DY599" s="73">
        <f t="shared" si="521"/>
        <v>1</v>
      </c>
      <c r="DZ599" s="73">
        <f t="shared" si="520"/>
        <v>1</v>
      </c>
      <c r="EA599" s="92">
        <f t="shared" si="519"/>
        <v>1</v>
      </c>
      <c r="EB599" s="92">
        <f t="shared" si="518"/>
        <v>1</v>
      </c>
      <c r="EC599" s="139">
        <f t="shared" si="517"/>
        <v>1</v>
      </c>
      <c r="ED599" s="140">
        <f t="shared" si="570"/>
        <v>0</v>
      </c>
      <c r="EE599" s="141">
        <f>IF(EC599=8,(DK599+DK600+DK601+DK913+DK915+DK916+DK917),IF(EC599=9,(DK599+DK600+DK601+DK913+DK915+DK916+DK917+DK918),IF(EC599=10,(DK599+DK600+DK601+DK913+DK915+DK916+DK917+DK918+DK919),IF(EC599=11,(DK599+DK600+DK601+DK913+DK915+DK916+DK917+DK918+DK919+DK920),IF(EC599=12,(DK599+DK600+DK601+DK913+DK915+DK916+DK917+DK918+DK919+DK920+DK921),IF(EC599=13,(DK599+DK600+DK601+DK913+DK915+DK916+DK917+DK918+DK919+DK920+DK921+#REF!),0))))))</f>
        <v>0</v>
      </c>
      <c r="EF599" s="141">
        <f t="shared" si="537"/>
        <v>0</v>
      </c>
      <c r="EG599" s="142">
        <f t="shared" si="571"/>
        <v>0</v>
      </c>
      <c r="EH599" s="141"/>
      <c r="EI599" s="142"/>
      <c r="EJ599" s="82">
        <f t="shared" si="572"/>
        <v>0</v>
      </c>
      <c r="EK599" s="82"/>
      <c r="EL599" s="82"/>
      <c r="EM599" s="82"/>
      <c r="EN599" s="83"/>
      <c r="EO599" s="61"/>
      <c r="EP599" s="61"/>
      <c r="EQ599" s="61"/>
      <c r="ER599" s="61"/>
      <c r="ES599" s="61"/>
      <c r="ET599" s="61"/>
      <c r="EU599" s="61"/>
      <c r="EV599" s="61"/>
      <c r="EW599" s="61"/>
      <c r="EX599" s="61"/>
      <c r="EY599" s="61"/>
      <c r="EZ599" s="61"/>
    </row>
    <row r="600" spans="2:156" ht="27" customHeight="1">
      <c r="B600" s="365" t="str">
        <f t="shared" si="533"/>
        <v/>
      </c>
      <c r="C600" s="649" t="str">
        <f>IF(AU600=1,SUM(AU$10:AU600),"")</f>
        <v/>
      </c>
      <c r="D600" s="526"/>
      <c r="E600" s="524"/>
      <c r="F600" s="648"/>
      <c r="G600" s="464"/>
      <c r="H600" s="110"/>
      <c r="I600" s="648"/>
      <c r="J600" s="464"/>
      <c r="K600" s="110"/>
      <c r="L600" s="109"/>
      <c r="M600" s="517"/>
      <c r="N600" s="520"/>
      <c r="O600" s="520"/>
      <c r="P600" s="514"/>
      <c r="Q600" s="463"/>
      <c r="R600" s="463"/>
      <c r="S600" s="463"/>
      <c r="T600" s="463"/>
      <c r="U600" s="515"/>
      <c r="V600" s="112"/>
      <c r="W600" s="463"/>
      <c r="X600" s="463"/>
      <c r="Y600" s="463"/>
      <c r="Z600" s="463"/>
      <c r="AA600" s="463"/>
      <c r="AB600" s="691"/>
      <c r="AC600" s="691"/>
      <c r="AD600" s="691"/>
      <c r="AE600" s="682"/>
      <c r="AF600" s="683"/>
      <c r="AG600" s="112"/>
      <c r="AH600" s="463"/>
      <c r="AI600" s="495"/>
      <c r="AJ600" s="469"/>
      <c r="AK600" s="464"/>
      <c r="AL600" s="465"/>
      <c r="AM600" s="376"/>
      <c r="AN600" s="376"/>
      <c r="AO600" s="465"/>
      <c r="AP600" s="466"/>
      <c r="AQ600" s="113" t="str">
        <f t="shared" si="538"/>
        <v/>
      </c>
      <c r="AR600" s="114">
        <v>203</v>
      </c>
      <c r="AU600" s="115">
        <f t="shared" si="539"/>
        <v>0</v>
      </c>
      <c r="AV600" s="116" t="b">
        <f t="shared" si="540"/>
        <v>1</v>
      </c>
      <c r="AW600" s="73">
        <f t="shared" si="541"/>
        <v>0</v>
      </c>
      <c r="AX600" s="117">
        <f t="shared" si="542"/>
        <v>1</v>
      </c>
      <c r="AY600" s="118">
        <f t="shared" si="543"/>
        <v>0</v>
      </c>
      <c r="BD600" s="120">
        <f>ROUND(Import!F593,2)</f>
        <v>0</v>
      </c>
      <c r="BE600" s="120">
        <f>ROUND(Import!P593,2)</f>
        <v>0</v>
      </c>
      <c r="BG600" s="121">
        <f t="shared" si="544"/>
        <v>0</v>
      </c>
      <c r="BH600" s="122">
        <f t="shared" si="545"/>
        <v>0</v>
      </c>
      <c r="BI600" s="114">
        <f t="shared" si="546"/>
        <v>0</v>
      </c>
      <c r="BJ600" s="121">
        <f t="shared" si="547"/>
        <v>0</v>
      </c>
      <c r="BK600" s="122">
        <f t="shared" si="548"/>
        <v>0</v>
      </c>
      <c r="BL600" s="114">
        <f t="shared" si="549"/>
        <v>0</v>
      </c>
      <c r="BN600" s="123">
        <f t="shared" si="550"/>
        <v>0</v>
      </c>
      <c r="BO600" s="123">
        <f t="shared" si="551"/>
        <v>0</v>
      </c>
      <c r="BP600" s="123">
        <f t="shared" si="552"/>
        <v>0</v>
      </c>
      <c r="BQ600" s="123">
        <f t="shared" si="553"/>
        <v>0</v>
      </c>
      <c r="BR600" s="123">
        <f t="shared" si="527"/>
        <v>0</v>
      </c>
      <c r="BS600" s="123">
        <f t="shared" si="554"/>
        <v>0</v>
      </c>
      <c r="BT600" s="124">
        <f t="shared" si="555"/>
        <v>0</v>
      </c>
      <c r="CA600" s="62"/>
      <c r="CB600" s="126" t="str">
        <f t="shared" si="528"/>
        <v/>
      </c>
      <c r="CC600" s="127" t="str">
        <f t="shared" si="556"/>
        <v/>
      </c>
      <c r="CD600" s="128" t="str">
        <f t="shared" si="557"/>
        <v/>
      </c>
      <c r="CE600" s="146"/>
      <c r="CF600" s="147"/>
      <c r="CG600" s="147"/>
      <c r="CH600" s="147"/>
      <c r="CI600" s="145"/>
      <c r="CJ600" s="62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132" t="b">
        <f t="shared" si="558"/>
        <v>0</v>
      </c>
      <c r="CV600" s="133" t="b">
        <f t="shared" si="559"/>
        <v>1</v>
      </c>
      <c r="CW600" s="116" t="b">
        <f t="shared" si="560"/>
        <v>1</v>
      </c>
      <c r="CX600" s="73">
        <f t="shared" si="561"/>
        <v>0</v>
      </c>
      <c r="CZ600" s="73">
        <f t="shared" si="562"/>
        <v>0</v>
      </c>
      <c r="DA600" s="134">
        <f t="shared" si="563"/>
        <v>1</v>
      </c>
      <c r="DB600" s="106">
        <f t="shared" si="564"/>
        <v>1</v>
      </c>
      <c r="DC600" s="148"/>
      <c r="DD600" s="134">
        <f t="shared" si="565"/>
        <v>1</v>
      </c>
      <c r="DE600" s="135">
        <f t="shared" si="529"/>
        <v>0</v>
      </c>
      <c r="DF600" s="135">
        <f t="shared" si="530"/>
        <v>0</v>
      </c>
      <c r="DG600" s="136"/>
      <c r="DH600" s="79"/>
      <c r="DI600" s="137"/>
      <c r="DJ600" s="81"/>
      <c r="DK600" s="107">
        <f t="shared" si="531"/>
        <v>0</v>
      </c>
      <c r="DL600" s="138">
        <f t="shared" si="566"/>
        <v>1</v>
      </c>
      <c r="DM600" s="73">
        <f t="shared" si="567"/>
        <v>1</v>
      </c>
      <c r="DN600" s="73">
        <f t="shared" si="568"/>
        <v>1</v>
      </c>
      <c r="DO600" s="73">
        <f t="shared" si="569"/>
        <v>1</v>
      </c>
      <c r="DP600" s="73">
        <f t="shared" si="536"/>
        <v>1</v>
      </c>
      <c r="DQ600" s="73">
        <f t="shared" si="535"/>
        <v>1</v>
      </c>
      <c r="DR600" s="73">
        <f t="shared" si="534"/>
        <v>1</v>
      </c>
      <c r="DS600" s="73">
        <f t="shared" si="532"/>
        <v>1</v>
      </c>
      <c r="DT600" s="73">
        <f t="shared" si="526"/>
        <v>1</v>
      </c>
      <c r="DU600" s="73">
        <f t="shared" si="525"/>
        <v>1</v>
      </c>
      <c r="DV600" s="73">
        <f t="shared" si="524"/>
        <v>1</v>
      </c>
      <c r="DW600" s="73">
        <f t="shared" si="523"/>
        <v>1</v>
      </c>
      <c r="DX600" s="73">
        <f t="shared" si="522"/>
        <v>1</v>
      </c>
      <c r="DY600" s="73">
        <f t="shared" si="521"/>
        <v>1</v>
      </c>
      <c r="DZ600" s="73">
        <f t="shared" si="520"/>
        <v>1</v>
      </c>
      <c r="EA600" s="92">
        <f t="shared" si="519"/>
        <v>1</v>
      </c>
      <c r="EB600" s="92">
        <f t="shared" si="518"/>
        <v>1</v>
      </c>
      <c r="EC600" s="139">
        <f t="shared" si="517"/>
        <v>1</v>
      </c>
      <c r="ED600" s="140">
        <f t="shared" si="570"/>
        <v>0</v>
      </c>
      <c r="EE600" s="141">
        <f>IF(EC600=8,(DK600+DK601+DK602+DK914+DK916+DK917+DK918),IF(EC600=9,(DK600+DK601+DK602+DK914+DK916+DK917+DK918+DK919),IF(EC600=10,(DK600+DK601+DK602+DK914+DK916+DK917+DK918+DK919+DK920),IF(EC600=11,(DK600+DK601+DK602+DK914+DK916+DK917+DK918+DK919+DK920+DK921),IF(EC600=12,(DK600+DK601+DK602+DK914+DK916+DK917+DK918+DK919+DK920+DK921+DK922),IF(EC600=13,(DK600+DK601+DK602+DK914+DK916+DK917+DK918+DK919+DK920+DK921+DK922+#REF!),0))))))</f>
        <v>0</v>
      </c>
      <c r="EF600" s="141">
        <f t="shared" si="537"/>
        <v>0</v>
      </c>
      <c r="EG600" s="142">
        <f t="shared" si="571"/>
        <v>0</v>
      </c>
      <c r="EH600" s="141"/>
      <c r="EI600" s="142"/>
      <c r="EJ600" s="82">
        <f t="shared" si="572"/>
        <v>0</v>
      </c>
      <c r="EK600" s="82"/>
      <c r="EL600" s="82"/>
      <c r="EM600" s="82"/>
      <c r="EN600" s="83"/>
      <c r="EO600" s="61"/>
      <c r="EP600" s="61"/>
      <c r="EQ600" s="61"/>
      <c r="ER600" s="61"/>
      <c r="ES600" s="61"/>
      <c r="ET600" s="61"/>
      <c r="EU600" s="61"/>
      <c r="EV600" s="61"/>
      <c r="EW600" s="61"/>
      <c r="EX600" s="61"/>
      <c r="EY600" s="61"/>
      <c r="EZ600" s="61"/>
    </row>
    <row r="601" spans="2:156" ht="27" customHeight="1">
      <c r="B601" s="365" t="str">
        <f t="shared" si="533"/>
        <v/>
      </c>
      <c r="C601" s="649" t="str">
        <f>IF(AU601=1,SUM(AU$10:AU601),"")</f>
        <v/>
      </c>
      <c r="D601" s="526"/>
      <c r="E601" s="524"/>
      <c r="F601" s="648"/>
      <c r="G601" s="464"/>
      <c r="H601" s="110"/>
      <c r="I601" s="648"/>
      <c r="J601" s="464"/>
      <c r="K601" s="110"/>
      <c r="L601" s="109"/>
      <c r="M601" s="517"/>
      <c r="N601" s="520"/>
      <c r="O601" s="520"/>
      <c r="P601" s="514"/>
      <c r="Q601" s="463"/>
      <c r="R601" s="463"/>
      <c r="S601" s="463"/>
      <c r="T601" s="463"/>
      <c r="U601" s="515"/>
      <c r="V601" s="112"/>
      <c r="W601" s="463"/>
      <c r="X601" s="463"/>
      <c r="Y601" s="463"/>
      <c r="Z601" s="463"/>
      <c r="AA601" s="463"/>
      <c r="AB601" s="691"/>
      <c r="AC601" s="691"/>
      <c r="AD601" s="691"/>
      <c r="AE601" s="682"/>
      <c r="AF601" s="683"/>
      <c r="AG601" s="112"/>
      <c r="AH601" s="463"/>
      <c r="AI601" s="495"/>
      <c r="AJ601" s="469"/>
      <c r="AK601" s="464"/>
      <c r="AL601" s="465"/>
      <c r="AM601" s="376"/>
      <c r="AN601" s="376"/>
      <c r="AO601" s="465"/>
      <c r="AP601" s="466"/>
      <c r="AQ601" s="113" t="str">
        <f t="shared" si="538"/>
        <v/>
      </c>
      <c r="AR601" s="114">
        <v>204</v>
      </c>
      <c r="AU601" s="115">
        <f t="shared" si="539"/>
        <v>0</v>
      </c>
      <c r="AV601" s="116" t="b">
        <f t="shared" si="540"/>
        <v>1</v>
      </c>
      <c r="AW601" s="73">
        <f t="shared" si="541"/>
        <v>0</v>
      </c>
      <c r="AX601" s="117">
        <f t="shared" si="542"/>
        <v>1</v>
      </c>
      <c r="AY601" s="118">
        <f t="shared" si="543"/>
        <v>0</v>
      </c>
      <c r="BD601" s="120">
        <f>ROUND(Import!F594,2)</f>
        <v>0</v>
      </c>
      <c r="BE601" s="120">
        <f>ROUND(Import!P594,2)</f>
        <v>0</v>
      </c>
      <c r="BG601" s="121">
        <f t="shared" si="544"/>
        <v>0</v>
      </c>
      <c r="BH601" s="122">
        <f t="shared" si="545"/>
        <v>0</v>
      </c>
      <c r="BI601" s="114">
        <f t="shared" si="546"/>
        <v>0</v>
      </c>
      <c r="BJ601" s="121">
        <f t="shared" si="547"/>
        <v>0</v>
      </c>
      <c r="BK601" s="122">
        <f t="shared" si="548"/>
        <v>0</v>
      </c>
      <c r="BL601" s="114">
        <f t="shared" si="549"/>
        <v>0</v>
      </c>
      <c r="BN601" s="123">
        <f t="shared" si="550"/>
        <v>0</v>
      </c>
      <c r="BO601" s="123">
        <f t="shared" si="551"/>
        <v>0</v>
      </c>
      <c r="BP601" s="123">
        <f t="shared" si="552"/>
        <v>0</v>
      </c>
      <c r="BQ601" s="123">
        <f t="shared" si="553"/>
        <v>0</v>
      </c>
      <c r="BR601" s="123">
        <f t="shared" si="527"/>
        <v>0</v>
      </c>
      <c r="BS601" s="123">
        <f t="shared" si="554"/>
        <v>0</v>
      </c>
      <c r="BT601" s="124">
        <f t="shared" si="555"/>
        <v>0</v>
      </c>
      <c r="CA601" s="62"/>
      <c r="CB601" s="126" t="str">
        <f t="shared" si="528"/>
        <v/>
      </c>
      <c r="CC601" s="127" t="str">
        <f t="shared" si="556"/>
        <v/>
      </c>
      <c r="CD601" s="128" t="str">
        <f t="shared" si="557"/>
        <v/>
      </c>
      <c r="CE601" s="146"/>
      <c r="CF601" s="147"/>
      <c r="CG601" s="147"/>
      <c r="CH601" s="147"/>
      <c r="CI601" s="145"/>
      <c r="CJ601" s="62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132" t="b">
        <f t="shared" si="558"/>
        <v>0</v>
      </c>
      <c r="CV601" s="133" t="b">
        <f t="shared" si="559"/>
        <v>1</v>
      </c>
      <c r="CW601" s="116" t="b">
        <f t="shared" si="560"/>
        <v>1</v>
      </c>
      <c r="CX601" s="73">
        <f t="shared" si="561"/>
        <v>0</v>
      </c>
      <c r="CZ601" s="73">
        <f t="shared" si="562"/>
        <v>0</v>
      </c>
      <c r="DA601" s="134">
        <f t="shared" si="563"/>
        <v>1</v>
      </c>
      <c r="DB601" s="106">
        <f t="shared" si="564"/>
        <v>1</v>
      </c>
      <c r="DC601" s="148"/>
      <c r="DD601" s="134">
        <f t="shared" si="565"/>
        <v>1</v>
      </c>
      <c r="DE601" s="135">
        <f t="shared" si="529"/>
        <v>0</v>
      </c>
      <c r="DF601" s="135">
        <f t="shared" si="530"/>
        <v>0</v>
      </c>
      <c r="DG601" s="136"/>
      <c r="DH601" s="79"/>
      <c r="DI601" s="137"/>
      <c r="DJ601" s="81"/>
      <c r="DK601" s="107">
        <f t="shared" si="531"/>
        <v>0</v>
      </c>
      <c r="DL601" s="138">
        <f t="shared" si="566"/>
        <v>1</v>
      </c>
      <c r="DM601" s="73">
        <f t="shared" si="567"/>
        <v>1</v>
      </c>
      <c r="DN601" s="73">
        <f t="shared" si="568"/>
        <v>1</v>
      </c>
      <c r="DO601" s="73">
        <f t="shared" si="569"/>
        <v>1</v>
      </c>
      <c r="DP601" s="73">
        <f t="shared" si="536"/>
        <v>1</v>
      </c>
      <c r="DQ601" s="73">
        <f t="shared" si="535"/>
        <v>1</v>
      </c>
      <c r="DR601" s="73">
        <f t="shared" si="534"/>
        <v>1</v>
      </c>
      <c r="DS601" s="73">
        <f t="shared" si="532"/>
        <v>1</v>
      </c>
      <c r="DT601" s="73">
        <f t="shared" si="526"/>
        <v>1</v>
      </c>
      <c r="DU601" s="73">
        <f t="shared" si="525"/>
        <v>1</v>
      </c>
      <c r="DV601" s="73">
        <f t="shared" si="524"/>
        <v>1</v>
      </c>
      <c r="DW601" s="73">
        <f t="shared" si="523"/>
        <v>1</v>
      </c>
      <c r="DX601" s="73">
        <f t="shared" si="522"/>
        <v>1</v>
      </c>
      <c r="DY601" s="73">
        <f t="shared" si="521"/>
        <v>1</v>
      </c>
      <c r="DZ601" s="73">
        <f t="shared" si="520"/>
        <v>1</v>
      </c>
      <c r="EA601" s="92">
        <f t="shared" si="519"/>
        <v>1</v>
      </c>
      <c r="EB601" s="92">
        <f t="shared" si="518"/>
        <v>1</v>
      </c>
      <c r="EC601" s="139">
        <f t="shared" si="517"/>
        <v>1</v>
      </c>
      <c r="ED601" s="140">
        <f t="shared" si="570"/>
        <v>0</v>
      </c>
      <c r="EE601" s="141">
        <f>IF(EC601=8,(DK601+DK602+DK603+DK915+DK917+DK918+DK919),IF(EC601=9,(DK601+DK602+DK603+DK915+DK917+DK918+DK919+DK920),IF(EC601=10,(DK601+DK602+DK603+DK915+DK917+DK918+DK919+DK920+DK921),IF(EC601=11,(DK601+DK602+DK603+DK915+DK917+DK918+DK919+DK920+DK921+DK922),IF(EC601=12,(DK601+DK602+DK603+DK915+DK917+DK918+DK919+DK920+DK921+DK922+DK923),IF(EC601=13,(DK601+DK602+DK603+DK915+DK917+DK918+DK919+DK920+DK921+DK922+DK923+#REF!),0))))))</f>
        <v>0</v>
      </c>
      <c r="EF601" s="141">
        <f t="shared" si="537"/>
        <v>0</v>
      </c>
      <c r="EG601" s="142">
        <f t="shared" si="571"/>
        <v>0</v>
      </c>
      <c r="EH601" s="141"/>
      <c r="EI601" s="142"/>
      <c r="EJ601" s="82">
        <f t="shared" si="572"/>
        <v>0</v>
      </c>
      <c r="EK601" s="82"/>
      <c r="EL601" s="82"/>
      <c r="EM601" s="82"/>
      <c r="EN601" s="83"/>
      <c r="EO601" s="61"/>
      <c r="EP601" s="61"/>
      <c r="EQ601" s="61"/>
      <c r="ER601" s="61"/>
      <c r="ES601" s="61"/>
      <c r="ET601" s="61"/>
      <c r="EU601" s="61"/>
      <c r="EV601" s="61"/>
      <c r="EW601" s="61"/>
      <c r="EX601" s="61"/>
      <c r="EY601" s="61"/>
      <c r="EZ601" s="61"/>
    </row>
    <row r="602" spans="2:156" ht="27" customHeight="1">
      <c r="B602" s="365" t="str">
        <f t="shared" si="533"/>
        <v/>
      </c>
      <c r="C602" s="649" t="str">
        <f>IF(AU602=1,SUM(AU$10:AU602),"")</f>
        <v/>
      </c>
      <c r="D602" s="526"/>
      <c r="E602" s="524"/>
      <c r="F602" s="648"/>
      <c r="G602" s="464"/>
      <c r="H602" s="110"/>
      <c r="I602" s="648"/>
      <c r="J602" s="464"/>
      <c r="K602" s="110"/>
      <c r="L602" s="109"/>
      <c r="M602" s="517"/>
      <c r="N602" s="520"/>
      <c r="O602" s="520"/>
      <c r="P602" s="514"/>
      <c r="Q602" s="463"/>
      <c r="R602" s="463"/>
      <c r="S602" s="463"/>
      <c r="T602" s="463"/>
      <c r="U602" s="515"/>
      <c r="V602" s="112"/>
      <c r="W602" s="463"/>
      <c r="X602" s="463"/>
      <c r="Y602" s="463"/>
      <c r="Z602" s="463"/>
      <c r="AA602" s="463"/>
      <c r="AB602" s="691"/>
      <c r="AC602" s="691"/>
      <c r="AD602" s="691"/>
      <c r="AE602" s="682"/>
      <c r="AF602" s="683"/>
      <c r="AG602" s="112"/>
      <c r="AH602" s="463"/>
      <c r="AI602" s="495"/>
      <c r="AJ602" s="469"/>
      <c r="AK602" s="464"/>
      <c r="AL602" s="465"/>
      <c r="AM602" s="376"/>
      <c r="AN602" s="376"/>
      <c r="AO602" s="465"/>
      <c r="AP602" s="466"/>
      <c r="AQ602" s="113" t="str">
        <f t="shared" si="538"/>
        <v/>
      </c>
      <c r="AR602" s="114">
        <v>205</v>
      </c>
      <c r="AU602" s="115">
        <f t="shared" si="539"/>
        <v>0</v>
      </c>
      <c r="AV602" s="116" t="b">
        <f t="shared" si="540"/>
        <v>1</v>
      </c>
      <c r="AW602" s="73">
        <f t="shared" si="541"/>
        <v>0</v>
      </c>
      <c r="AX602" s="117">
        <f t="shared" si="542"/>
        <v>1</v>
      </c>
      <c r="AY602" s="118">
        <f t="shared" si="543"/>
        <v>0</v>
      </c>
      <c r="BD602" s="120">
        <f>ROUND(Import!F595,2)</f>
        <v>0</v>
      </c>
      <c r="BE602" s="120">
        <f>ROUND(Import!P595,2)</f>
        <v>0</v>
      </c>
      <c r="BG602" s="121">
        <f t="shared" si="544"/>
        <v>0</v>
      </c>
      <c r="BH602" s="122">
        <f t="shared" si="545"/>
        <v>0</v>
      </c>
      <c r="BI602" s="114">
        <f t="shared" si="546"/>
        <v>0</v>
      </c>
      <c r="BJ602" s="121">
        <f t="shared" si="547"/>
        <v>0</v>
      </c>
      <c r="BK602" s="122">
        <f t="shared" si="548"/>
        <v>0</v>
      </c>
      <c r="BL602" s="114">
        <f t="shared" si="549"/>
        <v>0</v>
      </c>
      <c r="BN602" s="123">
        <f t="shared" si="550"/>
        <v>0</v>
      </c>
      <c r="BO602" s="123">
        <f t="shared" si="551"/>
        <v>0</v>
      </c>
      <c r="BP602" s="123">
        <f t="shared" si="552"/>
        <v>0</v>
      </c>
      <c r="BQ602" s="123">
        <f t="shared" si="553"/>
        <v>0</v>
      </c>
      <c r="BR602" s="123">
        <f t="shared" si="527"/>
        <v>0</v>
      </c>
      <c r="BS602" s="123">
        <f t="shared" si="554"/>
        <v>0</v>
      </c>
      <c r="BT602" s="124">
        <f t="shared" si="555"/>
        <v>0</v>
      </c>
      <c r="CA602" s="62"/>
      <c r="CB602" s="126" t="str">
        <f t="shared" si="528"/>
        <v/>
      </c>
      <c r="CC602" s="127" t="str">
        <f t="shared" si="556"/>
        <v/>
      </c>
      <c r="CD602" s="128" t="str">
        <f t="shared" si="557"/>
        <v/>
      </c>
      <c r="CE602" s="146"/>
      <c r="CF602" s="147"/>
      <c r="CG602" s="147"/>
      <c r="CH602" s="147"/>
      <c r="CI602" s="145"/>
      <c r="CJ602" s="62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132" t="b">
        <f t="shared" si="558"/>
        <v>0</v>
      </c>
      <c r="CV602" s="133" t="b">
        <f t="shared" si="559"/>
        <v>1</v>
      </c>
      <c r="CW602" s="116" t="b">
        <f t="shared" si="560"/>
        <v>1</v>
      </c>
      <c r="CX602" s="73">
        <f t="shared" si="561"/>
        <v>0</v>
      </c>
      <c r="CZ602" s="73">
        <f t="shared" si="562"/>
        <v>0</v>
      </c>
      <c r="DA602" s="134">
        <f t="shared" si="563"/>
        <v>1</v>
      </c>
      <c r="DB602" s="106">
        <f t="shared" si="564"/>
        <v>1</v>
      </c>
      <c r="DC602" s="148"/>
      <c r="DD602" s="134">
        <f t="shared" si="565"/>
        <v>1</v>
      </c>
      <c r="DE602" s="135">
        <f t="shared" si="529"/>
        <v>0</v>
      </c>
      <c r="DF602" s="135">
        <f t="shared" si="530"/>
        <v>0</v>
      </c>
      <c r="DG602" s="136"/>
      <c r="DH602" s="79"/>
      <c r="DI602" s="137"/>
      <c r="DJ602" s="81"/>
      <c r="DK602" s="107">
        <f t="shared" si="531"/>
        <v>0</v>
      </c>
      <c r="DL602" s="138">
        <f t="shared" si="566"/>
        <v>1</v>
      </c>
      <c r="DM602" s="73">
        <f t="shared" si="567"/>
        <v>1</v>
      </c>
      <c r="DN602" s="73">
        <f t="shared" si="568"/>
        <v>1</v>
      </c>
      <c r="DO602" s="73">
        <f t="shared" si="569"/>
        <v>1</v>
      </c>
      <c r="DP602" s="73">
        <f t="shared" si="536"/>
        <v>1</v>
      </c>
      <c r="DQ602" s="73">
        <f t="shared" si="535"/>
        <v>1</v>
      </c>
      <c r="DR602" s="73">
        <f t="shared" si="534"/>
        <v>1</v>
      </c>
      <c r="DS602" s="73">
        <f t="shared" si="532"/>
        <v>1</v>
      </c>
      <c r="DT602" s="73">
        <f t="shared" si="526"/>
        <v>1</v>
      </c>
      <c r="DU602" s="73">
        <f t="shared" si="525"/>
        <v>1</v>
      </c>
      <c r="DV602" s="73">
        <f t="shared" si="524"/>
        <v>1</v>
      </c>
      <c r="DW602" s="73">
        <f t="shared" si="523"/>
        <v>1</v>
      </c>
      <c r="DX602" s="73">
        <f t="shared" si="522"/>
        <v>1</v>
      </c>
      <c r="DY602" s="73">
        <f t="shared" si="521"/>
        <v>1</v>
      </c>
      <c r="DZ602" s="73">
        <f t="shared" si="520"/>
        <v>1</v>
      </c>
      <c r="EA602" s="92">
        <f t="shared" si="519"/>
        <v>1</v>
      </c>
      <c r="EB602" s="92">
        <f t="shared" si="518"/>
        <v>1</v>
      </c>
      <c r="EC602" s="139">
        <f t="shared" si="517"/>
        <v>1</v>
      </c>
      <c r="ED602" s="140">
        <f t="shared" si="570"/>
        <v>0</v>
      </c>
      <c r="EE602" s="141">
        <f>IF(EC602=8,(DK602+DK603+DK604+DK916+DK918+DK919+DK920),IF(EC602=9,(DK602+DK603+DK604+DK916+DK918+DK919+DK920+DK921),IF(EC602=10,(DK602+DK603+DK604+DK916+DK918+DK919+DK920+DK921+DK922),IF(EC602=11,(DK602+DK603+DK604+DK916+DK918+DK919+DK920+DK921+DK922+DK923),IF(EC602=12,(DK602+DK603+DK604+DK916+DK918+DK919+DK920+DK921+DK922+DK923+DK924),IF(EC602=13,(DK602+DK603+DK604+DK916+DK918+DK919+DK920+DK921+DK922+DK923+DK924+#REF!),0))))))</f>
        <v>0</v>
      </c>
      <c r="EF602" s="141">
        <f t="shared" si="537"/>
        <v>0</v>
      </c>
      <c r="EG602" s="142">
        <f t="shared" si="571"/>
        <v>0</v>
      </c>
      <c r="EH602" s="141"/>
      <c r="EI602" s="142"/>
      <c r="EJ602" s="82">
        <f t="shared" si="572"/>
        <v>0</v>
      </c>
      <c r="EK602" s="82"/>
      <c r="EL602" s="82"/>
      <c r="EM602" s="82"/>
      <c r="EN602" s="83"/>
      <c r="EO602" s="61"/>
      <c r="EP602" s="61"/>
      <c r="EQ602" s="61"/>
      <c r="ER602" s="61"/>
      <c r="ES602" s="61"/>
      <c r="ET602" s="61"/>
      <c r="EU602" s="61"/>
      <c r="EV602" s="61"/>
      <c r="EW602" s="61"/>
      <c r="EX602" s="61"/>
      <c r="EY602" s="61"/>
      <c r="EZ602" s="61"/>
    </row>
    <row r="603" spans="2:156" ht="27" customHeight="1">
      <c r="B603" s="365" t="str">
        <f t="shared" si="533"/>
        <v/>
      </c>
      <c r="C603" s="649" t="str">
        <f>IF(AU603=1,SUM(AU$10:AU603),"")</f>
        <v/>
      </c>
      <c r="D603" s="526"/>
      <c r="E603" s="524"/>
      <c r="F603" s="648"/>
      <c r="G603" s="464"/>
      <c r="H603" s="110"/>
      <c r="I603" s="648"/>
      <c r="J603" s="464"/>
      <c r="K603" s="110"/>
      <c r="L603" s="109"/>
      <c r="M603" s="517"/>
      <c r="N603" s="520"/>
      <c r="O603" s="520"/>
      <c r="P603" s="514"/>
      <c r="Q603" s="463"/>
      <c r="R603" s="463"/>
      <c r="S603" s="463"/>
      <c r="T603" s="463"/>
      <c r="U603" s="515"/>
      <c r="V603" s="112"/>
      <c r="W603" s="463"/>
      <c r="X603" s="463"/>
      <c r="Y603" s="463"/>
      <c r="Z603" s="463"/>
      <c r="AA603" s="463"/>
      <c r="AB603" s="691"/>
      <c r="AC603" s="691"/>
      <c r="AD603" s="691"/>
      <c r="AE603" s="682"/>
      <c r="AF603" s="683"/>
      <c r="AG603" s="112"/>
      <c r="AH603" s="463"/>
      <c r="AI603" s="495"/>
      <c r="AJ603" s="469"/>
      <c r="AK603" s="464"/>
      <c r="AL603" s="465"/>
      <c r="AM603" s="376"/>
      <c r="AN603" s="376"/>
      <c r="AO603" s="465"/>
      <c r="AP603" s="466"/>
      <c r="AQ603" s="113" t="str">
        <f t="shared" si="538"/>
        <v/>
      </c>
      <c r="AR603" s="114">
        <v>206</v>
      </c>
      <c r="AU603" s="115">
        <f t="shared" si="539"/>
        <v>0</v>
      </c>
      <c r="AV603" s="116" t="b">
        <f t="shared" si="540"/>
        <v>1</v>
      </c>
      <c r="AW603" s="73">
        <f t="shared" si="541"/>
        <v>0</v>
      </c>
      <c r="AX603" s="117">
        <f t="shared" si="542"/>
        <v>1</v>
      </c>
      <c r="AY603" s="118">
        <f t="shared" si="543"/>
        <v>0</v>
      </c>
      <c r="BD603" s="120">
        <f>ROUND(Import!F596,2)</f>
        <v>0</v>
      </c>
      <c r="BE603" s="120">
        <f>ROUND(Import!P596,2)</f>
        <v>0</v>
      </c>
      <c r="BG603" s="121">
        <f t="shared" si="544"/>
        <v>0</v>
      </c>
      <c r="BH603" s="122">
        <f t="shared" si="545"/>
        <v>0</v>
      </c>
      <c r="BI603" s="114">
        <f t="shared" si="546"/>
        <v>0</v>
      </c>
      <c r="BJ603" s="121">
        <f t="shared" si="547"/>
        <v>0</v>
      </c>
      <c r="BK603" s="122">
        <f t="shared" si="548"/>
        <v>0</v>
      </c>
      <c r="BL603" s="114">
        <f t="shared" si="549"/>
        <v>0</v>
      </c>
      <c r="BN603" s="123">
        <f t="shared" si="550"/>
        <v>0</v>
      </c>
      <c r="BO603" s="123">
        <f t="shared" si="551"/>
        <v>0</v>
      </c>
      <c r="BP603" s="123">
        <f t="shared" si="552"/>
        <v>0</v>
      </c>
      <c r="BQ603" s="123">
        <f t="shared" si="553"/>
        <v>0</v>
      </c>
      <c r="BR603" s="123">
        <f t="shared" si="527"/>
        <v>0</v>
      </c>
      <c r="BS603" s="123">
        <f t="shared" si="554"/>
        <v>0</v>
      </c>
      <c r="BT603" s="124">
        <f t="shared" si="555"/>
        <v>0</v>
      </c>
      <c r="CA603" s="62"/>
      <c r="CB603" s="126" t="str">
        <f t="shared" si="528"/>
        <v/>
      </c>
      <c r="CC603" s="127" t="str">
        <f t="shared" si="556"/>
        <v/>
      </c>
      <c r="CD603" s="128" t="str">
        <f t="shared" si="557"/>
        <v/>
      </c>
      <c r="CE603" s="146"/>
      <c r="CF603" s="147"/>
      <c r="CG603" s="147"/>
      <c r="CH603" s="147"/>
      <c r="CI603" s="145"/>
      <c r="CJ603" s="62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132" t="b">
        <f t="shared" si="558"/>
        <v>0</v>
      </c>
      <c r="CV603" s="133" t="b">
        <f t="shared" si="559"/>
        <v>1</v>
      </c>
      <c r="CW603" s="116" t="b">
        <f t="shared" si="560"/>
        <v>1</v>
      </c>
      <c r="CX603" s="73">
        <f t="shared" si="561"/>
        <v>0</v>
      </c>
      <c r="CZ603" s="73">
        <f t="shared" si="562"/>
        <v>0</v>
      </c>
      <c r="DA603" s="134">
        <f t="shared" si="563"/>
        <v>1</v>
      </c>
      <c r="DB603" s="106">
        <f t="shared" si="564"/>
        <v>1</v>
      </c>
      <c r="DC603" s="148"/>
      <c r="DD603" s="134">
        <f t="shared" si="565"/>
        <v>1</v>
      </c>
      <c r="DE603" s="135">
        <f t="shared" si="529"/>
        <v>0</v>
      </c>
      <c r="DF603" s="135">
        <f t="shared" si="530"/>
        <v>0</v>
      </c>
      <c r="DG603" s="136"/>
      <c r="DH603" s="79"/>
      <c r="DI603" s="137"/>
      <c r="DJ603" s="81"/>
      <c r="DK603" s="107">
        <f t="shared" si="531"/>
        <v>0</v>
      </c>
      <c r="DL603" s="138">
        <f t="shared" si="566"/>
        <v>1</v>
      </c>
      <c r="DM603" s="73">
        <f t="shared" si="567"/>
        <v>1</v>
      </c>
      <c r="DN603" s="73">
        <f t="shared" si="568"/>
        <v>1</v>
      </c>
      <c r="DO603" s="73">
        <f t="shared" si="569"/>
        <v>1</v>
      </c>
      <c r="DP603" s="73">
        <f t="shared" si="536"/>
        <v>1</v>
      </c>
      <c r="DQ603" s="73">
        <f t="shared" si="535"/>
        <v>1</v>
      </c>
      <c r="DR603" s="73">
        <f t="shared" si="534"/>
        <v>1</v>
      </c>
      <c r="DS603" s="73">
        <f t="shared" si="532"/>
        <v>1</v>
      </c>
      <c r="DT603" s="73">
        <f t="shared" si="526"/>
        <v>1</v>
      </c>
      <c r="DU603" s="73">
        <f t="shared" si="525"/>
        <v>1</v>
      </c>
      <c r="DV603" s="73">
        <f t="shared" si="524"/>
        <v>1</v>
      </c>
      <c r="DW603" s="73">
        <f t="shared" si="523"/>
        <v>1</v>
      </c>
      <c r="DX603" s="73">
        <f t="shared" si="522"/>
        <v>1</v>
      </c>
      <c r="DY603" s="73">
        <f t="shared" si="521"/>
        <v>1</v>
      </c>
      <c r="DZ603" s="73">
        <f t="shared" si="520"/>
        <v>1</v>
      </c>
      <c r="EA603" s="92">
        <f t="shared" si="519"/>
        <v>1</v>
      </c>
      <c r="EB603" s="92">
        <f t="shared" si="518"/>
        <v>1</v>
      </c>
      <c r="EC603" s="139">
        <f t="shared" si="517"/>
        <v>1</v>
      </c>
      <c r="ED603" s="140">
        <f t="shared" si="570"/>
        <v>0</v>
      </c>
      <c r="EE603" s="141">
        <f>IF(EC603=8,(DK603+DK604+DK605+DK917+DK919+DK920+DK921),IF(EC603=9,(DK603+DK604+DK605+DK917+DK919+DK920+DK921+DK922),IF(EC603=10,(DK603+DK604+DK605+DK917+DK919+DK920+DK921+DK922+DK923),IF(EC603=11,(DK603+DK604+DK605+DK917+DK919+DK920+DK921+DK922+DK923+DK924),IF(EC603=12,(DK603+DK604+DK605+DK917+DK919+DK920+DK921+DK922+DK923+DK924+DK925),IF(EC603=13,(DK603+DK604+DK605+DK917+DK919+DK920+DK921+DK922+DK923+DK924+DK925+#REF!),0))))))</f>
        <v>0</v>
      </c>
      <c r="EF603" s="141">
        <f t="shared" si="537"/>
        <v>0</v>
      </c>
      <c r="EG603" s="142">
        <f t="shared" si="571"/>
        <v>0</v>
      </c>
      <c r="EH603" s="141"/>
      <c r="EI603" s="142"/>
      <c r="EJ603" s="82">
        <f t="shared" si="572"/>
        <v>0</v>
      </c>
      <c r="EK603" s="82"/>
      <c r="EL603" s="82"/>
      <c r="EM603" s="82"/>
      <c r="EN603" s="83"/>
      <c r="EO603" s="61"/>
      <c r="EP603" s="61"/>
      <c r="EQ603" s="61"/>
      <c r="ER603" s="61"/>
      <c r="ES603" s="61"/>
      <c r="ET603" s="61"/>
      <c r="EU603" s="61"/>
      <c r="EV603" s="61"/>
      <c r="EW603" s="61"/>
      <c r="EX603" s="61"/>
      <c r="EY603" s="61"/>
      <c r="EZ603" s="61"/>
    </row>
    <row r="604" spans="2:156" ht="27" customHeight="1">
      <c r="B604" s="365" t="str">
        <f t="shared" si="533"/>
        <v/>
      </c>
      <c r="C604" s="649" t="str">
        <f>IF(AU604=1,SUM(AU$10:AU604),"")</f>
        <v/>
      </c>
      <c r="D604" s="526"/>
      <c r="E604" s="524"/>
      <c r="F604" s="648"/>
      <c r="G604" s="464"/>
      <c r="H604" s="110"/>
      <c r="I604" s="648"/>
      <c r="J604" s="464"/>
      <c r="K604" s="110"/>
      <c r="L604" s="109"/>
      <c r="M604" s="517"/>
      <c r="N604" s="520"/>
      <c r="O604" s="520"/>
      <c r="P604" s="514"/>
      <c r="Q604" s="463"/>
      <c r="R604" s="463"/>
      <c r="S604" s="463"/>
      <c r="T604" s="463"/>
      <c r="U604" s="515"/>
      <c r="V604" s="112"/>
      <c r="W604" s="463"/>
      <c r="X604" s="463"/>
      <c r="Y604" s="463"/>
      <c r="Z604" s="463"/>
      <c r="AA604" s="463"/>
      <c r="AB604" s="691"/>
      <c r="AC604" s="691"/>
      <c r="AD604" s="691"/>
      <c r="AE604" s="682"/>
      <c r="AF604" s="683"/>
      <c r="AG604" s="112"/>
      <c r="AH604" s="463"/>
      <c r="AI604" s="495"/>
      <c r="AJ604" s="469"/>
      <c r="AK604" s="464"/>
      <c r="AL604" s="465"/>
      <c r="AM604" s="376"/>
      <c r="AN604" s="376"/>
      <c r="AO604" s="465"/>
      <c r="AP604" s="466"/>
      <c r="AQ604" s="113" t="str">
        <f t="shared" si="538"/>
        <v/>
      </c>
      <c r="AR604" s="114">
        <v>207</v>
      </c>
      <c r="AU604" s="115">
        <f t="shared" si="539"/>
        <v>0</v>
      </c>
      <c r="AV604" s="116" t="b">
        <f t="shared" si="540"/>
        <v>1</v>
      </c>
      <c r="AW604" s="73">
        <f t="shared" si="541"/>
        <v>0</v>
      </c>
      <c r="AX604" s="117">
        <f t="shared" si="542"/>
        <v>1</v>
      </c>
      <c r="AY604" s="118">
        <f t="shared" si="543"/>
        <v>0</v>
      </c>
      <c r="BD604" s="120">
        <f>ROUND(Import!F597,2)</f>
        <v>0</v>
      </c>
      <c r="BE604" s="120">
        <f>ROUND(Import!P597,2)</f>
        <v>0</v>
      </c>
      <c r="BG604" s="121">
        <f t="shared" si="544"/>
        <v>0</v>
      </c>
      <c r="BH604" s="122">
        <f t="shared" si="545"/>
        <v>0</v>
      </c>
      <c r="BI604" s="114">
        <f t="shared" si="546"/>
        <v>0</v>
      </c>
      <c r="BJ604" s="121">
        <f t="shared" si="547"/>
        <v>0</v>
      </c>
      <c r="BK604" s="122">
        <f t="shared" si="548"/>
        <v>0</v>
      </c>
      <c r="BL604" s="114">
        <f t="shared" si="549"/>
        <v>0</v>
      </c>
      <c r="BN604" s="123">
        <f t="shared" si="550"/>
        <v>0</v>
      </c>
      <c r="BO604" s="123">
        <f t="shared" si="551"/>
        <v>0</v>
      </c>
      <c r="BP604" s="123">
        <f t="shared" si="552"/>
        <v>0</v>
      </c>
      <c r="BQ604" s="123">
        <f t="shared" si="553"/>
        <v>0</v>
      </c>
      <c r="BR604" s="123">
        <f t="shared" si="527"/>
        <v>0</v>
      </c>
      <c r="BS604" s="123">
        <f t="shared" si="554"/>
        <v>0</v>
      </c>
      <c r="BT604" s="124">
        <f t="shared" si="555"/>
        <v>0</v>
      </c>
      <c r="CA604" s="62"/>
      <c r="CB604" s="126" t="str">
        <f t="shared" si="528"/>
        <v/>
      </c>
      <c r="CC604" s="127" t="str">
        <f t="shared" si="556"/>
        <v/>
      </c>
      <c r="CD604" s="128" t="str">
        <f t="shared" si="557"/>
        <v/>
      </c>
      <c r="CE604" s="146"/>
      <c r="CF604" s="147"/>
      <c r="CG604" s="147"/>
      <c r="CH604" s="147"/>
      <c r="CI604" s="145"/>
      <c r="CJ604" s="62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132" t="b">
        <f t="shared" si="558"/>
        <v>0</v>
      </c>
      <c r="CV604" s="133" t="b">
        <f t="shared" si="559"/>
        <v>1</v>
      </c>
      <c r="CW604" s="116" t="b">
        <f t="shared" si="560"/>
        <v>1</v>
      </c>
      <c r="CX604" s="73">
        <f t="shared" si="561"/>
        <v>0</v>
      </c>
      <c r="CZ604" s="73">
        <f t="shared" si="562"/>
        <v>0</v>
      </c>
      <c r="DA604" s="134">
        <f t="shared" si="563"/>
        <v>1</v>
      </c>
      <c r="DB604" s="106">
        <f t="shared" si="564"/>
        <v>1</v>
      </c>
      <c r="DC604" s="148"/>
      <c r="DD604" s="134">
        <f t="shared" si="565"/>
        <v>1</v>
      </c>
      <c r="DE604" s="135">
        <f t="shared" si="529"/>
        <v>0</v>
      </c>
      <c r="DF604" s="135">
        <f t="shared" si="530"/>
        <v>0</v>
      </c>
      <c r="DG604" s="136"/>
      <c r="DH604" s="79"/>
      <c r="DI604" s="137"/>
      <c r="DJ604" s="81"/>
      <c r="DK604" s="107">
        <f t="shared" si="531"/>
        <v>0</v>
      </c>
      <c r="DL604" s="138">
        <f t="shared" si="566"/>
        <v>1</v>
      </c>
      <c r="DM604" s="73">
        <f t="shared" si="567"/>
        <v>1</v>
      </c>
      <c r="DN604" s="73">
        <f t="shared" si="568"/>
        <v>1</v>
      </c>
      <c r="DO604" s="73">
        <f t="shared" si="569"/>
        <v>1</v>
      </c>
      <c r="DP604" s="73">
        <f t="shared" si="536"/>
        <v>1</v>
      </c>
      <c r="DQ604" s="73">
        <f t="shared" si="535"/>
        <v>1</v>
      </c>
      <c r="DR604" s="73">
        <f t="shared" si="534"/>
        <v>1</v>
      </c>
      <c r="DS604" s="73">
        <f t="shared" si="532"/>
        <v>1</v>
      </c>
      <c r="DT604" s="73">
        <f t="shared" si="526"/>
        <v>1</v>
      </c>
      <c r="DU604" s="73">
        <f t="shared" si="525"/>
        <v>1</v>
      </c>
      <c r="DV604" s="73">
        <f t="shared" si="524"/>
        <v>1</v>
      </c>
      <c r="DW604" s="73">
        <f t="shared" si="523"/>
        <v>1</v>
      </c>
      <c r="DX604" s="73">
        <f t="shared" si="522"/>
        <v>1</v>
      </c>
      <c r="DY604" s="73">
        <f t="shared" si="521"/>
        <v>1</v>
      </c>
      <c r="DZ604" s="73">
        <f t="shared" si="520"/>
        <v>1</v>
      </c>
      <c r="EA604" s="92">
        <f t="shared" si="519"/>
        <v>1</v>
      </c>
      <c r="EB604" s="92">
        <f t="shared" si="518"/>
        <v>1</v>
      </c>
      <c r="EC604" s="139">
        <f t="shared" si="517"/>
        <v>1</v>
      </c>
      <c r="ED604" s="140">
        <f t="shared" si="570"/>
        <v>0</v>
      </c>
      <c r="EE604" s="141">
        <f>IF(EC604=8,(DK604+DK605+DK606+DK918+DK920+DK921+DK922),IF(EC604=9,(DK604+DK605+DK606+DK918+DK920+DK921+DK922+DK923),IF(EC604=10,(DK604+DK605+DK606+DK918+DK920+DK921+DK922+DK923+DK924),IF(EC604=11,(DK604+DK605+DK606+DK918+DK920+DK921+DK922+DK923+DK924+DK925),IF(EC604=12,(DK604+DK605+DK606+DK918+DK920+DK921+DK922+DK923+DK924+DK925+DK926),IF(EC604=13,(DK604+DK605+DK606+DK918+DK920+DK921+DK922+DK923+DK924+DK925+DK926+#REF!),0))))))</f>
        <v>0</v>
      </c>
      <c r="EF604" s="141">
        <f t="shared" si="537"/>
        <v>0</v>
      </c>
      <c r="EG604" s="142">
        <f t="shared" si="571"/>
        <v>0</v>
      </c>
      <c r="EH604" s="141"/>
      <c r="EI604" s="142"/>
      <c r="EJ604" s="82">
        <f t="shared" si="572"/>
        <v>0</v>
      </c>
      <c r="EK604" s="82"/>
      <c r="EL604" s="82"/>
      <c r="EM604" s="82"/>
      <c r="EN604" s="83"/>
      <c r="EO604" s="61"/>
      <c r="EP604" s="61"/>
      <c r="EQ604" s="61"/>
      <c r="ER604" s="61"/>
      <c r="ES604" s="61"/>
      <c r="ET604" s="61"/>
      <c r="EU604" s="61"/>
      <c r="EV604" s="61"/>
      <c r="EW604" s="61"/>
      <c r="EX604" s="61"/>
      <c r="EY604" s="61"/>
      <c r="EZ604" s="61"/>
    </row>
    <row r="605" spans="2:156" ht="27" customHeight="1">
      <c r="B605" s="365" t="str">
        <f t="shared" si="533"/>
        <v/>
      </c>
      <c r="C605" s="649" t="str">
        <f>IF(AU605=1,SUM(AU$10:AU605),"")</f>
        <v/>
      </c>
      <c r="D605" s="526"/>
      <c r="E605" s="524"/>
      <c r="F605" s="648"/>
      <c r="G605" s="464"/>
      <c r="H605" s="110"/>
      <c r="I605" s="648"/>
      <c r="J605" s="464"/>
      <c r="K605" s="110"/>
      <c r="L605" s="109"/>
      <c r="M605" s="517"/>
      <c r="N605" s="520"/>
      <c r="O605" s="520"/>
      <c r="P605" s="514"/>
      <c r="Q605" s="463"/>
      <c r="R605" s="463"/>
      <c r="S605" s="463"/>
      <c r="T605" s="463"/>
      <c r="U605" s="515"/>
      <c r="V605" s="112"/>
      <c r="W605" s="463"/>
      <c r="X605" s="463"/>
      <c r="Y605" s="463"/>
      <c r="Z605" s="463"/>
      <c r="AA605" s="463"/>
      <c r="AB605" s="691"/>
      <c r="AC605" s="691"/>
      <c r="AD605" s="691"/>
      <c r="AE605" s="682"/>
      <c r="AF605" s="683"/>
      <c r="AG605" s="112"/>
      <c r="AH605" s="463"/>
      <c r="AI605" s="495"/>
      <c r="AJ605" s="469"/>
      <c r="AK605" s="464"/>
      <c r="AL605" s="465"/>
      <c r="AM605" s="376"/>
      <c r="AN605" s="376"/>
      <c r="AO605" s="465"/>
      <c r="AP605" s="466"/>
      <c r="AQ605" s="113" t="str">
        <f t="shared" si="538"/>
        <v/>
      </c>
      <c r="AR605" s="114">
        <v>208</v>
      </c>
      <c r="AU605" s="115">
        <f t="shared" si="539"/>
        <v>0</v>
      </c>
      <c r="AV605" s="116" t="b">
        <f t="shared" si="540"/>
        <v>1</v>
      </c>
      <c r="AW605" s="73">
        <f t="shared" si="541"/>
        <v>0</v>
      </c>
      <c r="AX605" s="117">
        <f t="shared" si="542"/>
        <v>1</v>
      </c>
      <c r="AY605" s="118">
        <f t="shared" si="543"/>
        <v>0</v>
      </c>
      <c r="BD605" s="120">
        <f>ROUND(Import!F598,2)</f>
        <v>0</v>
      </c>
      <c r="BE605" s="120">
        <f>ROUND(Import!P598,2)</f>
        <v>0</v>
      </c>
      <c r="BG605" s="121">
        <f t="shared" si="544"/>
        <v>0</v>
      </c>
      <c r="BH605" s="122">
        <f t="shared" si="545"/>
        <v>0</v>
      </c>
      <c r="BI605" s="114">
        <f t="shared" si="546"/>
        <v>0</v>
      </c>
      <c r="BJ605" s="121">
        <f t="shared" si="547"/>
        <v>0</v>
      </c>
      <c r="BK605" s="122">
        <f t="shared" si="548"/>
        <v>0</v>
      </c>
      <c r="BL605" s="114">
        <f t="shared" si="549"/>
        <v>0</v>
      </c>
      <c r="BN605" s="123">
        <f t="shared" si="550"/>
        <v>0</v>
      </c>
      <c r="BO605" s="123">
        <f t="shared" si="551"/>
        <v>0</v>
      </c>
      <c r="BP605" s="123">
        <f t="shared" si="552"/>
        <v>0</v>
      </c>
      <c r="BQ605" s="123">
        <f t="shared" si="553"/>
        <v>0</v>
      </c>
      <c r="BR605" s="123">
        <f t="shared" si="527"/>
        <v>0</v>
      </c>
      <c r="BS605" s="123">
        <f t="shared" si="554"/>
        <v>0</v>
      </c>
      <c r="BT605" s="124">
        <f t="shared" si="555"/>
        <v>0</v>
      </c>
      <c r="CA605" s="62"/>
      <c r="CB605" s="126" t="str">
        <f t="shared" si="528"/>
        <v/>
      </c>
      <c r="CC605" s="127" t="str">
        <f t="shared" si="556"/>
        <v/>
      </c>
      <c r="CD605" s="128" t="str">
        <f t="shared" si="557"/>
        <v/>
      </c>
      <c r="CE605" s="146"/>
      <c r="CF605" s="147"/>
      <c r="CG605" s="147"/>
      <c r="CH605" s="147"/>
      <c r="CI605" s="145"/>
      <c r="CJ605" s="62"/>
      <c r="CK605" s="64"/>
      <c r="CL605" s="64"/>
      <c r="CM605" s="64"/>
      <c r="CN605" s="64"/>
      <c r="CO605" s="64"/>
      <c r="CP605" s="64"/>
      <c r="CQ605" s="64"/>
      <c r="CR605" s="64"/>
      <c r="CS605" s="64"/>
      <c r="CT605" s="64"/>
      <c r="CU605" s="132" t="b">
        <f t="shared" si="558"/>
        <v>0</v>
      </c>
      <c r="CV605" s="133" t="b">
        <f t="shared" si="559"/>
        <v>1</v>
      </c>
      <c r="CW605" s="116" t="b">
        <f t="shared" si="560"/>
        <v>1</v>
      </c>
      <c r="CX605" s="73">
        <f t="shared" si="561"/>
        <v>0</v>
      </c>
      <c r="CZ605" s="73">
        <f t="shared" si="562"/>
        <v>0</v>
      </c>
      <c r="DA605" s="134">
        <f t="shared" si="563"/>
        <v>1</v>
      </c>
      <c r="DB605" s="106">
        <f t="shared" si="564"/>
        <v>1</v>
      </c>
      <c r="DC605" s="148"/>
      <c r="DD605" s="134">
        <f t="shared" si="565"/>
        <v>1</v>
      </c>
      <c r="DE605" s="135">
        <f t="shared" si="529"/>
        <v>0</v>
      </c>
      <c r="DF605" s="135">
        <f t="shared" si="530"/>
        <v>0</v>
      </c>
      <c r="DG605" s="136"/>
      <c r="DH605" s="79"/>
      <c r="DI605" s="137"/>
      <c r="DJ605" s="81"/>
      <c r="DK605" s="107">
        <f t="shared" si="531"/>
        <v>0</v>
      </c>
      <c r="DL605" s="138">
        <f t="shared" si="566"/>
        <v>1</v>
      </c>
      <c r="DM605" s="73">
        <f t="shared" si="567"/>
        <v>1</v>
      </c>
      <c r="DN605" s="73">
        <f t="shared" si="568"/>
        <v>1</v>
      </c>
      <c r="DO605" s="73">
        <f t="shared" si="569"/>
        <v>1</v>
      </c>
      <c r="DP605" s="73">
        <f t="shared" si="536"/>
        <v>1</v>
      </c>
      <c r="DQ605" s="73">
        <f t="shared" si="535"/>
        <v>1</v>
      </c>
      <c r="DR605" s="73">
        <f t="shared" si="534"/>
        <v>1</v>
      </c>
      <c r="DS605" s="73">
        <f t="shared" si="532"/>
        <v>1</v>
      </c>
      <c r="DT605" s="73">
        <f t="shared" si="526"/>
        <v>1</v>
      </c>
      <c r="DU605" s="73">
        <f t="shared" si="525"/>
        <v>1</v>
      </c>
      <c r="DV605" s="73">
        <f t="shared" si="524"/>
        <v>1</v>
      </c>
      <c r="DW605" s="73">
        <f t="shared" si="523"/>
        <v>1</v>
      </c>
      <c r="DX605" s="73">
        <f t="shared" si="522"/>
        <v>1</v>
      </c>
      <c r="DY605" s="73">
        <f t="shared" si="521"/>
        <v>1</v>
      </c>
      <c r="DZ605" s="73">
        <f t="shared" si="520"/>
        <v>1</v>
      </c>
      <c r="EA605" s="92">
        <f t="shared" si="519"/>
        <v>1</v>
      </c>
      <c r="EB605" s="92">
        <f t="shared" si="518"/>
        <v>1</v>
      </c>
      <c r="EC605" s="139">
        <f t="shared" si="517"/>
        <v>1</v>
      </c>
      <c r="ED605" s="140">
        <f t="shared" si="570"/>
        <v>0</v>
      </c>
      <c r="EE605" s="141">
        <f>IF(EC605=8,(DK605+DK606+DK607+DK919+DK921+DK922+DK923),IF(EC605=9,(DK605+DK606+DK607+DK919+DK921+DK922+DK923+DK924),IF(EC605=10,(DK605+DK606+DK607+DK919+DK921+DK922+DK923+DK924+DK925),IF(EC605=11,(DK605+DK606+DK607+DK919+DK921+DK922+DK923+DK924+DK925+DK926),IF(EC605=12,(DK605+DK606+DK607+DK919+DK921+DK922+DK923+DK924+DK925+DK926+DK927),IF(EC605=13,(DK605+DK606+DK607+DK919+DK921+DK922+DK923+DK924+DK925+DK926+DK927+#REF!),0))))))</f>
        <v>0</v>
      </c>
      <c r="EF605" s="141">
        <f t="shared" si="537"/>
        <v>0</v>
      </c>
      <c r="EG605" s="142">
        <f t="shared" si="571"/>
        <v>0</v>
      </c>
      <c r="EH605" s="141"/>
      <c r="EI605" s="142"/>
      <c r="EJ605" s="82">
        <f t="shared" si="572"/>
        <v>0</v>
      </c>
      <c r="EK605" s="82"/>
      <c r="EL605" s="82"/>
      <c r="EM605" s="82"/>
      <c r="EN605" s="83"/>
      <c r="EO605" s="61"/>
      <c r="EP605" s="61"/>
      <c r="EQ605" s="61"/>
      <c r="ER605" s="61"/>
      <c r="ES605" s="61"/>
      <c r="ET605" s="61"/>
      <c r="EU605" s="61"/>
      <c r="EV605" s="61"/>
      <c r="EW605" s="61"/>
      <c r="EX605" s="61"/>
      <c r="EY605" s="61"/>
      <c r="EZ605" s="61"/>
    </row>
    <row r="606" spans="2:156" ht="27" customHeight="1">
      <c r="B606" s="365" t="str">
        <f t="shared" si="533"/>
        <v/>
      </c>
      <c r="C606" s="649" t="str">
        <f>IF(AU606=1,SUM(AU$10:AU606),"")</f>
        <v/>
      </c>
      <c r="D606" s="526"/>
      <c r="E606" s="524"/>
      <c r="F606" s="648"/>
      <c r="G606" s="464"/>
      <c r="H606" s="110"/>
      <c r="I606" s="648"/>
      <c r="J606" s="464"/>
      <c r="K606" s="110"/>
      <c r="L606" s="109"/>
      <c r="M606" s="517"/>
      <c r="N606" s="520"/>
      <c r="O606" s="520"/>
      <c r="P606" s="514"/>
      <c r="Q606" s="463"/>
      <c r="R606" s="463"/>
      <c r="S606" s="463"/>
      <c r="T606" s="463"/>
      <c r="U606" s="515"/>
      <c r="V606" s="112"/>
      <c r="W606" s="463"/>
      <c r="X606" s="463"/>
      <c r="Y606" s="463"/>
      <c r="Z606" s="463"/>
      <c r="AA606" s="463"/>
      <c r="AB606" s="691"/>
      <c r="AC606" s="691"/>
      <c r="AD606" s="691"/>
      <c r="AE606" s="682"/>
      <c r="AF606" s="683"/>
      <c r="AG606" s="112"/>
      <c r="AH606" s="463"/>
      <c r="AI606" s="495"/>
      <c r="AJ606" s="469"/>
      <c r="AK606" s="464"/>
      <c r="AL606" s="465"/>
      <c r="AM606" s="376"/>
      <c r="AN606" s="376"/>
      <c r="AO606" s="465"/>
      <c r="AP606" s="466"/>
      <c r="AQ606" s="113" t="str">
        <f t="shared" si="538"/>
        <v/>
      </c>
      <c r="AR606" s="114">
        <v>209</v>
      </c>
      <c r="AU606" s="115">
        <f t="shared" si="539"/>
        <v>0</v>
      </c>
      <c r="AV606" s="116" t="b">
        <f t="shared" si="540"/>
        <v>1</v>
      </c>
      <c r="AW606" s="73">
        <f t="shared" si="541"/>
        <v>0</v>
      </c>
      <c r="AX606" s="117">
        <f t="shared" si="542"/>
        <v>1</v>
      </c>
      <c r="AY606" s="118">
        <f t="shared" si="543"/>
        <v>0</v>
      </c>
      <c r="BD606" s="120">
        <f>ROUND(Import!F599,2)</f>
        <v>0</v>
      </c>
      <c r="BE606" s="120">
        <f>ROUND(Import!P599,2)</f>
        <v>0</v>
      </c>
      <c r="BG606" s="121">
        <f t="shared" si="544"/>
        <v>0</v>
      </c>
      <c r="BH606" s="122">
        <f t="shared" si="545"/>
        <v>0</v>
      </c>
      <c r="BI606" s="114">
        <f t="shared" si="546"/>
        <v>0</v>
      </c>
      <c r="BJ606" s="121">
        <f t="shared" si="547"/>
        <v>0</v>
      </c>
      <c r="BK606" s="122">
        <f t="shared" si="548"/>
        <v>0</v>
      </c>
      <c r="BL606" s="114">
        <f t="shared" si="549"/>
        <v>0</v>
      </c>
      <c r="BN606" s="123">
        <f t="shared" si="550"/>
        <v>0</v>
      </c>
      <c r="BO606" s="123">
        <f t="shared" si="551"/>
        <v>0</v>
      </c>
      <c r="BP606" s="123">
        <f t="shared" si="552"/>
        <v>0</v>
      </c>
      <c r="BQ606" s="123">
        <f t="shared" si="553"/>
        <v>0</v>
      </c>
      <c r="BR606" s="123">
        <f t="shared" si="527"/>
        <v>0</v>
      </c>
      <c r="BS606" s="123">
        <f t="shared" si="554"/>
        <v>0</v>
      </c>
      <c r="BT606" s="124">
        <f t="shared" si="555"/>
        <v>0</v>
      </c>
      <c r="CA606" s="62"/>
      <c r="CB606" s="126" t="str">
        <f t="shared" si="528"/>
        <v/>
      </c>
      <c r="CC606" s="127" t="str">
        <f t="shared" si="556"/>
        <v/>
      </c>
      <c r="CD606" s="128" t="str">
        <f t="shared" si="557"/>
        <v/>
      </c>
      <c r="CE606" s="146"/>
      <c r="CF606" s="147"/>
      <c r="CG606" s="147"/>
      <c r="CH606" s="147"/>
      <c r="CI606" s="145"/>
      <c r="CJ606" s="62"/>
      <c r="CK606" s="64"/>
      <c r="CL606" s="64"/>
      <c r="CM606" s="64"/>
      <c r="CN606" s="64"/>
      <c r="CO606" s="64"/>
      <c r="CP606" s="64"/>
      <c r="CQ606" s="64"/>
      <c r="CR606" s="64"/>
      <c r="CS606" s="64"/>
      <c r="CT606" s="64"/>
      <c r="CU606" s="132" t="b">
        <f t="shared" si="558"/>
        <v>0</v>
      </c>
      <c r="CV606" s="133" t="b">
        <f t="shared" si="559"/>
        <v>1</v>
      </c>
      <c r="CW606" s="116" t="b">
        <f t="shared" si="560"/>
        <v>1</v>
      </c>
      <c r="CX606" s="73">
        <f t="shared" si="561"/>
        <v>0</v>
      </c>
      <c r="CZ606" s="73">
        <f t="shared" si="562"/>
        <v>0</v>
      </c>
      <c r="DA606" s="134">
        <f t="shared" si="563"/>
        <v>1</v>
      </c>
      <c r="DB606" s="106">
        <f t="shared" si="564"/>
        <v>1</v>
      </c>
      <c r="DC606" s="148"/>
      <c r="DD606" s="134">
        <f t="shared" si="565"/>
        <v>1</v>
      </c>
      <c r="DE606" s="135">
        <f t="shared" si="529"/>
        <v>0</v>
      </c>
      <c r="DF606" s="135">
        <f t="shared" si="530"/>
        <v>0</v>
      </c>
      <c r="DG606" s="136"/>
      <c r="DH606" s="79"/>
      <c r="DI606" s="137"/>
      <c r="DJ606" s="81"/>
      <c r="DK606" s="107">
        <f t="shared" si="531"/>
        <v>0</v>
      </c>
      <c r="DL606" s="138">
        <f t="shared" si="566"/>
        <v>1</v>
      </c>
      <c r="DM606" s="73">
        <f t="shared" si="567"/>
        <v>1</v>
      </c>
      <c r="DN606" s="73">
        <f t="shared" si="568"/>
        <v>1</v>
      </c>
      <c r="DO606" s="73">
        <f t="shared" si="569"/>
        <v>1</v>
      </c>
      <c r="DP606" s="73">
        <f t="shared" si="536"/>
        <v>1</v>
      </c>
      <c r="DQ606" s="73">
        <f t="shared" si="535"/>
        <v>1</v>
      </c>
      <c r="DR606" s="73">
        <f t="shared" si="534"/>
        <v>1</v>
      </c>
      <c r="DS606" s="73">
        <f t="shared" si="532"/>
        <v>1</v>
      </c>
      <c r="DT606" s="73">
        <f t="shared" si="526"/>
        <v>1</v>
      </c>
      <c r="DU606" s="73">
        <f t="shared" si="525"/>
        <v>1</v>
      </c>
      <c r="DV606" s="73">
        <f t="shared" si="524"/>
        <v>1</v>
      </c>
      <c r="DW606" s="73">
        <f t="shared" si="523"/>
        <v>1</v>
      </c>
      <c r="DX606" s="73">
        <f t="shared" si="522"/>
        <v>1</v>
      </c>
      <c r="DY606" s="73">
        <f t="shared" si="521"/>
        <v>1</v>
      </c>
      <c r="DZ606" s="73">
        <f t="shared" si="520"/>
        <v>1</v>
      </c>
      <c r="EA606" s="92">
        <f t="shared" si="519"/>
        <v>1</v>
      </c>
      <c r="EB606" s="92">
        <f t="shared" si="518"/>
        <v>1</v>
      </c>
      <c r="EC606" s="139">
        <f t="shared" si="517"/>
        <v>1</v>
      </c>
      <c r="ED606" s="140">
        <f t="shared" si="570"/>
        <v>0</v>
      </c>
      <c r="EE606" s="141">
        <f>IF(EC606=8,(DK606+DK607+DK608+DK920+DK922+DK923+DK924),IF(EC606=9,(DK606+DK607+DK608+DK920+DK922+DK923+DK924+DK925),IF(EC606=10,(DK606+DK607+DK608+DK920+DK922+DK923+DK924+DK925+DK926),IF(EC606=11,(DK606+DK607+DK608+DK920+DK922+DK923+DK924+DK925+DK926+DK927),IF(EC606=12,(DK606+DK607+DK608+DK920+DK922+DK923+DK924+DK925+DK926+DK927+DK928),IF(EC606=13,(DK606+DK607+DK608+DK920+DK922+DK923+DK924+DK925+DK926+DK927+DK928+#REF!),0))))))</f>
        <v>0</v>
      </c>
      <c r="EF606" s="141">
        <f t="shared" si="537"/>
        <v>0</v>
      </c>
      <c r="EG606" s="142">
        <f t="shared" si="571"/>
        <v>0</v>
      </c>
      <c r="EH606" s="141"/>
      <c r="EI606" s="142"/>
      <c r="EJ606" s="82">
        <f t="shared" si="572"/>
        <v>0</v>
      </c>
      <c r="EK606" s="82"/>
      <c r="EL606" s="82"/>
      <c r="EM606" s="82"/>
      <c r="EN606" s="83"/>
      <c r="EO606" s="61"/>
      <c r="EP606" s="61"/>
      <c r="EQ606" s="61"/>
      <c r="ER606" s="61"/>
      <c r="ES606" s="61"/>
      <c r="ET606" s="61"/>
      <c r="EU606" s="61"/>
      <c r="EV606" s="61"/>
      <c r="EW606" s="61"/>
      <c r="EX606" s="61"/>
      <c r="EY606" s="61"/>
      <c r="EZ606" s="61"/>
    </row>
    <row r="607" spans="2:156" ht="27" customHeight="1">
      <c r="B607" s="365" t="str">
        <f t="shared" si="533"/>
        <v/>
      </c>
      <c r="C607" s="649" t="str">
        <f>IF(AU607=1,SUM(AU$10:AU607),"")</f>
        <v/>
      </c>
      <c r="D607" s="526"/>
      <c r="E607" s="524"/>
      <c r="F607" s="648"/>
      <c r="G607" s="464"/>
      <c r="H607" s="110"/>
      <c r="I607" s="648"/>
      <c r="J607" s="464"/>
      <c r="K607" s="110"/>
      <c r="L607" s="109"/>
      <c r="M607" s="517"/>
      <c r="N607" s="520"/>
      <c r="O607" s="520"/>
      <c r="P607" s="514"/>
      <c r="Q607" s="463"/>
      <c r="R607" s="463"/>
      <c r="S607" s="463"/>
      <c r="T607" s="463"/>
      <c r="U607" s="515"/>
      <c r="V607" s="112"/>
      <c r="W607" s="463"/>
      <c r="X607" s="463"/>
      <c r="Y607" s="463"/>
      <c r="Z607" s="463"/>
      <c r="AA607" s="463"/>
      <c r="AB607" s="691"/>
      <c r="AC607" s="691"/>
      <c r="AD607" s="691"/>
      <c r="AE607" s="682"/>
      <c r="AF607" s="683"/>
      <c r="AG607" s="112"/>
      <c r="AH607" s="463"/>
      <c r="AI607" s="495"/>
      <c r="AJ607" s="469"/>
      <c r="AK607" s="464"/>
      <c r="AL607" s="465"/>
      <c r="AM607" s="376"/>
      <c r="AN607" s="376"/>
      <c r="AO607" s="465"/>
      <c r="AP607" s="466"/>
      <c r="AQ607" s="113" t="str">
        <f t="shared" si="538"/>
        <v/>
      </c>
      <c r="AR607" s="114">
        <v>210</v>
      </c>
      <c r="AU607" s="115">
        <f t="shared" si="539"/>
        <v>0</v>
      </c>
      <c r="AV607" s="116" t="b">
        <f t="shared" si="540"/>
        <v>1</v>
      </c>
      <c r="AW607" s="73">
        <f t="shared" si="541"/>
        <v>0</v>
      </c>
      <c r="AX607" s="117">
        <f t="shared" si="542"/>
        <v>1</v>
      </c>
      <c r="AY607" s="118">
        <f t="shared" si="543"/>
        <v>0</v>
      </c>
      <c r="BD607" s="120">
        <f>ROUND(Import!F600,2)</f>
        <v>0</v>
      </c>
      <c r="BE607" s="120">
        <f>ROUND(Import!P600,2)</f>
        <v>0</v>
      </c>
      <c r="BG607" s="121">
        <f t="shared" si="544"/>
        <v>0</v>
      </c>
      <c r="BH607" s="122">
        <f t="shared" si="545"/>
        <v>0</v>
      </c>
      <c r="BI607" s="114">
        <f t="shared" si="546"/>
        <v>0</v>
      </c>
      <c r="BJ607" s="121">
        <f t="shared" si="547"/>
        <v>0</v>
      </c>
      <c r="BK607" s="122">
        <f t="shared" si="548"/>
        <v>0</v>
      </c>
      <c r="BL607" s="114">
        <f t="shared" si="549"/>
        <v>0</v>
      </c>
      <c r="BN607" s="123">
        <f t="shared" si="550"/>
        <v>0</v>
      </c>
      <c r="BO607" s="123">
        <f t="shared" si="551"/>
        <v>0</v>
      </c>
      <c r="BP607" s="123">
        <f t="shared" si="552"/>
        <v>0</v>
      </c>
      <c r="BQ607" s="123">
        <f t="shared" si="553"/>
        <v>0</v>
      </c>
      <c r="BR607" s="123">
        <f t="shared" si="527"/>
        <v>0</v>
      </c>
      <c r="BS607" s="123">
        <f t="shared" si="554"/>
        <v>0</v>
      </c>
      <c r="BT607" s="124">
        <f t="shared" si="555"/>
        <v>0</v>
      </c>
      <c r="CA607" s="62"/>
      <c r="CB607" s="126" t="str">
        <f t="shared" si="528"/>
        <v/>
      </c>
      <c r="CC607" s="127" t="str">
        <f t="shared" si="556"/>
        <v/>
      </c>
      <c r="CD607" s="128" t="str">
        <f t="shared" si="557"/>
        <v/>
      </c>
      <c r="CE607" s="146"/>
      <c r="CF607" s="147"/>
      <c r="CG607" s="147"/>
      <c r="CH607" s="147"/>
      <c r="CI607" s="145"/>
      <c r="CJ607" s="62"/>
      <c r="CK607" s="64"/>
      <c r="CL607" s="64"/>
      <c r="CM607" s="64"/>
      <c r="CN607" s="64"/>
      <c r="CO607" s="64"/>
      <c r="CP607" s="64"/>
      <c r="CQ607" s="64"/>
      <c r="CR607" s="64"/>
      <c r="CS607" s="64"/>
      <c r="CT607" s="64"/>
      <c r="CU607" s="132" t="b">
        <f t="shared" si="558"/>
        <v>0</v>
      </c>
      <c r="CV607" s="133" t="b">
        <f t="shared" si="559"/>
        <v>1</v>
      </c>
      <c r="CW607" s="116" t="b">
        <f t="shared" si="560"/>
        <v>1</v>
      </c>
      <c r="CX607" s="73">
        <f t="shared" si="561"/>
        <v>0</v>
      </c>
      <c r="CZ607" s="73">
        <f t="shared" si="562"/>
        <v>0</v>
      </c>
      <c r="DA607" s="134">
        <f t="shared" si="563"/>
        <v>1</v>
      </c>
      <c r="DB607" s="106">
        <f t="shared" si="564"/>
        <v>1</v>
      </c>
      <c r="DC607" s="148"/>
      <c r="DD607" s="134">
        <f t="shared" si="565"/>
        <v>1</v>
      </c>
      <c r="DE607" s="135">
        <f t="shared" si="529"/>
        <v>0</v>
      </c>
      <c r="DF607" s="135">
        <f t="shared" si="530"/>
        <v>0</v>
      </c>
      <c r="DG607" s="136"/>
      <c r="DH607" s="79"/>
      <c r="DI607" s="137"/>
      <c r="DJ607" s="81"/>
      <c r="DK607" s="107">
        <f t="shared" si="531"/>
        <v>0</v>
      </c>
      <c r="DL607" s="138">
        <f t="shared" si="566"/>
        <v>1</v>
      </c>
      <c r="DM607" s="73">
        <f t="shared" si="567"/>
        <v>1</v>
      </c>
      <c r="DN607" s="73">
        <f t="shared" si="568"/>
        <v>1</v>
      </c>
      <c r="DO607" s="73">
        <f t="shared" si="569"/>
        <v>1</v>
      </c>
      <c r="DP607" s="73">
        <f t="shared" si="536"/>
        <v>1</v>
      </c>
      <c r="DQ607" s="73">
        <f t="shared" si="535"/>
        <v>1</v>
      </c>
      <c r="DR607" s="73">
        <f t="shared" si="534"/>
        <v>1</v>
      </c>
      <c r="DS607" s="73">
        <f t="shared" si="532"/>
        <v>1</v>
      </c>
      <c r="DT607" s="73">
        <f t="shared" si="526"/>
        <v>1</v>
      </c>
      <c r="DU607" s="73">
        <f t="shared" si="525"/>
        <v>1</v>
      </c>
      <c r="DV607" s="73">
        <f t="shared" si="524"/>
        <v>1</v>
      </c>
      <c r="DW607" s="73">
        <f t="shared" si="523"/>
        <v>1</v>
      </c>
      <c r="DX607" s="73">
        <f t="shared" si="522"/>
        <v>1</v>
      </c>
      <c r="DY607" s="73">
        <f t="shared" si="521"/>
        <v>1</v>
      </c>
      <c r="DZ607" s="73">
        <f t="shared" si="520"/>
        <v>1</v>
      </c>
      <c r="EA607" s="92">
        <f t="shared" si="519"/>
        <v>1</v>
      </c>
      <c r="EB607" s="92">
        <f t="shared" si="518"/>
        <v>1</v>
      </c>
      <c r="EC607" s="139">
        <f t="shared" si="517"/>
        <v>1</v>
      </c>
      <c r="ED607" s="140">
        <f t="shared" si="570"/>
        <v>0</v>
      </c>
      <c r="EE607" s="141">
        <f>IF(EC607=8,(DK607+DK608+DK609+DK921+DK923+DK924+DK925),IF(EC607=9,(DK607+DK608+DK609+DK921+DK923+DK924+DK925+DK926),IF(EC607=10,(DK607+DK608+DK609+DK921+DK923+DK924+DK925+DK926+DK927),IF(EC607=11,(DK607+DK608+DK609+DK921+DK923+DK924+DK925+DK926+DK927+DK928),IF(EC607=12,(DK607+DK608+DK609+DK921+DK923+DK924+DK925+DK926+DK927+DK928+DK929),IF(EC607=13,(DK607+DK608+DK609+DK921+DK923+DK924+DK925+DK926+DK927+DK928+DK929+#REF!),0))))))</f>
        <v>0</v>
      </c>
      <c r="EF607" s="141">
        <f t="shared" si="537"/>
        <v>0</v>
      </c>
      <c r="EG607" s="142">
        <f t="shared" si="571"/>
        <v>0</v>
      </c>
      <c r="EH607" s="141"/>
      <c r="EI607" s="142"/>
      <c r="EJ607" s="82">
        <f t="shared" si="572"/>
        <v>0</v>
      </c>
      <c r="EK607" s="82"/>
      <c r="EL607" s="82"/>
      <c r="EM607" s="82"/>
      <c r="EN607" s="83"/>
      <c r="EO607" s="61"/>
      <c r="EP607" s="61"/>
      <c r="EQ607" s="61"/>
      <c r="ER607" s="61"/>
      <c r="ES607" s="61"/>
      <c r="ET607" s="61"/>
      <c r="EU607" s="61"/>
      <c r="EV607" s="61"/>
      <c r="EW607" s="61"/>
      <c r="EX607" s="61"/>
      <c r="EY607" s="61"/>
      <c r="EZ607" s="61"/>
    </row>
    <row r="608" spans="2:156" ht="27" customHeight="1">
      <c r="B608" s="365" t="str">
        <f t="shared" si="533"/>
        <v/>
      </c>
      <c r="C608" s="649" t="str">
        <f>IF(AU608=1,SUM(AU$10:AU608),"")</f>
        <v/>
      </c>
      <c r="D608" s="526"/>
      <c r="E608" s="524"/>
      <c r="F608" s="648"/>
      <c r="G608" s="464"/>
      <c r="H608" s="110"/>
      <c r="I608" s="648"/>
      <c r="J608" s="464"/>
      <c r="K608" s="110"/>
      <c r="L608" s="109"/>
      <c r="M608" s="517"/>
      <c r="N608" s="520"/>
      <c r="O608" s="520"/>
      <c r="P608" s="514"/>
      <c r="Q608" s="463"/>
      <c r="R608" s="463"/>
      <c r="S608" s="463"/>
      <c r="T608" s="463"/>
      <c r="U608" s="515"/>
      <c r="V608" s="112"/>
      <c r="W608" s="463"/>
      <c r="X608" s="463"/>
      <c r="Y608" s="463"/>
      <c r="Z608" s="463"/>
      <c r="AA608" s="463"/>
      <c r="AB608" s="691"/>
      <c r="AC608" s="691"/>
      <c r="AD608" s="691"/>
      <c r="AE608" s="682"/>
      <c r="AF608" s="683"/>
      <c r="AG608" s="112"/>
      <c r="AH608" s="463"/>
      <c r="AI608" s="495"/>
      <c r="AJ608" s="469"/>
      <c r="AK608" s="464"/>
      <c r="AL608" s="465"/>
      <c r="AM608" s="376"/>
      <c r="AN608" s="376"/>
      <c r="AO608" s="465"/>
      <c r="AP608" s="466"/>
      <c r="AQ608" s="113" t="str">
        <f t="shared" si="538"/>
        <v/>
      </c>
      <c r="AR608" s="114">
        <v>211</v>
      </c>
      <c r="AU608" s="115">
        <f t="shared" si="539"/>
        <v>0</v>
      </c>
      <c r="AV608" s="116" t="b">
        <f t="shared" si="540"/>
        <v>1</v>
      </c>
      <c r="AW608" s="73">
        <f t="shared" si="541"/>
        <v>0</v>
      </c>
      <c r="AX608" s="117">
        <f t="shared" si="542"/>
        <v>1</v>
      </c>
      <c r="AY608" s="118">
        <f t="shared" si="543"/>
        <v>0</v>
      </c>
      <c r="BD608" s="120">
        <f>ROUND(Import!F601,2)</f>
        <v>0</v>
      </c>
      <c r="BE608" s="120">
        <f>ROUND(Import!P601,2)</f>
        <v>0</v>
      </c>
      <c r="BG608" s="121">
        <f t="shared" si="544"/>
        <v>0</v>
      </c>
      <c r="BH608" s="122">
        <f t="shared" si="545"/>
        <v>0</v>
      </c>
      <c r="BI608" s="114">
        <f t="shared" si="546"/>
        <v>0</v>
      </c>
      <c r="BJ608" s="121">
        <f t="shared" si="547"/>
        <v>0</v>
      </c>
      <c r="BK608" s="122">
        <f t="shared" si="548"/>
        <v>0</v>
      </c>
      <c r="BL608" s="114">
        <f t="shared" si="549"/>
        <v>0</v>
      </c>
      <c r="BN608" s="123">
        <f t="shared" si="550"/>
        <v>0</v>
      </c>
      <c r="BO608" s="123">
        <f t="shared" si="551"/>
        <v>0</v>
      </c>
      <c r="BP608" s="123">
        <f t="shared" si="552"/>
        <v>0</v>
      </c>
      <c r="BQ608" s="123">
        <f t="shared" si="553"/>
        <v>0</v>
      </c>
      <c r="BR608" s="123">
        <f t="shared" si="527"/>
        <v>0</v>
      </c>
      <c r="BS608" s="123">
        <f t="shared" si="554"/>
        <v>0</v>
      </c>
      <c r="BT608" s="124">
        <f t="shared" si="555"/>
        <v>0</v>
      </c>
      <c r="CA608" s="62"/>
      <c r="CB608" s="126" t="str">
        <f t="shared" si="528"/>
        <v/>
      </c>
      <c r="CC608" s="127" t="str">
        <f t="shared" si="556"/>
        <v/>
      </c>
      <c r="CD608" s="128" t="str">
        <f t="shared" si="557"/>
        <v/>
      </c>
      <c r="CE608" s="146"/>
      <c r="CF608" s="147"/>
      <c r="CG608" s="147"/>
      <c r="CH608" s="147"/>
      <c r="CI608" s="145"/>
      <c r="CJ608" s="62"/>
      <c r="CK608" s="64"/>
      <c r="CL608" s="64"/>
      <c r="CM608" s="64"/>
      <c r="CN608" s="64"/>
      <c r="CO608" s="64"/>
      <c r="CP608" s="64"/>
      <c r="CQ608" s="64"/>
      <c r="CR608" s="64"/>
      <c r="CS608" s="64"/>
      <c r="CT608" s="64"/>
      <c r="CU608" s="132" t="b">
        <f t="shared" si="558"/>
        <v>0</v>
      </c>
      <c r="CV608" s="133" t="b">
        <f t="shared" si="559"/>
        <v>1</v>
      </c>
      <c r="CW608" s="116" t="b">
        <f t="shared" si="560"/>
        <v>1</v>
      </c>
      <c r="CX608" s="73">
        <f t="shared" si="561"/>
        <v>0</v>
      </c>
      <c r="CZ608" s="73">
        <f t="shared" si="562"/>
        <v>0</v>
      </c>
      <c r="DA608" s="134">
        <f t="shared" si="563"/>
        <v>1</v>
      </c>
      <c r="DB608" s="106">
        <f t="shared" si="564"/>
        <v>1</v>
      </c>
      <c r="DC608" s="148"/>
      <c r="DD608" s="134">
        <f t="shared" si="565"/>
        <v>1</v>
      </c>
      <c r="DE608" s="135">
        <f t="shared" si="529"/>
        <v>0</v>
      </c>
      <c r="DF608" s="135">
        <f t="shared" si="530"/>
        <v>0</v>
      </c>
      <c r="DG608" s="136"/>
      <c r="DH608" s="79"/>
      <c r="DI608" s="137"/>
      <c r="DJ608" s="81"/>
      <c r="DK608" s="107">
        <f t="shared" si="531"/>
        <v>0</v>
      </c>
      <c r="DL608" s="138">
        <f t="shared" si="566"/>
        <v>1</v>
      </c>
      <c r="DM608" s="73">
        <f t="shared" si="567"/>
        <v>1</v>
      </c>
      <c r="DN608" s="73">
        <f t="shared" si="568"/>
        <v>1</v>
      </c>
      <c r="DO608" s="73">
        <f t="shared" si="569"/>
        <v>1</v>
      </c>
      <c r="DP608" s="73">
        <f t="shared" si="536"/>
        <v>1</v>
      </c>
      <c r="DQ608" s="73">
        <f t="shared" si="535"/>
        <v>1</v>
      </c>
      <c r="DR608" s="73">
        <f t="shared" si="534"/>
        <v>1</v>
      </c>
      <c r="DS608" s="73">
        <f t="shared" si="532"/>
        <v>1</v>
      </c>
      <c r="DT608" s="73">
        <f t="shared" si="526"/>
        <v>1</v>
      </c>
      <c r="DU608" s="73">
        <f t="shared" si="525"/>
        <v>1</v>
      </c>
      <c r="DV608" s="73">
        <f t="shared" si="524"/>
        <v>1</v>
      </c>
      <c r="DW608" s="73">
        <f t="shared" si="523"/>
        <v>1</v>
      </c>
      <c r="DX608" s="73">
        <f t="shared" si="522"/>
        <v>1</v>
      </c>
      <c r="DY608" s="73">
        <f t="shared" si="521"/>
        <v>1</v>
      </c>
      <c r="DZ608" s="73">
        <f t="shared" si="520"/>
        <v>1</v>
      </c>
      <c r="EA608" s="92">
        <f t="shared" si="519"/>
        <v>1</v>
      </c>
      <c r="EB608" s="92">
        <f t="shared" si="518"/>
        <v>1</v>
      </c>
      <c r="EC608" s="139">
        <f t="shared" si="517"/>
        <v>1</v>
      </c>
      <c r="ED608" s="140">
        <f t="shared" si="570"/>
        <v>0</v>
      </c>
      <c r="EE608" s="141">
        <f>IF(EC608=8,(DK608+DK609+DK610+DK922+DK924+DK925+DK926),IF(EC608=9,(DK608+DK609+DK610+DK922+DK924+DK925+DK926+DK927),IF(EC608=10,(DK608+DK609+DK610+DK922+DK924+DK925+DK926+DK927+DK928),IF(EC608=11,(DK608+DK609+DK610+DK922+DK924+DK925+DK926+DK927+DK928+DK929),IF(EC608=12,(DK608+DK609+DK610+DK922+DK924+DK925+DK926+DK927+DK928+DK929+DK930),IF(EC608=13,(DK608+DK609+DK610+DK922+DK924+DK925+DK926+DK927+DK928+DK929+DK930+#REF!),0))))))</f>
        <v>0</v>
      </c>
      <c r="EF608" s="141">
        <f t="shared" si="537"/>
        <v>0</v>
      </c>
      <c r="EG608" s="142">
        <f t="shared" si="571"/>
        <v>0</v>
      </c>
      <c r="EH608" s="141"/>
      <c r="EI608" s="142"/>
      <c r="EJ608" s="82">
        <f t="shared" si="572"/>
        <v>0</v>
      </c>
      <c r="EK608" s="82"/>
      <c r="EL608" s="82"/>
      <c r="EM608" s="82"/>
      <c r="EN608" s="83"/>
      <c r="EO608" s="61"/>
      <c r="EP608" s="61"/>
      <c r="EQ608" s="61"/>
      <c r="ER608" s="61"/>
      <c r="ES608" s="61"/>
      <c r="ET608" s="61"/>
      <c r="EU608" s="61"/>
      <c r="EV608" s="61"/>
      <c r="EW608" s="61"/>
      <c r="EX608" s="61"/>
      <c r="EY608" s="61"/>
      <c r="EZ608" s="61"/>
    </row>
    <row r="609" spans="2:156" ht="27" customHeight="1">
      <c r="B609" s="365" t="str">
        <f t="shared" si="533"/>
        <v/>
      </c>
      <c r="C609" s="649" t="str">
        <f>IF(AU609=1,SUM(AU$10:AU609),"")</f>
        <v/>
      </c>
      <c r="D609" s="526"/>
      <c r="E609" s="524"/>
      <c r="F609" s="648"/>
      <c r="G609" s="464"/>
      <c r="H609" s="110"/>
      <c r="I609" s="648"/>
      <c r="J609" s="464"/>
      <c r="K609" s="110"/>
      <c r="L609" s="109"/>
      <c r="M609" s="517"/>
      <c r="N609" s="520"/>
      <c r="O609" s="520"/>
      <c r="P609" s="514"/>
      <c r="Q609" s="463"/>
      <c r="R609" s="463"/>
      <c r="S609" s="463"/>
      <c r="T609" s="463"/>
      <c r="U609" s="515"/>
      <c r="V609" s="112"/>
      <c r="W609" s="463"/>
      <c r="X609" s="463"/>
      <c r="Y609" s="463"/>
      <c r="Z609" s="463"/>
      <c r="AA609" s="463"/>
      <c r="AB609" s="691"/>
      <c r="AC609" s="691"/>
      <c r="AD609" s="691"/>
      <c r="AE609" s="682"/>
      <c r="AF609" s="683"/>
      <c r="AG609" s="112"/>
      <c r="AH609" s="463"/>
      <c r="AI609" s="495"/>
      <c r="AJ609" s="469"/>
      <c r="AK609" s="464"/>
      <c r="AL609" s="465"/>
      <c r="AM609" s="376"/>
      <c r="AN609" s="376"/>
      <c r="AO609" s="465"/>
      <c r="AP609" s="466"/>
      <c r="AQ609" s="113" t="str">
        <f t="shared" si="538"/>
        <v/>
      </c>
      <c r="AR609" s="114">
        <v>212</v>
      </c>
      <c r="AU609" s="115">
        <f t="shared" si="539"/>
        <v>0</v>
      </c>
      <c r="AV609" s="116" t="b">
        <f t="shared" si="540"/>
        <v>1</v>
      </c>
      <c r="AW609" s="73">
        <f t="shared" si="541"/>
        <v>0</v>
      </c>
      <c r="AX609" s="117">
        <f t="shared" si="542"/>
        <v>1</v>
      </c>
      <c r="AY609" s="118">
        <f t="shared" si="543"/>
        <v>0</v>
      </c>
      <c r="BD609" s="120">
        <f>ROUND(Import!F602,2)</f>
        <v>0</v>
      </c>
      <c r="BE609" s="120">
        <f>ROUND(Import!P602,2)</f>
        <v>0</v>
      </c>
      <c r="BG609" s="121">
        <f t="shared" si="544"/>
        <v>0</v>
      </c>
      <c r="BH609" s="122">
        <f t="shared" si="545"/>
        <v>0</v>
      </c>
      <c r="BI609" s="114">
        <f t="shared" si="546"/>
        <v>0</v>
      </c>
      <c r="BJ609" s="121">
        <f t="shared" si="547"/>
        <v>0</v>
      </c>
      <c r="BK609" s="122">
        <f t="shared" si="548"/>
        <v>0</v>
      </c>
      <c r="BL609" s="114">
        <f t="shared" si="549"/>
        <v>0</v>
      </c>
      <c r="BN609" s="123">
        <f t="shared" si="550"/>
        <v>0</v>
      </c>
      <c r="BO609" s="123">
        <f t="shared" si="551"/>
        <v>0</v>
      </c>
      <c r="BP609" s="123">
        <f t="shared" si="552"/>
        <v>0</v>
      </c>
      <c r="BQ609" s="123">
        <f t="shared" si="553"/>
        <v>0</v>
      </c>
      <c r="BR609" s="123">
        <f t="shared" si="527"/>
        <v>0</v>
      </c>
      <c r="BS609" s="123">
        <f t="shared" si="554"/>
        <v>0</v>
      </c>
      <c r="BT609" s="124">
        <f t="shared" si="555"/>
        <v>0</v>
      </c>
      <c r="CA609" s="62"/>
      <c r="CB609" s="126" t="str">
        <f t="shared" si="528"/>
        <v/>
      </c>
      <c r="CC609" s="127" t="str">
        <f t="shared" si="556"/>
        <v/>
      </c>
      <c r="CD609" s="128" t="str">
        <f t="shared" si="557"/>
        <v/>
      </c>
      <c r="CE609" s="146"/>
      <c r="CF609" s="147"/>
      <c r="CG609" s="147"/>
      <c r="CH609" s="147"/>
      <c r="CI609" s="145"/>
      <c r="CJ609" s="62"/>
      <c r="CK609" s="64"/>
      <c r="CL609" s="64"/>
      <c r="CM609" s="64"/>
      <c r="CN609" s="64"/>
      <c r="CO609" s="64"/>
      <c r="CP609" s="64"/>
      <c r="CQ609" s="64"/>
      <c r="CR609" s="64"/>
      <c r="CS609" s="64"/>
      <c r="CT609" s="64"/>
      <c r="CU609" s="132" t="b">
        <f t="shared" si="558"/>
        <v>0</v>
      </c>
      <c r="CV609" s="133" t="b">
        <f t="shared" si="559"/>
        <v>1</v>
      </c>
      <c r="CW609" s="116" t="b">
        <f t="shared" si="560"/>
        <v>1</v>
      </c>
      <c r="CX609" s="73">
        <f t="shared" si="561"/>
        <v>0</v>
      </c>
      <c r="CZ609" s="73">
        <f t="shared" si="562"/>
        <v>0</v>
      </c>
      <c r="DA609" s="134">
        <f t="shared" si="563"/>
        <v>1</v>
      </c>
      <c r="DB609" s="106">
        <f t="shared" si="564"/>
        <v>1</v>
      </c>
      <c r="DC609" s="148"/>
      <c r="DD609" s="134">
        <f t="shared" si="565"/>
        <v>1</v>
      </c>
      <c r="DE609" s="135">
        <f t="shared" si="529"/>
        <v>0</v>
      </c>
      <c r="DF609" s="135">
        <f t="shared" si="530"/>
        <v>0</v>
      </c>
      <c r="DG609" s="136"/>
      <c r="DH609" s="79"/>
      <c r="DI609" s="137"/>
      <c r="DJ609" s="81"/>
      <c r="DK609" s="107">
        <f t="shared" si="531"/>
        <v>0</v>
      </c>
      <c r="DL609" s="138">
        <f t="shared" si="566"/>
        <v>1</v>
      </c>
      <c r="DM609" s="73">
        <f t="shared" si="567"/>
        <v>1</v>
      </c>
      <c r="DN609" s="73">
        <f t="shared" si="568"/>
        <v>1</v>
      </c>
      <c r="DO609" s="73">
        <f t="shared" si="569"/>
        <v>1</v>
      </c>
      <c r="DP609" s="73">
        <f t="shared" si="536"/>
        <v>1</v>
      </c>
      <c r="DQ609" s="73">
        <f t="shared" si="535"/>
        <v>1</v>
      </c>
      <c r="DR609" s="73">
        <f t="shared" si="534"/>
        <v>1</v>
      </c>
      <c r="DS609" s="73">
        <f t="shared" si="532"/>
        <v>1</v>
      </c>
      <c r="DT609" s="73">
        <f t="shared" si="526"/>
        <v>1</v>
      </c>
      <c r="DU609" s="73">
        <f t="shared" si="525"/>
        <v>1</v>
      </c>
      <c r="DV609" s="73">
        <f t="shared" si="524"/>
        <v>1</v>
      </c>
      <c r="DW609" s="73">
        <f t="shared" si="523"/>
        <v>1</v>
      </c>
      <c r="DX609" s="73">
        <f t="shared" si="522"/>
        <v>1</v>
      </c>
      <c r="DY609" s="73">
        <f t="shared" si="521"/>
        <v>1</v>
      </c>
      <c r="DZ609" s="73">
        <f t="shared" si="520"/>
        <v>1</v>
      </c>
      <c r="EA609" s="92">
        <f t="shared" si="519"/>
        <v>1</v>
      </c>
      <c r="EB609" s="92">
        <f t="shared" si="518"/>
        <v>1</v>
      </c>
      <c r="EC609" s="139">
        <f t="shared" si="517"/>
        <v>1</v>
      </c>
      <c r="ED609" s="140">
        <f t="shared" si="570"/>
        <v>0</v>
      </c>
      <c r="EE609" s="141">
        <f>IF(EC609=8,(DK609+DK610+DK611+DK923+DK925+DK926+DK927),IF(EC609=9,(DK609+DK610+DK611+DK923+DK925+DK926+DK927+DK928),IF(EC609=10,(DK609+DK610+DK611+DK923+DK925+DK926+DK927+DK928+DK929),IF(EC609=11,(DK609+DK610+DK611+DK923+DK925+DK926+DK927+DK928+DK929+DK930),IF(EC609=12,(DK609+DK610+DK611+DK923+DK925+DK926+DK927+DK928+DK929+DK930+DK931),IF(EC609=13,(DK609+DK610+DK611+DK923+DK925+DK926+DK927+DK928+DK929+DK930+DK931+#REF!),0))))))</f>
        <v>0</v>
      </c>
      <c r="EF609" s="141">
        <f t="shared" si="537"/>
        <v>0</v>
      </c>
      <c r="EG609" s="142">
        <f t="shared" si="571"/>
        <v>0</v>
      </c>
      <c r="EH609" s="141"/>
      <c r="EI609" s="142"/>
      <c r="EJ609" s="82">
        <f t="shared" si="572"/>
        <v>0</v>
      </c>
      <c r="EK609" s="82"/>
      <c r="EL609" s="82"/>
      <c r="EM609" s="82"/>
      <c r="EN609" s="83"/>
      <c r="EO609" s="61"/>
      <c r="EP609" s="61"/>
      <c r="EQ609" s="61"/>
      <c r="ER609" s="61"/>
      <c r="ES609" s="61"/>
      <c r="ET609" s="61"/>
      <c r="EU609" s="61"/>
      <c r="EV609" s="61"/>
      <c r="EW609" s="61"/>
      <c r="EX609" s="61"/>
      <c r="EY609" s="61"/>
      <c r="EZ609" s="61"/>
    </row>
    <row r="610" spans="2:156" ht="27" customHeight="1">
      <c r="B610" s="365" t="str">
        <f t="shared" si="533"/>
        <v/>
      </c>
      <c r="C610" s="649" t="str">
        <f>IF(AU610=1,SUM(AU$10:AU610),"")</f>
        <v/>
      </c>
      <c r="D610" s="526"/>
      <c r="E610" s="524"/>
      <c r="F610" s="648"/>
      <c r="G610" s="464"/>
      <c r="H610" s="110"/>
      <c r="I610" s="648"/>
      <c r="J610" s="464"/>
      <c r="K610" s="110"/>
      <c r="L610" s="109"/>
      <c r="M610" s="517"/>
      <c r="N610" s="520"/>
      <c r="O610" s="520"/>
      <c r="P610" s="514"/>
      <c r="Q610" s="463"/>
      <c r="R610" s="463"/>
      <c r="S610" s="463"/>
      <c r="T610" s="463"/>
      <c r="U610" s="515"/>
      <c r="V610" s="112"/>
      <c r="W610" s="463"/>
      <c r="X610" s="463"/>
      <c r="Y610" s="463"/>
      <c r="Z610" s="463"/>
      <c r="AA610" s="463"/>
      <c r="AB610" s="691"/>
      <c r="AC610" s="691"/>
      <c r="AD610" s="691"/>
      <c r="AE610" s="682"/>
      <c r="AF610" s="683"/>
      <c r="AG610" s="112"/>
      <c r="AH610" s="463"/>
      <c r="AI610" s="495"/>
      <c r="AJ610" s="469"/>
      <c r="AK610" s="464"/>
      <c r="AL610" s="465"/>
      <c r="AM610" s="376"/>
      <c r="AN610" s="376"/>
      <c r="AO610" s="465"/>
      <c r="AP610" s="466"/>
      <c r="AQ610" s="113" t="str">
        <f t="shared" si="538"/>
        <v/>
      </c>
      <c r="AR610" s="114">
        <v>213</v>
      </c>
      <c r="AU610" s="115">
        <f t="shared" si="539"/>
        <v>0</v>
      </c>
      <c r="AV610" s="116" t="b">
        <f t="shared" si="540"/>
        <v>1</v>
      </c>
      <c r="AW610" s="73">
        <f t="shared" si="541"/>
        <v>0</v>
      </c>
      <c r="AX610" s="117">
        <f t="shared" si="542"/>
        <v>1</v>
      </c>
      <c r="AY610" s="118">
        <f t="shared" si="543"/>
        <v>0</v>
      </c>
      <c r="BD610" s="120">
        <f>ROUND(Import!F603,2)</f>
        <v>0</v>
      </c>
      <c r="BE610" s="120">
        <f>ROUND(Import!P603,2)</f>
        <v>0</v>
      </c>
      <c r="BG610" s="121">
        <f t="shared" si="544"/>
        <v>0</v>
      </c>
      <c r="BH610" s="122">
        <f t="shared" si="545"/>
        <v>0</v>
      </c>
      <c r="BI610" s="114">
        <f t="shared" si="546"/>
        <v>0</v>
      </c>
      <c r="BJ610" s="121">
        <f t="shared" si="547"/>
        <v>0</v>
      </c>
      <c r="BK610" s="122">
        <f t="shared" si="548"/>
        <v>0</v>
      </c>
      <c r="BL610" s="114">
        <f t="shared" si="549"/>
        <v>0</v>
      </c>
      <c r="BN610" s="123">
        <f t="shared" si="550"/>
        <v>0</v>
      </c>
      <c r="BO610" s="123">
        <f t="shared" si="551"/>
        <v>0</v>
      </c>
      <c r="BP610" s="123">
        <f t="shared" si="552"/>
        <v>0</v>
      </c>
      <c r="BQ610" s="123">
        <f t="shared" si="553"/>
        <v>0</v>
      </c>
      <c r="BR610" s="123">
        <f t="shared" si="527"/>
        <v>0</v>
      </c>
      <c r="BS610" s="123">
        <f t="shared" si="554"/>
        <v>0</v>
      </c>
      <c r="BT610" s="124">
        <f t="shared" si="555"/>
        <v>0</v>
      </c>
      <c r="CA610" s="62"/>
      <c r="CB610" s="126" t="str">
        <f t="shared" si="528"/>
        <v/>
      </c>
      <c r="CC610" s="127" t="str">
        <f t="shared" si="556"/>
        <v/>
      </c>
      <c r="CD610" s="128" t="str">
        <f t="shared" si="557"/>
        <v/>
      </c>
      <c r="CE610" s="146"/>
      <c r="CF610" s="147"/>
      <c r="CG610" s="147"/>
      <c r="CH610" s="147"/>
      <c r="CI610" s="145"/>
      <c r="CJ610" s="62"/>
      <c r="CK610" s="64"/>
      <c r="CL610" s="64"/>
      <c r="CM610" s="64"/>
      <c r="CN610" s="64"/>
      <c r="CO610" s="64"/>
      <c r="CP610" s="64"/>
      <c r="CQ610" s="64"/>
      <c r="CR610" s="64"/>
      <c r="CS610" s="64"/>
      <c r="CT610" s="64"/>
      <c r="CU610" s="132" t="b">
        <f t="shared" si="558"/>
        <v>0</v>
      </c>
      <c r="CV610" s="133" t="b">
        <f t="shared" si="559"/>
        <v>1</v>
      </c>
      <c r="CW610" s="116" t="b">
        <f t="shared" si="560"/>
        <v>1</v>
      </c>
      <c r="CX610" s="73">
        <f t="shared" si="561"/>
        <v>0</v>
      </c>
      <c r="CZ610" s="73">
        <f t="shared" si="562"/>
        <v>0</v>
      </c>
      <c r="DA610" s="134">
        <f t="shared" si="563"/>
        <v>1</v>
      </c>
      <c r="DB610" s="106">
        <f t="shared" si="564"/>
        <v>1</v>
      </c>
      <c r="DC610" s="148"/>
      <c r="DD610" s="134">
        <f t="shared" si="565"/>
        <v>1</v>
      </c>
      <c r="DE610" s="135">
        <f t="shared" si="529"/>
        <v>0</v>
      </c>
      <c r="DF610" s="135">
        <f t="shared" si="530"/>
        <v>0</v>
      </c>
      <c r="DG610" s="136"/>
      <c r="DH610" s="79"/>
      <c r="DI610" s="137"/>
      <c r="DJ610" s="81"/>
      <c r="DK610" s="107">
        <f t="shared" si="531"/>
        <v>0</v>
      </c>
      <c r="DL610" s="138">
        <f t="shared" si="566"/>
        <v>1</v>
      </c>
      <c r="DM610" s="73">
        <f t="shared" si="567"/>
        <v>1</v>
      </c>
      <c r="DN610" s="73">
        <f t="shared" si="568"/>
        <v>1</v>
      </c>
      <c r="DO610" s="73">
        <f t="shared" si="569"/>
        <v>1</v>
      </c>
      <c r="DP610" s="73">
        <f t="shared" si="536"/>
        <v>1</v>
      </c>
      <c r="DQ610" s="73">
        <f t="shared" si="535"/>
        <v>1</v>
      </c>
      <c r="DR610" s="73">
        <f t="shared" si="534"/>
        <v>1</v>
      </c>
      <c r="DS610" s="73">
        <f t="shared" si="532"/>
        <v>1</v>
      </c>
      <c r="DT610" s="73">
        <f t="shared" si="526"/>
        <v>1</v>
      </c>
      <c r="DU610" s="73">
        <f t="shared" si="525"/>
        <v>1</v>
      </c>
      <c r="DV610" s="73">
        <f t="shared" si="524"/>
        <v>1</v>
      </c>
      <c r="DW610" s="73">
        <f t="shared" si="523"/>
        <v>1</v>
      </c>
      <c r="DX610" s="73">
        <f t="shared" si="522"/>
        <v>1</v>
      </c>
      <c r="DY610" s="73">
        <f t="shared" si="521"/>
        <v>1</v>
      </c>
      <c r="DZ610" s="73">
        <f t="shared" si="520"/>
        <v>1</v>
      </c>
      <c r="EA610" s="92">
        <f t="shared" si="519"/>
        <v>1</v>
      </c>
      <c r="EB610" s="92">
        <f t="shared" si="518"/>
        <v>1</v>
      </c>
      <c r="EC610" s="139">
        <f t="shared" si="517"/>
        <v>1</v>
      </c>
      <c r="ED610" s="140">
        <f t="shared" si="570"/>
        <v>0</v>
      </c>
      <c r="EE610" s="141">
        <f>IF(EC610=8,(DK610+DK611+DK612+DK924+DK926+DK927+DK928),IF(EC610=9,(DK610+DK611+DK612+DK924+DK926+DK927+DK928+DK929),IF(EC610=10,(DK610+DK611+DK612+DK924+DK926+DK927+DK928+DK929+DK930),IF(EC610=11,(DK610+DK611+DK612+DK924+DK926+DK927+DK928+DK929+DK930+DK931),IF(EC610=12,(DK610+DK611+DK612+DK924+DK926+DK927+DK928+DK929+DK930+DK931+DK932),IF(EC610=13,(DK610+DK611+DK612+DK924+DK926+DK927+DK928+DK929+DK930+DK931+DK932+#REF!),0))))))</f>
        <v>0</v>
      </c>
      <c r="EF610" s="141">
        <f t="shared" si="537"/>
        <v>0</v>
      </c>
      <c r="EG610" s="142">
        <f t="shared" si="571"/>
        <v>0</v>
      </c>
      <c r="EH610" s="141"/>
      <c r="EI610" s="142"/>
      <c r="EJ610" s="82">
        <f t="shared" si="572"/>
        <v>0</v>
      </c>
      <c r="EK610" s="82"/>
      <c r="EL610" s="82"/>
      <c r="EM610" s="82"/>
      <c r="EN610" s="83"/>
      <c r="EO610" s="61"/>
      <c r="EP610" s="61"/>
      <c r="EQ610" s="61"/>
      <c r="ER610" s="61"/>
      <c r="ES610" s="61"/>
      <c r="ET610" s="61"/>
      <c r="EU610" s="61"/>
      <c r="EV610" s="61"/>
      <c r="EW610" s="61"/>
      <c r="EX610" s="61"/>
      <c r="EY610" s="61"/>
      <c r="EZ610" s="61"/>
    </row>
    <row r="611" spans="2:156" ht="27" customHeight="1">
      <c r="B611" s="365" t="str">
        <f t="shared" si="533"/>
        <v/>
      </c>
      <c r="C611" s="649" t="str">
        <f>IF(AU611=1,SUM(AU$10:AU611),"")</f>
        <v/>
      </c>
      <c r="D611" s="526"/>
      <c r="E611" s="524"/>
      <c r="F611" s="648"/>
      <c r="G611" s="464"/>
      <c r="H611" s="110"/>
      <c r="I611" s="648"/>
      <c r="J611" s="464"/>
      <c r="K611" s="110"/>
      <c r="L611" s="109"/>
      <c r="M611" s="517"/>
      <c r="N611" s="520"/>
      <c r="O611" s="520"/>
      <c r="P611" s="514"/>
      <c r="Q611" s="463"/>
      <c r="R611" s="463"/>
      <c r="S611" s="463"/>
      <c r="T611" s="463"/>
      <c r="U611" s="515"/>
      <c r="V611" s="112"/>
      <c r="W611" s="463"/>
      <c r="X611" s="463"/>
      <c r="Y611" s="463"/>
      <c r="Z611" s="463"/>
      <c r="AA611" s="463"/>
      <c r="AB611" s="691"/>
      <c r="AC611" s="691"/>
      <c r="AD611" s="691"/>
      <c r="AE611" s="682"/>
      <c r="AF611" s="683"/>
      <c r="AG611" s="112"/>
      <c r="AH611" s="463"/>
      <c r="AI611" s="495"/>
      <c r="AJ611" s="469"/>
      <c r="AK611" s="464"/>
      <c r="AL611" s="465"/>
      <c r="AM611" s="376"/>
      <c r="AN611" s="376"/>
      <c r="AO611" s="465"/>
      <c r="AP611" s="466"/>
      <c r="AQ611" s="113" t="str">
        <f t="shared" si="538"/>
        <v/>
      </c>
      <c r="AR611" s="114">
        <v>214</v>
      </c>
      <c r="AU611" s="115">
        <f t="shared" si="539"/>
        <v>0</v>
      </c>
      <c r="AV611" s="116" t="b">
        <f t="shared" si="540"/>
        <v>1</v>
      </c>
      <c r="AW611" s="73">
        <f t="shared" si="541"/>
        <v>0</v>
      </c>
      <c r="AX611" s="117">
        <f t="shared" si="542"/>
        <v>1</v>
      </c>
      <c r="AY611" s="118">
        <f t="shared" si="543"/>
        <v>0</v>
      </c>
      <c r="BD611" s="120">
        <f>ROUND(Import!F604,2)</f>
        <v>0</v>
      </c>
      <c r="BE611" s="120">
        <f>ROUND(Import!P604,2)</f>
        <v>0</v>
      </c>
      <c r="BG611" s="121">
        <f t="shared" si="544"/>
        <v>0</v>
      </c>
      <c r="BH611" s="122">
        <f t="shared" si="545"/>
        <v>0</v>
      </c>
      <c r="BI611" s="114">
        <f t="shared" si="546"/>
        <v>0</v>
      </c>
      <c r="BJ611" s="121">
        <f t="shared" si="547"/>
        <v>0</v>
      </c>
      <c r="BK611" s="122">
        <f t="shared" si="548"/>
        <v>0</v>
      </c>
      <c r="BL611" s="114">
        <f t="shared" si="549"/>
        <v>0</v>
      </c>
      <c r="BN611" s="123">
        <f t="shared" si="550"/>
        <v>0</v>
      </c>
      <c r="BO611" s="123">
        <f t="shared" si="551"/>
        <v>0</v>
      </c>
      <c r="BP611" s="123">
        <f t="shared" si="552"/>
        <v>0</v>
      </c>
      <c r="BQ611" s="123">
        <f t="shared" si="553"/>
        <v>0</v>
      </c>
      <c r="BR611" s="123">
        <f t="shared" si="527"/>
        <v>0</v>
      </c>
      <c r="BS611" s="123">
        <f t="shared" si="554"/>
        <v>0</v>
      </c>
      <c r="BT611" s="124">
        <f t="shared" si="555"/>
        <v>0</v>
      </c>
      <c r="CA611" s="62"/>
      <c r="CB611" s="126" t="str">
        <f t="shared" si="528"/>
        <v/>
      </c>
      <c r="CC611" s="127" t="str">
        <f t="shared" si="556"/>
        <v/>
      </c>
      <c r="CD611" s="128" t="str">
        <f t="shared" si="557"/>
        <v/>
      </c>
      <c r="CE611" s="146"/>
      <c r="CF611" s="147"/>
      <c r="CG611" s="147"/>
      <c r="CH611" s="147"/>
      <c r="CI611" s="145"/>
      <c r="CJ611" s="62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132" t="b">
        <f t="shared" si="558"/>
        <v>0</v>
      </c>
      <c r="CV611" s="133" t="b">
        <f t="shared" si="559"/>
        <v>1</v>
      </c>
      <c r="CW611" s="116" t="b">
        <f t="shared" si="560"/>
        <v>1</v>
      </c>
      <c r="CX611" s="73">
        <f t="shared" si="561"/>
        <v>0</v>
      </c>
      <c r="CZ611" s="73">
        <f t="shared" si="562"/>
        <v>0</v>
      </c>
      <c r="DA611" s="134">
        <f t="shared" si="563"/>
        <v>1</v>
      </c>
      <c r="DB611" s="106">
        <f t="shared" si="564"/>
        <v>1</v>
      </c>
      <c r="DC611" s="148"/>
      <c r="DD611" s="134">
        <f t="shared" si="565"/>
        <v>1</v>
      </c>
      <c r="DE611" s="135">
        <f t="shared" si="529"/>
        <v>0</v>
      </c>
      <c r="DF611" s="135">
        <f t="shared" si="530"/>
        <v>0</v>
      </c>
      <c r="DG611" s="136"/>
      <c r="DH611" s="79"/>
      <c r="DI611" s="137"/>
      <c r="DJ611" s="81"/>
      <c r="DK611" s="107">
        <f t="shared" si="531"/>
        <v>0</v>
      </c>
      <c r="DL611" s="138">
        <f t="shared" si="566"/>
        <v>1</v>
      </c>
      <c r="DM611" s="73">
        <f t="shared" si="567"/>
        <v>1</v>
      </c>
      <c r="DN611" s="73">
        <f t="shared" si="568"/>
        <v>1</v>
      </c>
      <c r="DO611" s="73">
        <f t="shared" si="569"/>
        <v>1</v>
      </c>
      <c r="DP611" s="73">
        <f t="shared" si="536"/>
        <v>1</v>
      </c>
      <c r="DQ611" s="73">
        <f t="shared" si="535"/>
        <v>1</v>
      </c>
      <c r="DR611" s="73">
        <f t="shared" si="534"/>
        <v>1</v>
      </c>
      <c r="DS611" s="73">
        <f t="shared" si="532"/>
        <v>1</v>
      </c>
      <c r="DT611" s="73">
        <f t="shared" si="526"/>
        <v>1</v>
      </c>
      <c r="DU611" s="73">
        <f t="shared" si="525"/>
        <v>1</v>
      </c>
      <c r="DV611" s="73">
        <f t="shared" si="524"/>
        <v>1</v>
      </c>
      <c r="DW611" s="73">
        <f t="shared" si="523"/>
        <v>1</v>
      </c>
      <c r="DX611" s="73">
        <f t="shared" si="522"/>
        <v>1</v>
      </c>
      <c r="DY611" s="73">
        <f t="shared" si="521"/>
        <v>1</v>
      </c>
      <c r="DZ611" s="73">
        <f t="shared" si="520"/>
        <v>1</v>
      </c>
      <c r="EA611" s="92">
        <f t="shared" si="519"/>
        <v>1</v>
      </c>
      <c r="EB611" s="92">
        <f t="shared" si="518"/>
        <v>1</v>
      </c>
      <c r="EC611" s="139">
        <f t="shared" si="517"/>
        <v>1</v>
      </c>
      <c r="ED611" s="140">
        <f t="shared" si="570"/>
        <v>0</v>
      </c>
      <c r="EE611" s="141">
        <f>IF(EC611=8,(DK611+DK612+DK613+DK925+DK927+DK928+DK929),IF(EC611=9,(DK611+DK612+DK613+DK925+DK927+DK928+DK929+DK930),IF(EC611=10,(DK611+DK612+DK613+DK925+DK927+DK928+DK929+DK930+DK931),IF(EC611=11,(DK611+DK612+DK613+DK925+DK927+DK928+DK929+DK930+DK931+DK932),IF(EC611=12,(DK611+DK612+DK613+DK925+DK927+DK928+DK929+DK930+DK931+DK932+DK933),IF(EC611=13,(DK611+DK612+DK613+DK925+DK927+DK928+DK929+DK930+DK931+DK932+DK933+#REF!),0))))))</f>
        <v>0</v>
      </c>
      <c r="EF611" s="141">
        <f t="shared" si="537"/>
        <v>0</v>
      </c>
      <c r="EG611" s="142">
        <f t="shared" si="571"/>
        <v>0</v>
      </c>
      <c r="EH611" s="141"/>
      <c r="EI611" s="142"/>
      <c r="EJ611" s="82">
        <f t="shared" si="572"/>
        <v>0</v>
      </c>
      <c r="EK611" s="82"/>
      <c r="EL611" s="82"/>
      <c r="EM611" s="82"/>
      <c r="EN611" s="83"/>
      <c r="EO611" s="61"/>
      <c r="EP611" s="61"/>
      <c r="EQ611" s="61"/>
      <c r="ER611" s="61"/>
      <c r="ES611" s="61"/>
      <c r="ET611" s="61"/>
      <c r="EU611" s="61"/>
      <c r="EV611" s="61"/>
      <c r="EW611" s="61"/>
      <c r="EX611" s="61"/>
      <c r="EY611" s="61"/>
      <c r="EZ611" s="61"/>
    </row>
    <row r="612" spans="2:156" ht="27" customHeight="1">
      <c r="B612" s="365" t="str">
        <f t="shared" si="533"/>
        <v/>
      </c>
      <c r="C612" s="649" t="str">
        <f>IF(AU612=1,SUM(AU$10:AU612),"")</f>
        <v/>
      </c>
      <c r="D612" s="526"/>
      <c r="E612" s="524"/>
      <c r="F612" s="648"/>
      <c r="G612" s="464"/>
      <c r="H612" s="110"/>
      <c r="I612" s="648"/>
      <c r="J612" s="464"/>
      <c r="K612" s="110"/>
      <c r="L612" s="109"/>
      <c r="M612" s="517"/>
      <c r="N612" s="520"/>
      <c r="O612" s="520"/>
      <c r="P612" s="514"/>
      <c r="Q612" s="463"/>
      <c r="R612" s="463"/>
      <c r="S612" s="463"/>
      <c r="T612" s="463"/>
      <c r="U612" s="515"/>
      <c r="V612" s="112"/>
      <c r="W612" s="463"/>
      <c r="X612" s="463"/>
      <c r="Y612" s="463"/>
      <c r="Z612" s="463"/>
      <c r="AA612" s="463"/>
      <c r="AB612" s="691"/>
      <c r="AC612" s="691"/>
      <c r="AD612" s="691"/>
      <c r="AE612" s="682"/>
      <c r="AF612" s="683"/>
      <c r="AG612" s="112"/>
      <c r="AH612" s="463"/>
      <c r="AI612" s="495"/>
      <c r="AJ612" s="469"/>
      <c r="AK612" s="464"/>
      <c r="AL612" s="465"/>
      <c r="AM612" s="376"/>
      <c r="AN612" s="376"/>
      <c r="AO612" s="465"/>
      <c r="AP612" s="466"/>
      <c r="AQ612" s="113" t="str">
        <f t="shared" si="538"/>
        <v/>
      </c>
      <c r="AR612" s="114">
        <v>215</v>
      </c>
      <c r="AU612" s="115">
        <f t="shared" si="539"/>
        <v>0</v>
      </c>
      <c r="AV612" s="116" t="b">
        <f t="shared" si="540"/>
        <v>1</v>
      </c>
      <c r="AW612" s="73">
        <f t="shared" si="541"/>
        <v>0</v>
      </c>
      <c r="AX612" s="117">
        <f t="shared" si="542"/>
        <v>1</v>
      </c>
      <c r="AY612" s="118">
        <f t="shared" si="543"/>
        <v>0</v>
      </c>
      <c r="BD612" s="120">
        <f>ROUND(Import!F605,2)</f>
        <v>0</v>
      </c>
      <c r="BE612" s="120">
        <f>ROUND(Import!P605,2)</f>
        <v>0</v>
      </c>
      <c r="BG612" s="121">
        <f t="shared" si="544"/>
        <v>0</v>
      </c>
      <c r="BH612" s="122">
        <f t="shared" si="545"/>
        <v>0</v>
      </c>
      <c r="BI612" s="114">
        <f t="shared" si="546"/>
        <v>0</v>
      </c>
      <c r="BJ612" s="121">
        <f t="shared" si="547"/>
        <v>0</v>
      </c>
      <c r="BK612" s="122">
        <f t="shared" si="548"/>
        <v>0</v>
      </c>
      <c r="BL612" s="114">
        <f t="shared" si="549"/>
        <v>0</v>
      </c>
      <c r="BN612" s="123">
        <f t="shared" si="550"/>
        <v>0</v>
      </c>
      <c r="BO612" s="123">
        <f t="shared" si="551"/>
        <v>0</v>
      </c>
      <c r="BP612" s="123">
        <f t="shared" si="552"/>
        <v>0</v>
      </c>
      <c r="BQ612" s="123">
        <f t="shared" si="553"/>
        <v>0</v>
      </c>
      <c r="BR612" s="123">
        <f t="shared" si="527"/>
        <v>0</v>
      </c>
      <c r="BS612" s="123">
        <f t="shared" si="554"/>
        <v>0</v>
      </c>
      <c r="BT612" s="124">
        <f t="shared" si="555"/>
        <v>0</v>
      </c>
      <c r="CA612" s="62"/>
      <c r="CB612" s="126" t="str">
        <f t="shared" si="528"/>
        <v/>
      </c>
      <c r="CC612" s="127" t="str">
        <f t="shared" si="556"/>
        <v/>
      </c>
      <c r="CD612" s="128" t="str">
        <f t="shared" si="557"/>
        <v/>
      </c>
      <c r="CE612" s="146"/>
      <c r="CF612" s="147"/>
      <c r="CG612" s="147"/>
      <c r="CH612" s="147"/>
      <c r="CI612" s="145"/>
      <c r="CJ612" s="62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132" t="b">
        <f t="shared" si="558"/>
        <v>0</v>
      </c>
      <c r="CV612" s="133" t="b">
        <f t="shared" si="559"/>
        <v>1</v>
      </c>
      <c r="CW612" s="116" t="b">
        <f t="shared" si="560"/>
        <v>1</v>
      </c>
      <c r="CX612" s="73">
        <f t="shared" si="561"/>
        <v>0</v>
      </c>
      <c r="CZ612" s="73">
        <f t="shared" si="562"/>
        <v>0</v>
      </c>
      <c r="DA612" s="134">
        <f t="shared" si="563"/>
        <v>1</v>
      </c>
      <c r="DB612" s="106">
        <f t="shared" si="564"/>
        <v>1</v>
      </c>
      <c r="DC612" s="148"/>
      <c r="DD612" s="134">
        <f t="shared" si="565"/>
        <v>1</v>
      </c>
      <c r="DE612" s="135">
        <f t="shared" si="529"/>
        <v>0</v>
      </c>
      <c r="DF612" s="135">
        <f t="shared" si="530"/>
        <v>0</v>
      </c>
      <c r="DG612" s="136"/>
      <c r="DH612" s="79"/>
      <c r="DI612" s="137"/>
      <c r="DJ612" s="81"/>
      <c r="DK612" s="107">
        <f t="shared" si="531"/>
        <v>0</v>
      </c>
      <c r="DL612" s="138">
        <f t="shared" si="566"/>
        <v>1</v>
      </c>
      <c r="DM612" s="73">
        <f t="shared" si="567"/>
        <v>1</v>
      </c>
      <c r="DN612" s="73">
        <f t="shared" si="568"/>
        <v>1</v>
      </c>
      <c r="DO612" s="73">
        <f t="shared" si="569"/>
        <v>1</v>
      </c>
      <c r="DP612" s="73">
        <f t="shared" si="536"/>
        <v>1</v>
      </c>
      <c r="DQ612" s="73">
        <f t="shared" si="535"/>
        <v>1</v>
      </c>
      <c r="DR612" s="73">
        <f t="shared" si="534"/>
        <v>1</v>
      </c>
      <c r="DS612" s="73">
        <f t="shared" si="532"/>
        <v>1</v>
      </c>
      <c r="DT612" s="73">
        <f t="shared" si="526"/>
        <v>1</v>
      </c>
      <c r="DU612" s="73">
        <f t="shared" si="525"/>
        <v>1</v>
      </c>
      <c r="DV612" s="73">
        <f t="shared" si="524"/>
        <v>1</v>
      </c>
      <c r="DW612" s="73">
        <f t="shared" si="523"/>
        <v>1</v>
      </c>
      <c r="DX612" s="73">
        <f t="shared" si="522"/>
        <v>1</v>
      </c>
      <c r="DY612" s="73">
        <f t="shared" si="521"/>
        <v>1</v>
      </c>
      <c r="DZ612" s="73">
        <f t="shared" si="520"/>
        <v>1</v>
      </c>
      <c r="EA612" s="92">
        <f t="shared" si="519"/>
        <v>1</v>
      </c>
      <c r="EB612" s="92">
        <f t="shared" si="518"/>
        <v>1</v>
      </c>
      <c r="EC612" s="139">
        <f t="shared" si="517"/>
        <v>1</v>
      </c>
      <c r="ED612" s="140">
        <f t="shared" si="570"/>
        <v>0</v>
      </c>
      <c r="EE612" s="141">
        <f>IF(EC612=8,(DK612+DK613+DK614+DK926+DK928+DK929+DK930),IF(EC612=9,(DK612+DK613+DK614+DK926+DK928+DK929+DK930+DK931),IF(EC612=10,(DK612+DK613+DK614+DK926+DK928+DK929+DK930+DK931+DK932),IF(EC612=11,(DK612+DK613+DK614+DK926+DK928+DK929+DK930+DK931+DK932+DK933),IF(EC612=12,(DK612+DK613+DK614+DK926+DK928+DK929+DK930+DK931+DK932+DK933+DK934),IF(EC612=13,(DK612+DK613+DK614+DK926+DK928+DK929+DK930+DK931+DK932+DK933+DK934+#REF!),0))))))</f>
        <v>0</v>
      </c>
      <c r="EF612" s="141">
        <f t="shared" si="537"/>
        <v>0</v>
      </c>
      <c r="EG612" s="142">
        <f t="shared" si="571"/>
        <v>0</v>
      </c>
      <c r="EH612" s="141"/>
      <c r="EI612" s="142"/>
      <c r="EJ612" s="82">
        <f t="shared" si="572"/>
        <v>0</v>
      </c>
      <c r="EK612" s="82"/>
      <c r="EL612" s="82"/>
      <c r="EM612" s="82"/>
      <c r="EN612" s="83"/>
      <c r="EO612" s="61"/>
      <c r="EP612" s="61"/>
      <c r="EQ612" s="61"/>
      <c r="ER612" s="61"/>
      <c r="ES612" s="61"/>
      <c r="ET612" s="61"/>
      <c r="EU612" s="61"/>
      <c r="EV612" s="61"/>
      <c r="EW612" s="61"/>
      <c r="EX612" s="61"/>
      <c r="EY612" s="61"/>
      <c r="EZ612" s="61"/>
    </row>
    <row r="613" spans="2:156" ht="27" customHeight="1">
      <c r="B613" s="365" t="str">
        <f t="shared" si="533"/>
        <v/>
      </c>
      <c r="C613" s="649" t="str">
        <f>IF(AU613=1,SUM(AU$10:AU613),"")</f>
        <v/>
      </c>
      <c r="D613" s="526"/>
      <c r="E613" s="524"/>
      <c r="F613" s="648"/>
      <c r="G613" s="464"/>
      <c r="H613" s="110"/>
      <c r="I613" s="648"/>
      <c r="J613" s="464"/>
      <c r="K613" s="110"/>
      <c r="L613" s="109"/>
      <c r="M613" s="517"/>
      <c r="N613" s="520"/>
      <c r="O613" s="520"/>
      <c r="P613" s="514"/>
      <c r="Q613" s="463"/>
      <c r="R613" s="463"/>
      <c r="S613" s="463"/>
      <c r="T613" s="463"/>
      <c r="U613" s="515"/>
      <c r="V613" s="112"/>
      <c r="W613" s="463"/>
      <c r="X613" s="463"/>
      <c r="Y613" s="463"/>
      <c r="Z613" s="463"/>
      <c r="AA613" s="463"/>
      <c r="AB613" s="691"/>
      <c r="AC613" s="691"/>
      <c r="AD613" s="691"/>
      <c r="AE613" s="682"/>
      <c r="AF613" s="683"/>
      <c r="AG613" s="112"/>
      <c r="AH613" s="463"/>
      <c r="AI613" s="495"/>
      <c r="AJ613" s="469"/>
      <c r="AK613" s="464"/>
      <c r="AL613" s="465"/>
      <c r="AM613" s="376"/>
      <c r="AN613" s="376"/>
      <c r="AO613" s="465"/>
      <c r="AP613" s="466"/>
      <c r="AQ613" s="113" t="str">
        <f t="shared" si="538"/>
        <v/>
      </c>
      <c r="AR613" s="114">
        <v>216</v>
      </c>
      <c r="AU613" s="115">
        <f t="shared" si="539"/>
        <v>0</v>
      </c>
      <c r="AV613" s="116" t="b">
        <f t="shared" si="540"/>
        <v>1</v>
      </c>
      <c r="AW613" s="73">
        <f t="shared" si="541"/>
        <v>0</v>
      </c>
      <c r="AX613" s="117">
        <f t="shared" si="542"/>
        <v>1</v>
      </c>
      <c r="AY613" s="118">
        <f t="shared" si="543"/>
        <v>0</v>
      </c>
      <c r="BD613" s="120">
        <f>ROUND(Import!F606,2)</f>
        <v>0</v>
      </c>
      <c r="BE613" s="120">
        <f>ROUND(Import!P606,2)</f>
        <v>0</v>
      </c>
      <c r="BG613" s="121">
        <f t="shared" si="544"/>
        <v>0</v>
      </c>
      <c r="BH613" s="122">
        <f t="shared" si="545"/>
        <v>0</v>
      </c>
      <c r="BI613" s="114">
        <f t="shared" si="546"/>
        <v>0</v>
      </c>
      <c r="BJ613" s="121">
        <f t="shared" si="547"/>
        <v>0</v>
      </c>
      <c r="BK613" s="122">
        <f t="shared" si="548"/>
        <v>0</v>
      </c>
      <c r="BL613" s="114">
        <f t="shared" si="549"/>
        <v>0</v>
      </c>
      <c r="BN613" s="123">
        <f t="shared" si="550"/>
        <v>0</v>
      </c>
      <c r="BO613" s="123">
        <f t="shared" si="551"/>
        <v>0</v>
      </c>
      <c r="BP613" s="123">
        <f t="shared" si="552"/>
        <v>0</v>
      </c>
      <c r="BQ613" s="123">
        <f t="shared" si="553"/>
        <v>0</v>
      </c>
      <c r="BR613" s="123">
        <f t="shared" si="527"/>
        <v>0</v>
      </c>
      <c r="BS613" s="123">
        <f t="shared" si="554"/>
        <v>0</v>
      </c>
      <c r="BT613" s="124">
        <f t="shared" si="555"/>
        <v>0</v>
      </c>
      <c r="CA613" s="62"/>
      <c r="CB613" s="126" t="str">
        <f t="shared" si="528"/>
        <v/>
      </c>
      <c r="CC613" s="127" t="str">
        <f t="shared" si="556"/>
        <v/>
      </c>
      <c r="CD613" s="128" t="str">
        <f t="shared" si="557"/>
        <v/>
      </c>
      <c r="CE613" s="146"/>
      <c r="CF613" s="147"/>
      <c r="CG613" s="147"/>
      <c r="CH613" s="147"/>
      <c r="CI613" s="145"/>
      <c r="CJ613" s="62"/>
      <c r="CK613" s="64"/>
      <c r="CL613" s="64"/>
      <c r="CM613" s="64"/>
      <c r="CN613" s="64"/>
      <c r="CO613" s="64"/>
      <c r="CP613" s="64"/>
      <c r="CQ613" s="64"/>
      <c r="CR613" s="64"/>
      <c r="CS613" s="64"/>
      <c r="CT613" s="64"/>
      <c r="CU613" s="132" t="b">
        <f t="shared" si="558"/>
        <v>0</v>
      </c>
      <c r="CV613" s="133" t="b">
        <f t="shared" si="559"/>
        <v>1</v>
      </c>
      <c r="CW613" s="116" t="b">
        <f t="shared" si="560"/>
        <v>1</v>
      </c>
      <c r="CX613" s="73">
        <f t="shared" si="561"/>
        <v>0</v>
      </c>
      <c r="CZ613" s="73">
        <f t="shared" si="562"/>
        <v>0</v>
      </c>
      <c r="DA613" s="134">
        <f t="shared" si="563"/>
        <v>1</v>
      </c>
      <c r="DB613" s="106">
        <f t="shared" si="564"/>
        <v>1</v>
      </c>
      <c r="DC613" s="148"/>
      <c r="DD613" s="134">
        <f t="shared" si="565"/>
        <v>1</v>
      </c>
      <c r="DE613" s="135">
        <f t="shared" si="529"/>
        <v>0</v>
      </c>
      <c r="DF613" s="135">
        <f t="shared" si="530"/>
        <v>0</v>
      </c>
      <c r="DG613" s="136"/>
      <c r="DH613" s="79"/>
      <c r="DI613" s="137"/>
      <c r="DJ613" s="81"/>
      <c r="DK613" s="107">
        <f t="shared" si="531"/>
        <v>0</v>
      </c>
      <c r="DL613" s="138">
        <f t="shared" si="566"/>
        <v>1</v>
      </c>
      <c r="DM613" s="73">
        <f t="shared" si="567"/>
        <v>1</v>
      </c>
      <c r="DN613" s="73">
        <f t="shared" si="568"/>
        <v>1</v>
      </c>
      <c r="DO613" s="73">
        <f t="shared" si="569"/>
        <v>1</v>
      </c>
      <c r="DP613" s="73">
        <f t="shared" si="536"/>
        <v>1</v>
      </c>
      <c r="DQ613" s="73">
        <f t="shared" si="535"/>
        <v>1</v>
      </c>
      <c r="DR613" s="73">
        <f t="shared" si="534"/>
        <v>1</v>
      </c>
      <c r="DS613" s="73">
        <f t="shared" si="532"/>
        <v>1</v>
      </c>
      <c r="DT613" s="73">
        <f t="shared" si="526"/>
        <v>1</v>
      </c>
      <c r="DU613" s="73">
        <f t="shared" si="525"/>
        <v>1</v>
      </c>
      <c r="DV613" s="73">
        <f t="shared" si="524"/>
        <v>1</v>
      </c>
      <c r="DW613" s="73">
        <f t="shared" si="523"/>
        <v>1</v>
      </c>
      <c r="DX613" s="73">
        <f t="shared" si="522"/>
        <v>1</v>
      </c>
      <c r="DY613" s="73">
        <f t="shared" si="521"/>
        <v>1</v>
      </c>
      <c r="DZ613" s="73">
        <f t="shared" si="520"/>
        <v>1</v>
      </c>
      <c r="EA613" s="92">
        <f t="shared" si="519"/>
        <v>1</v>
      </c>
      <c r="EB613" s="92">
        <f t="shared" si="518"/>
        <v>1</v>
      </c>
      <c r="EC613" s="139">
        <f t="shared" si="517"/>
        <v>1</v>
      </c>
      <c r="ED613" s="140">
        <f t="shared" si="570"/>
        <v>0</v>
      </c>
      <c r="EE613" s="141">
        <f>IF(EC613=8,(DK613+DK614+DK615+DK927+DK929+DK930+DK931),IF(EC613=9,(DK613+DK614+DK615+DK927+DK929+DK930+DK931+DK932),IF(EC613=10,(DK613+DK614+DK615+DK927+DK929+DK930+DK931+DK932+DK933),IF(EC613=11,(DK613+DK614+DK615+DK927+DK929+DK930+DK931+DK932+DK933+DK934),IF(EC613=12,(DK613+DK614+DK615+DK927+DK929+DK930+DK931+DK932+DK933+DK934+DK935),IF(EC613=13,(DK613+DK614+DK615+DK927+DK929+DK930+DK931+DK932+DK933+DK934+DK935+#REF!),0))))))</f>
        <v>0</v>
      </c>
      <c r="EF613" s="141">
        <f t="shared" si="537"/>
        <v>0</v>
      </c>
      <c r="EG613" s="142">
        <f t="shared" si="571"/>
        <v>0</v>
      </c>
      <c r="EH613" s="141"/>
      <c r="EI613" s="142"/>
      <c r="EJ613" s="82">
        <f t="shared" si="572"/>
        <v>0</v>
      </c>
      <c r="EK613" s="82"/>
      <c r="EL613" s="82"/>
      <c r="EM613" s="82"/>
      <c r="EN613" s="83"/>
      <c r="EO613" s="61"/>
      <c r="EP613" s="61"/>
      <c r="EQ613" s="61"/>
      <c r="ER613" s="61"/>
      <c r="ES613" s="61"/>
      <c r="ET613" s="61"/>
      <c r="EU613" s="61"/>
      <c r="EV613" s="61"/>
      <c r="EW613" s="61"/>
      <c r="EX613" s="61"/>
      <c r="EY613" s="61"/>
      <c r="EZ613" s="61"/>
    </row>
    <row r="614" spans="2:156" ht="27" customHeight="1">
      <c r="B614" s="365" t="str">
        <f t="shared" si="533"/>
        <v/>
      </c>
      <c r="C614" s="649" t="str">
        <f>IF(AU614=1,SUM(AU$10:AU614),"")</f>
        <v/>
      </c>
      <c r="D614" s="526"/>
      <c r="E614" s="524"/>
      <c r="F614" s="648"/>
      <c r="G614" s="464"/>
      <c r="H614" s="110"/>
      <c r="I614" s="648"/>
      <c r="J614" s="464"/>
      <c r="K614" s="110"/>
      <c r="L614" s="109"/>
      <c r="M614" s="517"/>
      <c r="N614" s="520"/>
      <c r="O614" s="520"/>
      <c r="P614" s="514"/>
      <c r="Q614" s="463"/>
      <c r="R614" s="463"/>
      <c r="S614" s="463"/>
      <c r="T614" s="463"/>
      <c r="U614" s="515"/>
      <c r="V614" s="112"/>
      <c r="W614" s="463"/>
      <c r="X614" s="463"/>
      <c r="Y614" s="463"/>
      <c r="Z614" s="463"/>
      <c r="AA614" s="463"/>
      <c r="AB614" s="691"/>
      <c r="AC614" s="691"/>
      <c r="AD614" s="691"/>
      <c r="AE614" s="682"/>
      <c r="AF614" s="683"/>
      <c r="AG614" s="112"/>
      <c r="AH614" s="463"/>
      <c r="AI614" s="495"/>
      <c r="AJ614" s="469"/>
      <c r="AK614" s="464"/>
      <c r="AL614" s="465"/>
      <c r="AM614" s="376"/>
      <c r="AN614" s="376"/>
      <c r="AO614" s="465"/>
      <c r="AP614" s="466"/>
      <c r="AQ614" s="113" t="str">
        <f t="shared" si="538"/>
        <v/>
      </c>
      <c r="AR614" s="114">
        <v>217</v>
      </c>
      <c r="AU614" s="115">
        <f t="shared" si="539"/>
        <v>0</v>
      </c>
      <c r="AV614" s="116" t="b">
        <f t="shared" si="540"/>
        <v>1</v>
      </c>
      <c r="AW614" s="73">
        <f t="shared" si="541"/>
        <v>0</v>
      </c>
      <c r="AX614" s="117">
        <f t="shared" si="542"/>
        <v>1</v>
      </c>
      <c r="AY614" s="118">
        <f t="shared" si="543"/>
        <v>0</v>
      </c>
      <c r="BD614" s="120">
        <f>ROUND(Import!F607,2)</f>
        <v>0</v>
      </c>
      <c r="BE614" s="120">
        <f>ROUND(Import!P607,2)</f>
        <v>0</v>
      </c>
      <c r="BG614" s="121">
        <f t="shared" si="544"/>
        <v>0</v>
      </c>
      <c r="BH614" s="122">
        <f t="shared" si="545"/>
        <v>0</v>
      </c>
      <c r="BI614" s="114">
        <f t="shared" si="546"/>
        <v>0</v>
      </c>
      <c r="BJ614" s="121">
        <f t="shared" si="547"/>
        <v>0</v>
      </c>
      <c r="BK614" s="122">
        <f t="shared" si="548"/>
        <v>0</v>
      </c>
      <c r="BL614" s="114">
        <f t="shared" si="549"/>
        <v>0</v>
      </c>
      <c r="BN614" s="123">
        <f t="shared" si="550"/>
        <v>0</v>
      </c>
      <c r="BO614" s="123">
        <f t="shared" si="551"/>
        <v>0</v>
      </c>
      <c r="BP614" s="123">
        <f t="shared" si="552"/>
        <v>0</v>
      </c>
      <c r="BQ614" s="123">
        <f t="shared" si="553"/>
        <v>0</v>
      </c>
      <c r="BR614" s="123">
        <f t="shared" si="527"/>
        <v>0</v>
      </c>
      <c r="BS614" s="123">
        <f t="shared" si="554"/>
        <v>0</v>
      </c>
      <c r="BT614" s="124">
        <f t="shared" si="555"/>
        <v>0</v>
      </c>
      <c r="CA614" s="62"/>
      <c r="CB614" s="126" t="str">
        <f t="shared" si="528"/>
        <v/>
      </c>
      <c r="CC614" s="127" t="str">
        <f t="shared" si="556"/>
        <v/>
      </c>
      <c r="CD614" s="128" t="str">
        <f t="shared" si="557"/>
        <v/>
      </c>
      <c r="CE614" s="146"/>
      <c r="CF614" s="147"/>
      <c r="CG614" s="147"/>
      <c r="CH614" s="147"/>
      <c r="CI614" s="145"/>
      <c r="CJ614" s="62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132" t="b">
        <f t="shared" si="558"/>
        <v>0</v>
      </c>
      <c r="CV614" s="133" t="b">
        <f t="shared" si="559"/>
        <v>1</v>
      </c>
      <c r="CW614" s="116" t="b">
        <f t="shared" si="560"/>
        <v>1</v>
      </c>
      <c r="CX614" s="73">
        <f t="shared" si="561"/>
        <v>0</v>
      </c>
      <c r="CZ614" s="73">
        <f t="shared" si="562"/>
        <v>0</v>
      </c>
      <c r="DA614" s="134">
        <f t="shared" si="563"/>
        <v>1</v>
      </c>
      <c r="DB614" s="106">
        <f t="shared" si="564"/>
        <v>1</v>
      </c>
      <c r="DC614" s="148"/>
      <c r="DD614" s="134">
        <f t="shared" si="565"/>
        <v>1</v>
      </c>
      <c r="DE614" s="135">
        <f t="shared" si="529"/>
        <v>0</v>
      </c>
      <c r="DF614" s="135">
        <f t="shared" si="530"/>
        <v>0</v>
      </c>
      <c r="DG614" s="136"/>
      <c r="DH614" s="79"/>
      <c r="DI614" s="137"/>
      <c r="DJ614" s="81"/>
      <c r="DK614" s="107">
        <f t="shared" si="531"/>
        <v>0</v>
      </c>
      <c r="DL614" s="138">
        <f t="shared" si="566"/>
        <v>1</v>
      </c>
      <c r="DM614" s="73">
        <f t="shared" si="567"/>
        <v>1</v>
      </c>
      <c r="DN614" s="73">
        <f t="shared" si="568"/>
        <v>1</v>
      </c>
      <c r="DO614" s="73">
        <f t="shared" si="569"/>
        <v>1</v>
      </c>
      <c r="DP614" s="73">
        <f t="shared" si="536"/>
        <v>1</v>
      </c>
      <c r="DQ614" s="73">
        <f t="shared" si="535"/>
        <v>1</v>
      </c>
      <c r="DR614" s="73">
        <f t="shared" si="534"/>
        <v>1</v>
      </c>
      <c r="DS614" s="73">
        <f t="shared" si="532"/>
        <v>1</v>
      </c>
      <c r="DT614" s="73">
        <f t="shared" si="526"/>
        <v>1</v>
      </c>
      <c r="DU614" s="73">
        <f t="shared" si="525"/>
        <v>1</v>
      </c>
      <c r="DV614" s="73">
        <f t="shared" si="524"/>
        <v>1</v>
      </c>
      <c r="DW614" s="73">
        <f t="shared" si="523"/>
        <v>1</v>
      </c>
      <c r="DX614" s="73">
        <f t="shared" si="522"/>
        <v>1</v>
      </c>
      <c r="DY614" s="73">
        <f t="shared" si="521"/>
        <v>1</v>
      </c>
      <c r="DZ614" s="73">
        <f t="shared" si="520"/>
        <v>1</v>
      </c>
      <c r="EA614" s="92">
        <f t="shared" si="519"/>
        <v>1</v>
      </c>
      <c r="EB614" s="92">
        <f t="shared" si="518"/>
        <v>1</v>
      </c>
      <c r="EC614" s="139">
        <f t="shared" si="517"/>
        <v>1</v>
      </c>
      <c r="ED614" s="140">
        <f t="shared" si="570"/>
        <v>0</v>
      </c>
      <c r="EE614" s="141">
        <f>IF(EC614=8,(DK614+DK615+DK616+DK928+DK930+DK931+DK932),IF(EC614=9,(DK614+DK615+DK616+DK928+DK930+DK931+DK932+DK933),IF(EC614=10,(DK614+DK615+DK616+DK928+DK930+DK931+DK932+DK933+DK934),IF(EC614=11,(DK614+DK615+DK616+DK928+DK930+DK931+DK932+DK933+DK934+DK935),IF(EC614=12,(DK614+DK615+DK616+DK928+DK930+DK931+DK932+DK933+DK934+DK935+DK936),IF(EC614=13,(DK614+DK615+DK616+DK928+DK930+DK931+DK932+DK933+DK934+DK935+DK936+#REF!),0))))))</f>
        <v>0</v>
      </c>
      <c r="EF614" s="141">
        <f t="shared" si="537"/>
        <v>0</v>
      </c>
      <c r="EG614" s="142">
        <f t="shared" si="571"/>
        <v>0</v>
      </c>
      <c r="EH614" s="141"/>
      <c r="EI614" s="142"/>
      <c r="EJ614" s="82">
        <f t="shared" si="572"/>
        <v>0</v>
      </c>
      <c r="EK614" s="82"/>
      <c r="EL614" s="82"/>
      <c r="EM614" s="82"/>
      <c r="EN614" s="83"/>
      <c r="EO614" s="61"/>
      <c r="EP614" s="61"/>
      <c r="EQ614" s="61"/>
      <c r="ER614" s="61"/>
      <c r="ES614" s="61"/>
      <c r="ET614" s="61"/>
      <c r="EU614" s="61"/>
      <c r="EV614" s="61"/>
      <c r="EW614" s="61"/>
      <c r="EX614" s="61"/>
      <c r="EY614" s="61"/>
      <c r="EZ614" s="61"/>
    </row>
    <row r="615" spans="2:156" ht="27" customHeight="1">
      <c r="B615" s="365" t="str">
        <f t="shared" si="533"/>
        <v/>
      </c>
      <c r="C615" s="649" t="str">
        <f>IF(AU615=1,SUM(AU$10:AU615),"")</f>
        <v/>
      </c>
      <c r="D615" s="526"/>
      <c r="E615" s="524"/>
      <c r="F615" s="648"/>
      <c r="G615" s="464"/>
      <c r="H615" s="110"/>
      <c r="I615" s="648"/>
      <c r="J615" s="464"/>
      <c r="K615" s="110"/>
      <c r="L615" s="109"/>
      <c r="M615" s="517"/>
      <c r="N615" s="520"/>
      <c r="O615" s="520"/>
      <c r="P615" s="514"/>
      <c r="Q615" s="463"/>
      <c r="R615" s="463"/>
      <c r="S615" s="463"/>
      <c r="T615" s="463"/>
      <c r="U615" s="515"/>
      <c r="V615" s="112"/>
      <c r="W615" s="463"/>
      <c r="X615" s="463"/>
      <c r="Y615" s="463"/>
      <c r="Z615" s="463"/>
      <c r="AA615" s="463"/>
      <c r="AB615" s="691"/>
      <c r="AC615" s="691"/>
      <c r="AD615" s="691"/>
      <c r="AE615" s="682"/>
      <c r="AF615" s="683"/>
      <c r="AG615" s="112"/>
      <c r="AH615" s="463"/>
      <c r="AI615" s="495"/>
      <c r="AJ615" s="469"/>
      <c r="AK615" s="464"/>
      <c r="AL615" s="465"/>
      <c r="AM615" s="376"/>
      <c r="AN615" s="376"/>
      <c r="AO615" s="465"/>
      <c r="AP615" s="466"/>
      <c r="AQ615" s="113" t="str">
        <f t="shared" si="538"/>
        <v/>
      </c>
      <c r="AR615" s="114">
        <v>218</v>
      </c>
      <c r="AU615" s="115">
        <f t="shared" si="539"/>
        <v>0</v>
      </c>
      <c r="AV615" s="116" t="b">
        <f t="shared" si="540"/>
        <v>1</v>
      </c>
      <c r="AW615" s="73">
        <f t="shared" si="541"/>
        <v>0</v>
      </c>
      <c r="AX615" s="117">
        <f t="shared" si="542"/>
        <v>1</v>
      </c>
      <c r="AY615" s="118">
        <f t="shared" si="543"/>
        <v>0</v>
      </c>
      <c r="BD615" s="120">
        <f>ROUND(Import!F608,2)</f>
        <v>0</v>
      </c>
      <c r="BE615" s="120">
        <f>ROUND(Import!P608,2)</f>
        <v>0</v>
      </c>
      <c r="BG615" s="121">
        <f t="shared" si="544"/>
        <v>0</v>
      </c>
      <c r="BH615" s="122">
        <f t="shared" si="545"/>
        <v>0</v>
      </c>
      <c r="BI615" s="114">
        <f t="shared" si="546"/>
        <v>0</v>
      </c>
      <c r="BJ615" s="121">
        <f t="shared" si="547"/>
        <v>0</v>
      </c>
      <c r="BK615" s="122">
        <f t="shared" si="548"/>
        <v>0</v>
      </c>
      <c r="BL615" s="114">
        <f t="shared" si="549"/>
        <v>0</v>
      </c>
      <c r="BN615" s="123">
        <f t="shared" si="550"/>
        <v>0</v>
      </c>
      <c r="BO615" s="123">
        <f t="shared" si="551"/>
        <v>0</v>
      </c>
      <c r="BP615" s="123">
        <f t="shared" si="552"/>
        <v>0</v>
      </c>
      <c r="BQ615" s="123">
        <f t="shared" si="553"/>
        <v>0</v>
      </c>
      <c r="BR615" s="123">
        <f t="shared" si="527"/>
        <v>0</v>
      </c>
      <c r="BS615" s="123">
        <f t="shared" si="554"/>
        <v>0</v>
      </c>
      <c r="BT615" s="124">
        <f t="shared" si="555"/>
        <v>0</v>
      </c>
      <c r="CA615" s="62"/>
      <c r="CB615" s="126" t="str">
        <f t="shared" si="528"/>
        <v/>
      </c>
      <c r="CC615" s="127" t="str">
        <f t="shared" si="556"/>
        <v/>
      </c>
      <c r="CD615" s="128" t="str">
        <f t="shared" si="557"/>
        <v/>
      </c>
      <c r="CE615" s="146"/>
      <c r="CF615" s="147"/>
      <c r="CG615" s="147"/>
      <c r="CH615" s="147"/>
      <c r="CI615" s="145"/>
      <c r="CJ615" s="62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132" t="b">
        <f t="shared" si="558"/>
        <v>0</v>
      </c>
      <c r="CV615" s="133" t="b">
        <f t="shared" si="559"/>
        <v>1</v>
      </c>
      <c r="CW615" s="116" t="b">
        <f t="shared" si="560"/>
        <v>1</v>
      </c>
      <c r="CX615" s="73">
        <f t="shared" si="561"/>
        <v>0</v>
      </c>
      <c r="CZ615" s="73">
        <f t="shared" si="562"/>
        <v>0</v>
      </c>
      <c r="DA615" s="134">
        <f t="shared" si="563"/>
        <v>1</v>
      </c>
      <c r="DB615" s="106">
        <f t="shared" si="564"/>
        <v>1</v>
      </c>
      <c r="DC615" s="148"/>
      <c r="DD615" s="134">
        <f t="shared" si="565"/>
        <v>1</v>
      </c>
      <c r="DE615" s="135">
        <f t="shared" si="529"/>
        <v>0</v>
      </c>
      <c r="DF615" s="135">
        <f t="shared" si="530"/>
        <v>0</v>
      </c>
      <c r="DG615" s="136"/>
      <c r="DH615" s="79"/>
      <c r="DI615" s="137"/>
      <c r="DJ615" s="81"/>
      <c r="DK615" s="107">
        <f t="shared" si="531"/>
        <v>0</v>
      </c>
      <c r="DL615" s="138">
        <f t="shared" si="566"/>
        <v>1</v>
      </c>
      <c r="DM615" s="73">
        <f t="shared" si="567"/>
        <v>1</v>
      </c>
      <c r="DN615" s="73">
        <f t="shared" si="568"/>
        <v>1</v>
      </c>
      <c r="DO615" s="73">
        <f t="shared" si="569"/>
        <v>1</v>
      </c>
      <c r="DP615" s="73">
        <f t="shared" si="536"/>
        <v>1</v>
      </c>
      <c r="DQ615" s="73">
        <f t="shared" si="535"/>
        <v>1</v>
      </c>
      <c r="DR615" s="73">
        <f t="shared" si="534"/>
        <v>1</v>
      </c>
      <c r="DS615" s="73">
        <f t="shared" si="532"/>
        <v>1</v>
      </c>
      <c r="DT615" s="73">
        <f t="shared" si="526"/>
        <v>1</v>
      </c>
      <c r="DU615" s="73">
        <f t="shared" si="525"/>
        <v>1</v>
      </c>
      <c r="DV615" s="73">
        <f t="shared" si="524"/>
        <v>1</v>
      </c>
      <c r="DW615" s="73">
        <f t="shared" si="523"/>
        <v>1</v>
      </c>
      <c r="DX615" s="73">
        <f t="shared" si="522"/>
        <v>1</v>
      </c>
      <c r="DY615" s="73">
        <f t="shared" si="521"/>
        <v>1</v>
      </c>
      <c r="DZ615" s="73">
        <f t="shared" si="520"/>
        <v>1</v>
      </c>
      <c r="EA615" s="92">
        <f t="shared" si="519"/>
        <v>1</v>
      </c>
      <c r="EB615" s="92">
        <f t="shared" si="518"/>
        <v>1</v>
      </c>
      <c r="EC615" s="139">
        <f t="shared" si="517"/>
        <v>1</v>
      </c>
      <c r="ED615" s="140">
        <f t="shared" si="570"/>
        <v>0</v>
      </c>
      <c r="EE615" s="141">
        <f>IF(EC615=8,(DK615+DK616+DK617+DK929+DK931+DK932+DK933),IF(EC615=9,(DK615+DK616+DK617+DK929+DK931+DK932+DK933+DK934),IF(EC615=10,(DK615+DK616+DK617+DK929+DK931+DK932+DK933+DK934+DK935),IF(EC615=11,(DK615+DK616+DK617+DK929+DK931+DK932+DK933+DK934+DK935+DK936),IF(EC615=12,(DK615+DK616+DK617+DK929+DK931+DK932+DK933+DK934+DK935+DK936+DK937),IF(EC615=13,(DK615+DK616+DK617+DK929+DK931+DK932+DK933+DK934+DK935+DK936+DK937+#REF!),0))))))</f>
        <v>0</v>
      </c>
      <c r="EF615" s="141">
        <f t="shared" si="537"/>
        <v>0</v>
      </c>
      <c r="EG615" s="142">
        <f t="shared" si="571"/>
        <v>0</v>
      </c>
      <c r="EH615" s="141"/>
      <c r="EI615" s="142"/>
      <c r="EJ615" s="82">
        <f t="shared" si="572"/>
        <v>0</v>
      </c>
      <c r="EK615" s="82"/>
      <c r="EL615" s="82"/>
      <c r="EM615" s="82"/>
      <c r="EN615" s="83"/>
      <c r="EO615" s="61"/>
      <c r="EP615" s="61"/>
      <c r="EQ615" s="61"/>
      <c r="ER615" s="61"/>
      <c r="ES615" s="61"/>
      <c r="ET615" s="61"/>
      <c r="EU615" s="61"/>
      <c r="EV615" s="61"/>
      <c r="EW615" s="61"/>
      <c r="EX615" s="61"/>
      <c r="EY615" s="61"/>
      <c r="EZ615" s="61"/>
    </row>
    <row r="616" spans="2:156" ht="27" customHeight="1">
      <c r="B616" s="365" t="str">
        <f t="shared" si="533"/>
        <v/>
      </c>
      <c r="C616" s="649" t="str">
        <f>IF(AU616=1,SUM(AU$10:AU616),"")</f>
        <v/>
      </c>
      <c r="D616" s="526"/>
      <c r="E616" s="524"/>
      <c r="F616" s="648"/>
      <c r="G616" s="464"/>
      <c r="H616" s="110"/>
      <c r="I616" s="648"/>
      <c r="J616" s="464"/>
      <c r="K616" s="110"/>
      <c r="L616" s="109"/>
      <c r="M616" s="517"/>
      <c r="N616" s="520"/>
      <c r="O616" s="520"/>
      <c r="P616" s="514"/>
      <c r="Q616" s="463"/>
      <c r="R616" s="463"/>
      <c r="S616" s="463"/>
      <c r="T616" s="463"/>
      <c r="U616" s="515"/>
      <c r="V616" s="112"/>
      <c r="W616" s="463"/>
      <c r="X616" s="463"/>
      <c r="Y616" s="463"/>
      <c r="Z616" s="463"/>
      <c r="AA616" s="463"/>
      <c r="AB616" s="691"/>
      <c r="AC616" s="691"/>
      <c r="AD616" s="691"/>
      <c r="AE616" s="682"/>
      <c r="AF616" s="683"/>
      <c r="AG616" s="112"/>
      <c r="AH616" s="463"/>
      <c r="AI616" s="495"/>
      <c r="AJ616" s="469"/>
      <c r="AK616" s="464"/>
      <c r="AL616" s="465"/>
      <c r="AM616" s="376"/>
      <c r="AN616" s="376"/>
      <c r="AO616" s="465"/>
      <c r="AP616" s="466"/>
      <c r="AQ616" s="113" t="str">
        <f t="shared" si="538"/>
        <v/>
      </c>
      <c r="AR616" s="114">
        <v>219</v>
      </c>
      <c r="AU616" s="115">
        <f t="shared" si="539"/>
        <v>0</v>
      </c>
      <c r="AV616" s="116" t="b">
        <f t="shared" si="540"/>
        <v>1</v>
      </c>
      <c r="AW616" s="73">
        <f t="shared" si="541"/>
        <v>0</v>
      </c>
      <c r="AX616" s="117">
        <f t="shared" si="542"/>
        <v>1</v>
      </c>
      <c r="AY616" s="118">
        <f t="shared" si="543"/>
        <v>0</v>
      </c>
      <c r="BD616" s="120">
        <f>ROUND(Import!F609,2)</f>
        <v>0</v>
      </c>
      <c r="BE616" s="120">
        <f>ROUND(Import!P609,2)</f>
        <v>0</v>
      </c>
      <c r="BG616" s="121">
        <f t="shared" si="544"/>
        <v>0</v>
      </c>
      <c r="BH616" s="122">
        <f t="shared" si="545"/>
        <v>0</v>
      </c>
      <c r="BI616" s="114">
        <f t="shared" si="546"/>
        <v>0</v>
      </c>
      <c r="BJ616" s="121">
        <f t="shared" si="547"/>
        <v>0</v>
      </c>
      <c r="BK616" s="122">
        <f t="shared" si="548"/>
        <v>0</v>
      </c>
      <c r="BL616" s="114">
        <f t="shared" si="549"/>
        <v>0</v>
      </c>
      <c r="BN616" s="123">
        <f t="shared" si="550"/>
        <v>0</v>
      </c>
      <c r="BO616" s="123">
        <f t="shared" si="551"/>
        <v>0</v>
      </c>
      <c r="BP616" s="123">
        <f t="shared" si="552"/>
        <v>0</v>
      </c>
      <c r="BQ616" s="123">
        <f t="shared" si="553"/>
        <v>0</v>
      </c>
      <c r="BR616" s="123">
        <f t="shared" si="527"/>
        <v>0</v>
      </c>
      <c r="BS616" s="123">
        <f t="shared" si="554"/>
        <v>0</v>
      </c>
      <c r="BT616" s="124">
        <f t="shared" si="555"/>
        <v>0</v>
      </c>
      <c r="CA616" s="62"/>
      <c r="CB616" s="126" t="str">
        <f t="shared" si="528"/>
        <v/>
      </c>
      <c r="CC616" s="127" t="str">
        <f t="shared" si="556"/>
        <v/>
      </c>
      <c r="CD616" s="128" t="str">
        <f t="shared" si="557"/>
        <v/>
      </c>
      <c r="CE616" s="146"/>
      <c r="CF616" s="147"/>
      <c r="CG616" s="147"/>
      <c r="CH616" s="147"/>
      <c r="CI616" s="145"/>
      <c r="CJ616" s="62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132" t="b">
        <f t="shared" si="558"/>
        <v>0</v>
      </c>
      <c r="CV616" s="133" t="b">
        <f t="shared" si="559"/>
        <v>1</v>
      </c>
      <c r="CW616" s="116" t="b">
        <f t="shared" si="560"/>
        <v>1</v>
      </c>
      <c r="CX616" s="73">
        <f t="shared" si="561"/>
        <v>0</v>
      </c>
      <c r="CZ616" s="73">
        <f t="shared" si="562"/>
        <v>0</v>
      </c>
      <c r="DA616" s="134">
        <f t="shared" si="563"/>
        <v>1</v>
      </c>
      <c r="DB616" s="106">
        <f t="shared" si="564"/>
        <v>1</v>
      </c>
      <c r="DC616" s="148"/>
      <c r="DD616" s="134">
        <f t="shared" si="565"/>
        <v>1</v>
      </c>
      <c r="DE616" s="135">
        <f t="shared" si="529"/>
        <v>0</v>
      </c>
      <c r="DF616" s="135">
        <f t="shared" si="530"/>
        <v>0</v>
      </c>
      <c r="DG616" s="136"/>
      <c r="DH616" s="79"/>
      <c r="DI616" s="137"/>
      <c r="DJ616" s="81"/>
      <c r="DK616" s="107">
        <f t="shared" si="531"/>
        <v>0</v>
      </c>
      <c r="DL616" s="138">
        <f t="shared" si="566"/>
        <v>1</v>
      </c>
      <c r="DM616" s="73">
        <f t="shared" si="567"/>
        <v>1</v>
      </c>
      <c r="DN616" s="73">
        <f t="shared" si="568"/>
        <v>1</v>
      </c>
      <c r="DO616" s="73">
        <f t="shared" si="569"/>
        <v>1</v>
      </c>
      <c r="DP616" s="73">
        <f t="shared" si="536"/>
        <v>1</v>
      </c>
      <c r="DQ616" s="73">
        <f t="shared" si="535"/>
        <v>1</v>
      </c>
      <c r="DR616" s="73">
        <f t="shared" si="534"/>
        <v>1</v>
      </c>
      <c r="DS616" s="73">
        <f t="shared" si="532"/>
        <v>1</v>
      </c>
      <c r="DT616" s="73">
        <f t="shared" si="526"/>
        <v>1</v>
      </c>
      <c r="DU616" s="73">
        <f t="shared" si="525"/>
        <v>1</v>
      </c>
      <c r="DV616" s="73">
        <f t="shared" si="524"/>
        <v>1</v>
      </c>
      <c r="DW616" s="73">
        <f t="shared" si="523"/>
        <v>1</v>
      </c>
      <c r="DX616" s="73">
        <f t="shared" si="522"/>
        <v>1</v>
      </c>
      <c r="DY616" s="73">
        <f t="shared" si="521"/>
        <v>1</v>
      </c>
      <c r="DZ616" s="73">
        <f t="shared" si="520"/>
        <v>1</v>
      </c>
      <c r="EA616" s="92">
        <f t="shared" si="519"/>
        <v>1</v>
      </c>
      <c r="EB616" s="92">
        <f t="shared" si="518"/>
        <v>1</v>
      </c>
      <c r="EC616" s="139">
        <f t="shared" si="517"/>
        <v>1</v>
      </c>
      <c r="ED616" s="140">
        <f t="shared" si="570"/>
        <v>0</v>
      </c>
      <c r="EE616" s="141">
        <f>IF(EC616=8,(DK616+DK617+DK618+DK930+DK932+DK933+DK934),IF(EC616=9,(DK616+DK617+DK618+DK930+DK932+DK933+DK934+DK935),IF(EC616=10,(DK616+DK617+DK618+DK930+DK932+DK933+DK934+DK935+DK936),IF(EC616=11,(DK616+DK617+DK618+DK930+DK932+DK933+DK934+DK935+DK936+DK937),IF(EC616=12,(DK616+DK617+DK618+DK930+DK932+DK933+DK934+DK935+DK936+DK937+DK938),IF(EC616=13,(DK616+DK617+DK618+DK930+DK932+DK933+DK934+DK935+DK936+DK937+DK938+#REF!),0))))))</f>
        <v>0</v>
      </c>
      <c r="EF616" s="141">
        <f t="shared" si="537"/>
        <v>0</v>
      </c>
      <c r="EG616" s="142">
        <f t="shared" si="571"/>
        <v>0</v>
      </c>
      <c r="EH616" s="141"/>
      <c r="EI616" s="142"/>
      <c r="EJ616" s="82">
        <f t="shared" si="572"/>
        <v>0</v>
      </c>
      <c r="EK616" s="82"/>
      <c r="EL616" s="82"/>
      <c r="EM616" s="82"/>
      <c r="EN616" s="83"/>
      <c r="EO616" s="61"/>
      <c r="EP616" s="61"/>
      <c r="EQ616" s="61"/>
      <c r="ER616" s="61"/>
      <c r="ES616" s="61"/>
      <c r="ET616" s="61"/>
      <c r="EU616" s="61"/>
      <c r="EV616" s="61"/>
      <c r="EW616" s="61"/>
      <c r="EX616" s="61"/>
      <c r="EY616" s="61"/>
      <c r="EZ616" s="61"/>
    </row>
    <row r="617" spans="2:156" ht="27" customHeight="1">
      <c r="B617" s="365" t="str">
        <f t="shared" si="533"/>
        <v/>
      </c>
      <c r="C617" s="649" t="str">
        <f>IF(AU617=1,SUM(AU$10:AU617),"")</f>
        <v/>
      </c>
      <c r="D617" s="526"/>
      <c r="E617" s="524"/>
      <c r="F617" s="648"/>
      <c r="G617" s="464"/>
      <c r="H617" s="110"/>
      <c r="I617" s="648"/>
      <c r="J617" s="464"/>
      <c r="K617" s="110"/>
      <c r="L617" s="109"/>
      <c r="M617" s="517"/>
      <c r="N617" s="520"/>
      <c r="O617" s="520"/>
      <c r="P617" s="514"/>
      <c r="Q617" s="463"/>
      <c r="R617" s="463"/>
      <c r="S617" s="463"/>
      <c r="T617" s="463"/>
      <c r="U617" s="515"/>
      <c r="V617" s="112"/>
      <c r="W617" s="463"/>
      <c r="X617" s="463"/>
      <c r="Y617" s="463"/>
      <c r="Z617" s="463"/>
      <c r="AA617" s="463"/>
      <c r="AB617" s="691"/>
      <c r="AC617" s="691"/>
      <c r="AD617" s="691"/>
      <c r="AE617" s="682"/>
      <c r="AF617" s="683"/>
      <c r="AG617" s="112"/>
      <c r="AH617" s="463"/>
      <c r="AI617" s="495"/>
      <c r="AJ617" s="469"/>
      <c r="AK617" s="464"/>
      <c r="AL617" s="465"/>
      <c r="AM617" s="376"/>
      <c r="AN617" s="376"/>
      <c r="AO617" s="465"/>
      <c r="AP617" s="466"/>
      <c r="AQ617" s="113" t="str">
        <f t="shared" si="538"/>
        <v/>
      </c>
      <c r="AR617" s="114">
        <v>220</v>
      </c>
      <c r="AU617" s="115">
        <f t="shared" si="539"/>
        <v>0</v>
      </c>
      <c r="AV617" s="116" t="b">
        <f t="shared" si="540"/>
        <v>1</v>
      </c>
      <c r="AW617" s="73">
        <f t="shared" si="541"/>
        <v>0</v>
      </c>
      <c r="AX617" s="117">
        <f t="shared" si="542"/>
        <v>1</v>
      </c>
      <c r="AY617" s="118">
        <f t="shared" si="543"/>
        <v>0</v>
      </c>
      <c r="BD617" s="120">
        <f>ROUND(Import!F610,2)</f>
        <v>0</v>
      </c>
      <c r="BE617" s="120">
        <f>ROUND(Import!P610,2)</f>
        <v>0</v>
      </c>
      <c r="BG617" s="121">
        <f t="shared" si="544"/>
        <v>0</v>
      </c>
      <c r="BH617" s="122">
        <f t="shared" si="545"/>
        <v>0</v>
      </c>
      <c r="BI617" s="114">
        <f t="shared" si="546"/>
        <v>0</v>
      </c>
      <c r="BJ617" s="121">
        <f t="shared" si="547"/>
        <v>0</v>
      </c>
      <c r="BK617" s="122">
        <f t="shared" si="548"/>
        <v>0</v>
      </c>
      <c r="BL617" s="114">
        <f t="shared" si="549"/>
        <v>0</v>
      </c>
      <c r="BN617" s="123">
        <f t="shared" si="550"/>
        <v>0</v>
      </c>
      <c r="BO617" s="123">
        <f t="shared" si="551"/>
        <v>0</v>
      </c>
      <c r="BP617" s="123">
        <f t="shared" si="552"/>
        <v>0</v>
      </c>
      <c r="BQ617" s="123">
        <f t="shared" si="553"/>
        <v>0</v>
      </c>
      <c r="BR617" s="123">
        <f t="shared" si="527"/>
        <v>0</v>
      </c>
      <c r="BS617" s="123">
        <f t="shared" si="554"/>
        <v>0</v>
      </c>
      <c r="BT617" s="124">
        <f t="shared" si="555"/>
        <v>0</v>
      </c>
      <c r="CA617" s="62"/>
      <c r="CB617" s="126" t="str">
        <f t="shared" si="528"/>
        <v/>
      </c>
      <c r="CC617" s="127" t="str">
        <f t="shared" si="556"/>
        <v/>
      </c>
      <c r="CD617" s="128" t="str">
        <f t="shared" si="557"/>
        <v/>
      </c>
      <c r="CE617" s="146"/>
      <c r="CF617" s="147"/>
      <c r="CG617" s="147"/>
      <c r="CH617" s="147"/>
      <c r="CI617" s="145"/>
      <c r="CJ617" s="62"/>
      <c r="CK617" s="64"/>
      <c r="CL617" s="64"/>
      <c r="CM617" s="64"/>
      <c r="CN617" s="64"/>
      <c r="CO617" s="64"/>
      <c r="CP617" s="64"/>
      <c r="CQ617" s="64"/>
      <c r="CR617" s="64"/>
      <c r="CS617" s="64"/>
      <c r="CT617" s="64"/>
      <c r="CU617" s="132" t="b">
        <f t="shared" si="558"/>
        <v>0</v>
      </c>
      <c r="CV617" s="133" t="b">
        <f t="shared" si="559"/>
        <v>1</v>
      </c>
      <c r="CW617" s="116" t="b">
        <f t="shared" si="560"/>
        <v>1</v>
      </c>
      <c r="CX617" s="73">
        <f t="shared" si="561"/>
        <v>0</v>
      </c>
      <c r="CZ617" s="73">
        <f t="shared" si="562"/>
        <v>0</v>
      </c>
      <c r="DA617" s="134">
        <f t="shared" si="563"/>
        <v>1</v>
      </c>
      <c r="DB617" s="106">
        <f t="shared" si="564"/>
        <v>1</v>
      </c>
      <c r="DC617" s="148"/>
      <c r="DD617" s="134">
        <f t="shared" si="565"/>
        <v>1</v>
      </c>
      <c r="DE617" s="135">
        <f t="shared" si="529"/>
        <v>0</v>
      </c>
      <c r="DF617" s="135">
        <f t="shared" si="530"/>
        <v>0</v>
      </c>
      <c r="DG617" s="136"/>
      <c r="DH617" s="79"/>
      <c r="DI617" s="137"/>
      <c r="DJ617" s="81"/>
      <c r="DK617" s="107">
        <f t="shared" si="531"/>
        <v>0</v>
      </c>
      <c r="DL617" s="138">
        <f t="shared" si="566"/>
        <v>1</v>
      </c>
      <c r="DM617" s="73">
        <f t="shared" si="567"/>
        <v>1</v>
      </c>
      <c r="DN617" s="73">
        <f t="shared" si="568"/>
        <v>1</v>
      </c>
      <c r="DO617" s="73">
        <f t="shared" si="569"/>
        <v>1</v>
      </c>
      <c r="DP617" s="73">
        <f t="shared" si="536"/>
        <v>1</v>
      </c>
      <c r="DQ617" s="73">
        <f t="shared" si="535"/>
        <v>1</v>
      </c>
      <c r="DR617" s="73">
        <f t="shared" si="534"/>
        <v>1</v>
      </c>
      <c r="DS617" s="73">
        <f t="shared" si="532"/>
        <v>1</v>
      </c>
      <c r="DT617" s="73">
        <f t="shared" si="526"/>
        <v>1</v>
      </c>
      <c r="DU617" s="73">
        <f t="shared" si="525"/>
        <v>1</v>
      </c>
      <c r="DV617" s="73">
        <f t="shared" si="524"/>
        <v>1</v>
      </c>
      <c r="DW617" s="73">
        <f t="shared" si="523"/>
        <v>1</v>
      </c>
      <c r="DX617" s="73">
        <f t="shared" si="522"/>
        <v>1</v>
      </c>
      <c r="DY617" s="73">
        <f t="shared" si="521"/>
        <v>1</v>
      </c>
      <c r="DZ617" s="73">
        <f t="shared" si="520"/>
        <v>1</v>
      </c>
      <c r="EA617" s="92">
        <f t="shared" si="519"/>
        <v>1</v>
      </c>
      <c r="EB617" s="92">
        <f t="shared" si="518"/>
        <v>1</v>
      </c>
      <c r="EC617" s="139">
        <f t="shared" si="517"/>
        <v>1</v>
      </c>
      <c r="ED617" s="140">
        <f t="shared" si="570"/>
        <v>0</v>
      </c>
      <c r="EE617" s="141">
        <f>IF(EC617=8,(DK617+DK618+DK619+DK931+DK933+DK934+DK935),IF(EC617=9,(DK617+DK618+DK619+DK931+DK933+DK934+DK935+DK936),IF(EC617=10,(DK617+DK618+DK619+DK931+DK933+DK934+DK935+DK936+DK937),IF(EC617=11,(DK617+DK618+DK619+DK931+DK933+DK934+DK935+DK936+DK937+DK938),IF(EC617=12,(DK617+DK618+DK619+DK931+DK933+DK934+DK935+DK936+DK937+DK938+DK939),IF(EC617=13,(DK617+DK618+DK619+DK931+DK933+DK934+DK935+DK936+DK937+DK938+DK939+#REF!),0))))))</f>
        <v>0</v>
      </c>
      <c r="EF617" s="141">
        <f t="shared" si="537"/>
        <v>0</v>
      </c>
      <c r="EG617" s="142">
        <f t="shared" si="571"/>
        <v>0</v>
      </c>
      <c r="EH617" s="141"/>
      <c r="EI617" s="142"/>
      <c r="EJ617" s="82">
        <f t="shared" si="572"/>
        <v>0</v>
      </c>
      <c r="EK617" s="82"/>
      <c r="EL617" s="82"/>
      <c r="EM617" s="82"/>
      <c r="EN617" s="83"/>
      <c r="EO617" s="61"/>
      <c r="EP617" s="61"/>
      <c r="EQ617" s="61"/>
      <c r="ER617" s="61"/>
      <c r="ES617" s="61"/>
      <c r="ET617" s="61"/>
      <c r="EU617" s="61"/>
      <c r="EV617" s="61"/>
      <c r="EW617" s="61"/>
      <c r="EX617" s="61"/>
      <c r="EY617" s="61"/>
      <c r="EZ617" s="61"/>
    </row>
    <row r="618" spans="2:156" ht="27" customHeight="1">
      <c r="B618" s="365" t="str">
        <f t="shared" si="533"/>
        <v/>
      </c>
      <c r="C618" s="649" t="str">
        <f>IF(AU618=1,SUM(AU$10:AU618),"")</f>
        <v/>
      </c>
      <c r="D618" s="526"/>
      <c r="E618" s="524"/>
      <c r="F618" s="648"/>
      <c r="G618" s="464"/>
      <c r="H618" s="110"/>
      <c r="I618" s="648"/>
      <c r="J618" s="464"/>
      <c r="K618" s="110"/>
      <c r="L618" s="109"/>
      <c r="M618" s="517"/>
      <c r="N618" s="520"/>
      <c r="O618" s="520"/>
      <c r="P618" s="514"/>
      <c r="Q618" s="463"/>
      <c r="R618" s="463"/>
      <c r="S618" s="463"/>
      <c r="T618" s="463"/>
      <c r="U618" s="515"/>
      <c r="V618" s="112"/>
      <c r="W618" s="463"/>
      <c r="X618" s="463"/>
      <c r="Y618" s="463"/>
      <c r="Z618" s="463"/>
      <c r="AA618" s="463"/>
      <c r="AB618" s="691"/>
      <c r="AC618" s="691"/>
      <c r="AD618" s="691"/>
      <c r="AE618" s="682"/>
      <c r="AF618" s="683"/>
      <c r="AG618" s="112"/>
      <c r="AH618" s="463"/>
      <c r="AI618" s="495"/>
      <c r="AJ618" s="469"/>
      <c r="AK618" s="464"/>
      <c r="AL618" s="465"/>
      <c r="AM618" s="376"/>
      <c r="AN618" s="376"/>
      <c r="AO618" s="465"/>
      <c r="AP618" s="466"/>
      <c r="AQ618" s="113" t="str">
        <f t="shared" si="538"/>
        <v/>
      </c>
      <c r="AR618" s="114">
        <v>221</v>
      </c>
      <c r="AU618" s="115">
        <f t="shared" si="539"/>
        <v>0</v>
      </c>
      <c r="AV618" s="116" t="b">
        <f t="shared" si="540"/>
        <v>1</v>
      </c>
      <c r="AW618" s="73">
        <f t="shared" si="541"/>
        <v>0</v>
      </c>
      <c r="AX618" s="117">
        <f t="shared" si="542"/>
        <v>1</v>
      </c>
      <c r="AY618" s="118">
        <f t="shared" si="543"/>
        <v>0</v>
      </c>
      <c r="BD618" s="120">
        <f>ROUND(Import!F611,2)</f>
        <v>0</v>
      </c>
      <c r="BE618" s="120">
        <f>ROUND(Import!P611,2)</f>
        <v>0</v>
      </c>
      <c r="BG618" s="121">
        <f t="shared" si="544"/>
        <v>0</v>
      </c>
      <c r="BH618" s="122">
        <f t="shared" si="545"/>
        <v>0</v>
      </c>
      <c r="BI618" s="114">
        <f t="shared" si="546"/>
        <v>0</v>
      </c>
      <c r="BJ618" s="121">
        <f t="shared" si="547"/>
        <v>0</v>
      </c>
      <c r="BK618" s="122">
        <f t="shared" si="548"/>
        <v>0</v>
      </c>
      <c r="BL618" s="114">
        <f t="shared" si="549"/>
        <v>0</v>
      </c>
      <c r="BN618" s="123">
        <f t="shared" si="550"/>
        <v>0</v>
      </c>
      <c r="BO618" s="123">
        <f t="shared" si="551"/>
        <v>0</v>
      </c>
      <c r="BP618" s="123">
        <f t="shared" si="552"/>
        <v>0</v>
      </c>
      <c r="BQ618" s="123">
        <f t="shared" si="553"/>
        <v>0</v>
      </c>
      <c r="BR618" s="123">
        <f t="shared" si="527"/>
        <v>0</v>
      </c>
      <c r="BS618" s="123">
        <f t="shared" si="554"/>
        <v>0</v>
      </c>
      <c r="BT618" s="124">
        <f t="shared" si="555"/>
        <v>0</v>
      </c>
      <c r="CA618" s="62"/>
      <c r="CB618" s="126" t="str">
        <f t="shared" si="528"/>
        <v/>
      </c>
      <c r="CC618" s="127" t="str">
        <f t="shared" si="556"/>
        <v/>
      </c>
      <c r="CD618" s="128" t="str">
        <f t="shared" si="557"/>
        <v/>
      </c>
      <c r="CE618" s="146"/>
      <c r="CF618" s="147"/>
      <c r="CG618" s="147"/>
      <c r="CH618" s="147"/>
      <c r="CI618" s="145"/>
      <c r="CJ618" s="62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132" t="b">
        <f t="shared" si="558"/>
        <v>0</v>
      </c>
      <c r="CV618" s="133" t="b">
        <f t="shared" si="559"/>
        <v>1</v>
      </c>
      <c r="CW618" s="116" t="b">
        <f t="shared" si="560"/>
        <v>1</v>
      </c>
      <c r="CX618" s="73">
        <f t="shared" si="561"/>
        <v>0</v>
      </c>
      <c r="CZ618" s="73">
        <f t="shared" si="562"/>
        <v>0</v>
      </c>
      <c r="DA618" s="134">
        <f t="shared" si="563"/>
        <v>1</v>
      </c>
      <c r="DB618" s="106">
        <f t="shared" si="564"/>
        <v>1</v>
      </c>
      <c r="DC618" s="148"/>
      <c r="DD618" s="134">
        <f t="shared" si="565"/>
        <v>1</v>
      </c>
      <c r="DE618" s="135">
        <f t="shared" si="529"/>
        <v>0</v>
      </c>
      <c r="DF618" s="135">
        <f t="shared" si="530"/>
        <v>0</v>
      </c>
      <c r="DG618" s="136"/>
      <c r="DH618" s="79"/>
      <c r="DI618" s="137"/>
      <c r="DJ618" s="81"/>
      <c r="DK618" s="107">
        <f t="shared" si="531"/>
        <v>0</v>
      </c>
      <c r="DL618" s="138">
        <f t="shared" si="566"/>
        <v>1</v>
      </c>
      <c r="DM618" s="73">
        <f t="shared" si="567"/>
        <v>1</v>
      </c>
      <c r="DN618" s="73">
        <f t="shared" si="568"/>
        <v>1</v>
      </c>
      <c r="DO618" s="73">
        <f t="shared" si="569"/>
        <v>1</v>
      </c>
      <c r="DP618" s="73">
        <f t="shared" si="536"/>
        <v>1</v>
      </c>
      <c r="DQ618" s="73">
        <f t="shared" si="535"/>
        <v>1</v>
      </c>
      <c r="DR618" s="73">
        <f t="shared" si="534"/>
        <v>1</v>
      </c>
      <c r="DS618" s="73">
        <f t="shared" si="532"/>
        <v>1</v>
      </c>
      <c r="DT618" s="73">
        <f t="shared" si="526"/>
        <v>1</v>
      </c>
      <c r="DU618" s="73">
        <f t="shared" si="525"/>
        <v>1</v>
      </c>
      <c r="DV618" s="73">
        <f t="shared" si="524"/>
        <v>1</v>
      </c>
      <c r="DW618" s="73">
        <f t="shared" si="523"/>
        <v>1</v>
      </c>
      <c r="DX618" s="73">
        <f t="shared" si="522"/>
        <v>1</v>
      </c>
      <c r="DY618" s="73">
        <f t="shared" si="521"/>
        <v>1</v>
      </c>
      <c r="DZ618" s="73">
        <f t="shared" si="520"/>
        <v>1</v>
      </c>
      <c r="EA618" s="92">
        <f t="shared" si="519"/>
        <v>1</v>
      </c>
      <c r="EB618" s="92">
        <f t="shared" si="518"/>
        <v>1</v>
      </c>
      <c r="EC618" s="139">
        <f t="shared" si="517"/>
        <v>1</v>
      </c>
      <c r="ED618" s="140">
        <f t="shared" si="570"/>
        <v>0</v>
      </c>
      <c r="EE618" s="141">
        <f>IF(EC618=8,(DK618+DK619+DK620+DK932+DK934+DK935+DK936),IF(EC618=9,(DK618+DK619+DK620+DK932+DK934+DK935+DK936+DK937),IF(EC618=10,(DK618+DK619+DK620+DK932+DK934+DK935+DK936+DK937+DK938),IF(EC618=11,(DK618+DK619+DK620+DK932+DK934+DK935+DK936+DK937+DK938+DK939),IF(EC618=12,(DK618+DK619+DK620+DK932+DK934+DK935+DK936+DK937+DK938+DK939+DK940),IF(EC618=13,(DK618+DK619+DK620+DK932+DK934+DK935+DK936+DK937+DK938+DK939+DK940+#REF!),0))))))</f>
        <v>0</v>
      </c>
      <c r="EF618" s="141">
        <f t="shared" si="537"/>
        <v>0</v>
      </c>
      <c r="EG618" s="142">
        <f t="shared" si="571"/>
        <v>0</v>
      </c>
      <c r="EH618" s="141"/>
      <c r="EI618" s="142"/>
      <c r="EJ618" s="82">
        <f t="shared" si="572"/>
        <v>0</v>
      </c>
      <c r="EK618" s="82"/>
      <c r="EL618" s="82"/>
      <c r="EM618" s="82"/>
      <c r="EN618" s="83"/>
      <c r="EO618" s="61"/>
      <c r="EP618" s="61"/>
      <c r="EQ618" s="61"/>
      <c r="ER618" s="61"/>
      <c r="ES618" s="61"/>
      <c r="ET618" s="61"/>
      <c r="EU618" s="61"/>
      <c r="EV618" s="61"/>
      <c r="EW618" s="61"/>
      <c r="EX618" s="61"/>
      <c r="EY618" s="61"/>
      <c r="EZ618" s="61"/>
    </row>
    <row r="619" spans="2:156" ht="27" customHeight="1">
      <c r="B619" s="365" t="str">
        <f t="shared" si="533"/>
        <v/>
      </c>
      <c r="C619" s="649" t="str">
        <f>IF(AU619=1,SUM(AU$10:AU619),"")</f>
        <v/>
      </c>
      <c r="D619" s="526"/>
      <c r="E619" s="524"/>
      <c r="F619" s="648"/>
      <c r="G619" s="464"/>
      <c r="H619" s="110"/>
      <c r="I619" s="648"/>
      <c r="J619" s="464"/>
      <c r="K619" s="110"/>
      <c r="L619" s="109"/>
      <c r="M619" s="517"/>
      <c r="N619" s="520"/>
      <c r="O619" s="520"/>
      <c r="P619" s="514"/>
      <c r="Q619" s="463"/>
      <c r="R619" s="463"/>
      <c r="S619" s="463"/>
      <c r="T619" s="463"/>
      <c r="U619" s="515"/>
      <c r="V619" s="112"/>
      <c r="W619" s="463"/>
      <c r="X619" s="463"/>
      <c r="Y619" s="463"/>
      <c r="Z619" s="463"/>
      <c r="AA619" s="463"/>
      <c r="AB619" s="691"/>
      <c r="AC619" s="691"/>
      <c r="AD619" s="691"/>
      <c r="AE619" s="682"/>
      <c r="AF619" s="683"/>
      <c r="AG619" s="112"/>
      <c r="AH619" s="463"/>
      <c r="AI619" s="495"/>
      <c r="AJ619" s="469"/>
      <c r="AK619" s="464"/>
      <c r="AL619" s="465"/>
      <c r="AM619" s="376"/>
      <c r="AN619" s="376"/>
      <c r="AO619" s="465"/>
      <c r="AP619" s="466"/>
      <c r="AQ619" s="113" t="str">
        <f t="shared" si="538"/>
        <v/>
      </c>
      <c r="AR619" s="114">
        <v>222</v>
      </c>
      <c r="AU619" s="115">
        <f t="shared" si="539"/>
        <v>0</v>
      </c>
      <c r="AV619" s="116" t="b">
        <f t="shared" si="540"/>
        <v>1</v>
      </c>
      <c r="AW619" s="73">
        <f t="shared" si="541"/>
        <v>0</v>
      </c>
      <c r="AX619" s="117">
        <f t="shared" si="542"/>
        <v>1</v>
      </c>
      <c r="AY619" s="118">
        <f t="shared" si="543"/>
        <v>0</v>
      </c>
      <c r="BD619" s="120">
        <f>ROUND(Import!F612,2)</f>
        <v>0</v>
      </c>
      <c r="BE619" s="120">
        <f>ROUND(Import!P612,2)</f>
        <v>0</v>
      </c>
      <c r="BG619" s="121">
        <f t="shared" si="544"/>
        <v>0</v>
      </c>
      <c r="BH619" s="122">
        <f t="shared" si="545"/>
        <v>0</v>
      </c>
      <c r="BI619" s="114">
        <f t="shared" si="546"/>
        <v>0</v>
      </c>
      <c r="BJ619" s="121">
        <f t="shared" si="547"/>
        <v>0</v>
      </c>
      <c r="BK619" s="122">
        <f t="shared" si="548"/>
        <v>0</v>
      </c>
      <c r="BL619" s="114">
        <f t="shared" si="549"/>
        <v>0</v>
      </c>
      <c r="BN619" s="123">
        <f t="shared" si="550"/>
        <v>0</v>
      </c>
      <c r="BO619" s="123">
        <f t="shared" si="551"/>
        <v>0</v>
      </c>
      <c r="BP619" s="123">
        <f t="shared" si="552"/>
        <v>0</v>
      </c>
      <c r="BQ619" s="123">
        <f t="shared" si="553"/>
        <v>0</v>
      </c>
      <c r="BR619" s="123">
        <f t="shared" si="527"/>
        <v>0</v>
      </c>
      <c r="BS619" s="123">
        <f t="shared" si="554"/>
        <v>0</v>
      </c>
      <c r="BT619" s="124">
        <f t="shared" si="555"/>
        <v>0</v>
      </c>
      <c r="CA619" s="62"/>
      <c r="CB619" s="126" t="str">
        <f t="shared" si="528"/>
        <v/>
      </c>
      <c r="CC619" s="127" t="str">
        <f t="shared" si="556"/>
        <v/>
      </c>
      <c r="CD619" s="128" t="str">
        <f t="shared" si="557"/>
        <v/>
      </c>
      <c r="CE619" s="146"/>
      <c r="CF619" s="147"/>
      <c r="CG619" s="147"/>
      <c r="CH619" s="147"/>
      <c r="CI619" s="145"/>
      <c r="CJ619" s="62"/>
      <c r="CK619" s="64"/>
      <c r="CL619" s="64"/>
      <c r="CM619" s="64"/>
      <c r="CN619" s="64"/>
      <c r="CO619" s="64"/>
      <c r="CP619" s="64"/>
      <c r="CQ619" s="64"/>
      <c r="CR619" s="64"/>
      <c r="CS619" s="64"/>
      <c r="CT619" s="64"/>
      <c r="CU619" s="132" t="b">
        <f t="shared" si="558"/>
        <v>0</v>
      </c>
      <c r="CV619" s="133" t="b">
        <f t="shared" si="559"/>
        <v>1</v>
      </c>
      <c r="CW619" s="116" t="b">
        <f t="shared" si="560"/>
        <v>1</v>
      </c>
      <c r="CX619" s="73">
        <f t="shared" si="561"/>
        <v>0</v>
      </c>
      <c r="CZ619" s="73">
        <f t="shared" si="562"/>
        <v>0</v>
      </c>
      <c r="DA619" s="134">
        <f t="shared" si="563"/>
        <v>1</v>
      </c>
      <c r="DB619" s="106">
        <f t="shared" si="564"/>
        <v>1</v>
      </c>
      <c r="DC619" s="148"/>
      <c r="DD619" s="134">
        <f t="shared" si="565"/>
        <v>1</v>
      </c>
      <c r="DE619" s="135">
        <f t="shared" si="529"/>
        <v>0</v>
      </c>
      <c r="DF619" s="135">
        <f t="shared" si="530"/>
        <v>0</v>
      </c>
      <c r="DG619" s="136"/>
      <c r="DH619" s="79"/>
      <c r="DI619" s="137"/>
      <c r="DJ619" s="81"/>
      <c r="DK619" s="107">
        <f t="shared" si="531"/>
        <v>0</v>
      </c>
      <c r="DL619" s="138">
        <f t="shared" si="566"/>
        <v>1</v>
      </c>
      <c r="DM619" s="73">
        <f t="shared" si="567"/>
        <v>1</v>
      </c>
      <c r="DN619" s="73">
        <f t="shared" si="568"/>
        <v>1</v>
      </c>
      <c r="DO619" s="73">
        <f t="shared" si="569"/>
        <v>1</v>
      </c>
      <c r="DP619" s="73">
        <f t="shared" si="536"/>
        <v>1</v>
      </c>
      <c r="DQ619" s="73">
        <f t="shared" si="535"/>
        <v>1</v>
      </c>
      <c r="DR619" s="73">
        <f t="shared" si="534"/>
        <v>1</v>
      </c>
      <c r="DS619" s="73">
        <f t="shared" si="532"/>
        <v>1</v>
      </c>
      <c r="DT619" s="73">
        <f t="shared" si="526"/>
        <v>1</v>
      </c>
      <c r="DU619" s="73">
        <f t="shared" si="525"/>
        <v>1</v>
      </c>
      <c r="DV619" s="73">
        <f t="shared" si="524"/>
        <v>1</v>
      </c>
      <c r="DW619" s="73">
        <f t="shared" si="523"/>
        <v>1</v>
      </c>
      <c r="DX619" s="73">
        <f t="shared" si="522"/>
        <v>1</v>
      </c>
      <c r="DY619" s="73">
        <f t="shared" si="521"/>
        <v>1</v>
      </c>
      <c r="DZ619" s="73">
        <f t="shared" si="520"/>
        <v>1</v>
      </c>
      <c r="EA619" s="92">
        <f t="shared" si="519"/>
        <v>1</v>
      </c>
      <c r="EB619" s="92">
        <f t="shared" si="518"/>
        <v>1</v>
      </c>
      <c r="EC619" s="139">
        <f t="shared" si="517"/>
        <v>1</v>
      </c>
      <c r="ED619" s="140">
        <f t="shared" si="570"/>
        <v>0</v>
      </c>
      <c r="EE619" s="141">
        <f>IF(EC619=8,(DK619+DK620+DK621+DK933+DK935+DK936+DK937),IF(EC619=9,(DK619+DK620+DK621+DK933+DK935+DK936+DK937+DK938),IF(EC619=10,(DK619+DK620+DK621+DK933+DK935+DK936+DK937+DK938+DK939),IF(EC619=11,(DK619+DK620+DK621+DK933+DK935+DK936+DK937+DK938+DK939+DK940),IF(EC619=12,(DK619+DK620+DK621+DK933+DK935+DK936+DK937+DK938+DK939+DK940+DK941),IF(EC619=13,(DK619+DK620+DK621+DK933+DK935+DK936+DK937+DK938+DK939+DK940+DK941+#REF!),0))))))</f>
        <v>0</v>
      </c>
      <c r="EF619" s="141">
        <f t="shared" si="537"/>
        <v>0</v>
      </c>
      <c r="EG619" s="142">
        <f t="shared" si="571"/>
        <v>0</v>
      </c>
      <c r="EH619" s="141"/>
      <c r="EI619" s="142"/>
      <c r="EJ619" s="82">
        <f t="shared" si="572"/>
        <v>0</v>
      </c>
      <c r="EK619" s="82"/>
      <c r="EL619" s="82"/>
      <c r="EM619" s="82"/>
      <c r="EN619" s="83"/>
      <c r="EO619" s="61"/>
      <c r="EP619" s="61"/>
      <c r="EQ619" s="61"/>
      <c r="ER619" s="61"/>
      <c r="ES619" s="61"/>
      <c r="ET619" s="61"/>
      <c r="EU619" s="61"/>
      <c r="EV619" s="61"/>
      <c r="EW619" s="61"/>
      <c r="EX619" s="61"/>
      <c r="EY619" s="61"/>
      <c r="EZ619" s="61"/>
    </row>
    <row r="620" spans="2:156" ht="27" customHeight="1">
      <c r="B620" s="365" t="str">
        <f t="shared" si="533"/>
        <v/>
      </c>
      <c r="C620" s="649" t="str">
        <f>IF(AU620=1,SUM(AU$10:AU620),"")</f>
        <v/>
      </c>
      <c r="D620" s="526"/>
      <c r="E620" s="524"/>
      <c r="F620" s="648"/>
      <c r="G620" s="464"/>
      <c r="H620" s="110"/>
      <c r="I620" s="648"/>
      <c r="J620" s="464"/>
      <c r="K620" s="110"/>
      <c r="L620" s="109"/>
      <c r="M620" s="517"/>
      <c r="N620" s="520"/>
      <c r="O620" s="520"/>
      <c r="P620" s="514"/>
      <c r="Q620" s="463"/>
      <c r="R620" s="463"/>
      <c r="S620" s="463"/>
      <c r="T620" s="463"/>
      <c r="U620" s="515"/>
      <c r="V620" s="112"/>
      <c r="W620" s="463"/>
      <c r="X620" s="463"/>
      <c r="Y620" s="463"/>
      <c r="Z620" s="463"/>
      <c r="AA620" s="463"/>
      <c r="AB620" s="691"/>
      <c r="AC620" s="691"/>
      <c r="AD620" s="691"/>
      <c r="AE620" s="682"/>
      <c r="AF620" s="683"/>
      <c r="AG620" s="112"/>
      <c r="AH620" s="463"/>
      <c r="AI620" s="495"/>
      <c r="AJ620" s="469"/>
      <c r="AK620" s="464"/>
      <c r="AL620" s="465"/>
      <c r="AM620" s="376"/>
      <c r="AN620" s="376"/>
      <c r="AO620" s="465"/>
      <c r="AP620" s="466"/>
      <c r="AQ620" s="113" t="str">
        <f t="shared" si="538"/>
        <v/>
      </c>
      <c r="AR620" s="114">
        <v>223</v>
      </c>
      <c r="AU620" s="115">
        <f t="shared" si="539"/>
        <v>0</v>
      </c>
      <c r="AV620" s="116" t="b">
        <f t="shared" si="540"/>
        <v>1</v>
      </c>
      <c r="AW620" s="73">
        <f t="shared" si="541"/>
        <v>0</v>
      </c>
      <c r="AX620" s="117">
        <f t="shared" si="542"/>
        <v>1</v>
      </c>
      <c r="AY620" s="118">
        <f t="shared" si="543"/>
        <v>0</v>
      </c>
      <c r="BD620" s="120">
        <f>ROUND(Import!F613,2)</f>
        <v>0</v>
      </c>
      <c r="BE620" s="120">
        <f>ROUND(Import!P613,2)</f>
        <v>0</v>
      </c>
      <c r="BG620" s="121">
        <f t="shared" si="544"/>
        <v>0</v>
      </c>
      <c r="BH620" s="122">
        <f t="shared" si="545"/>
        <v>0</v>
      </c>
      <c r="BI620" s="114">
        <f t="shared" si="546"/>
        <v>0</v>
      </c>
      <c r="BJ620" s="121">
        <f t="shared" si="547"/>
        <v>0</v>
      </c>
      <c r="BK620" s="122">
        <f t="shared" si="548"/>
        <v>0</v>
      </c>
      <c r="BL620" s="114">
        <f t="shared" si="549"/>
        <v>0</v>
      </c>
      <c r="BN620" s="123">
        <f t="shared" si="550"/>
        <v>0</v>
      </c>
      <c r="BO620" s="123">
        <f t="shared" si="551"/>
        <v>0</v>
      </c>
      <c r="BP620" s="123">
        <f t="shared" si="552"/>
        <v>0</v>
      </c>
      <c r="BQ620" s="123">
        <f t="shared" si="553"/>
        <v>0</v>
      </c>
      <c r="BR620" s="123">
        <f t="shared" si="527"/>
        <v>0</v>
      </c>
      <c r="BS620" s="123">
        <f t="shared" si="554"/>
        <v>0</v>
      </c>
      <c r="BT620" s="124">
        <f t="shared" si="555"/>
        <v>0</v>
      </c>
      <c r="CA620" s="62"/>
      <c r="CB620" s="126" t="str">
        <f t="shared" si="528"/>
        <v/>
      </c>
      <c r="CC620" s="127" t="str">
        <f t="shared" si="556"/>
        <v/>
      </c>
      <c r="CD620" s="128" t="str">
        <f t="shared" si="557"/>
        <v/>
      </c>
      <c r="CE620" s="146"/>
      <c r="CF620" s="147"/>
      <c r="CG620" s="147"/>
      <c r="CH620" s="147"/>
      <c r="CI620" s="145"/>
      <c r="CJ620" s="62"/>
      <c r="CK620" s="64"/>
      <c r="CL620" s="64"/>
      <c r="CM620" s="64"/>
      <c r="CN620" s="64"/>
      <c r="CO620" s="64"/>
      <c r="CP620" s="64"/>
      <c r="CQ620" s="64"/>
      <c r="CR620" s="64"/>
      <c r="CS620" s="64"/>
      <c r="CT620" s="64"/>
      <c r="CU620" s="132" t="b">
        <f t="shared" si="558"/>
        <v>0</v>
      </c>
      <c r="CV620" s="133" t="b">
        <f t="shared" si="559"/>
        <v>1</v>
      </c>
      <c r="CW620" s="116" t="b">
        <f t="shared" si="560"/>
        <v>1</v>
      </c>
      <c r="CX620" s="73">
        <f t="shared" si="561"/>
        <v>0</v>
      </c>
      <c r="CZ620" s="73">
        <f t="shared" si="562"/>
        <v>0</v>
      </c>
      <c r="DA620" s="134">
        <f t="shared" si="563"/>
        <v>1</v>
      </c>
      <c r="DB620" s="106">
        <f t="shared" si="564"/>
        <v>1</v>
      </c>
      <c r="DC620" s="148"/>
      <c r="DD620" s="134">
        <f t="shared" si="565"/>
        <v>1</v>
      </c>
      <c r="DE620" s="135">
        <f t="shared" si="529"/>
        <v>0</v>
      </c>
      <c r="DF620" s="135">
        <f t="shared" si="530"/>
        <v>0</v>
      </c>
      <c r="DG620" s="136"/>
      <c r="DH620" s="79"/>
      <c r="DI620" s="137"/>
      <c r="DJ620" s="81"/>
      <c r="DK620" s="107">
        <f t="shared" si="531"/>
        <v>0</v>
      </c>
      <c r="DL620" s="138">
        <f t="shared" si="566"/>
        <v>1</v>
      </c>
      <c r="DM620" s="73">
        <f t="shared" si="567"/>
        <v>1</v>
      </c>
      <c r="DN620" s="73">
        <f t="shared" si="568"/>
        <v>1</v>
      </c>
      <c r="DO620" s="73">
        <f t="shared" si="569"/>
        <v>1</v>
      </c>
      <c r="DP620" s="73">
        <f t="shared" si="536"/>
        <v>1</v>
      </c>
      <c r="DQ620" s="73">
        <f t="shared" si="535"/>
        <v>1</v>
      </c>
      <c r="DR620" s="73">
        <f t="shared" si="534"/>
        <v>1</v>
      </c>
      <c r="DS620" s="73">
        <f t="shared" si="532"/>
        <v>1</v>
      </c>
      <c r="DT620" s="73">
        <f t="shared" si="526"/>
        <v>1</v>
      </c>
      <c r="DU620" s="73">
        <f t="shared" si="525"/>
        <v>1</v>
      </c>
      <c r="DV620" s="73">
        <f t="shared" si="524"/>
        <v>1</v>
      </c>
      <c r="DW620" s="73">
        <f t="shared" si="523"/>
        <v>1</v>
      </c>
      <c r="DX620" s="73">
        <f t="shared" si="522"/>
        <v>1</v>
      </c>
      <c r="DY620" s="73">
        <f t="shared" si="521"/>
        <v>1</v>
      </c>
      <c r="DZ620" s="73">
        <f t="shared" si="520"/>
        <v>1</v>
      </c>
      <c r="EA620" s="92">
        <f t="shared" si="519"/>
        <v>1</v>
      </c>
      <c r="EB620" s="92">
        <f t="shared" si="518"/>
        <v>1</v>
      </c>
      <c r="EC620" s="139">
        <f t="shared" si="517"/>
        <v>1</v>
      </c>
      <c r="ED620" s="140">
        <f t="shared" si="570"/>
        <v>0</v>
      </c>
      <c r="EE620" s="141">
        <f>IF(EC620=8,(DK620+DK621+DK622+DK934+DK936+DK937+DK938),IF(EC620=9,(DK620+DK621+DK622+DK934+DK936+DK937+DK938+DK939),IF(EC620=10,(DK620+DK621+DK622+DK934+DK936+DK937+DK938+DK939+DK940),IF(EC620=11,(DK620+DK621+DK622+DK934+DK936+DK937+DK938+DK939+DK940+DK941),IF(EC620=12,(DK620+DK621+DK622+DK934+DK936+DK937+DK938+DK939+DK940+DK941+DK942),IF(EC620=13,(DK620+DK621+DK622+DK934+DK936+DK937+DK938+DK939+DK940+DK941+DK942+#REF!),0))))))</f>
        <v>0</v>
      </c>
      <c r="EF620" s="141">
        <f t="shared" si="537"/>
        <v>0</v>
      </c>
      <c r="EG620" s="142">
        <f t="shared" si="571"/>
        <v>0</v>
      </c>
      <c r="EH620" s="141"/>
      <c r="EI620" s="142"/>
      <c r="EJ620" s="82">
        <f t="shared" si="572"/>
        <v>0</v>
      </c>
      <c r="EK620" s="82"/>
      <c r="EL620" s="82"/>
      <c r="EM620" s="82"/>
      <c r="EN620" s="83"/>
      <c r="EO620" s="61"/>
      <c r="EP620" s="61"/>
      <c r="EQ620" s="61"/>
      <c r="ER620" s="61"/>
      <c r="ES620" s="61"/>
      <c r="ET620" s="61"/>
      <c r="EU620" s="61"/>
      <c r="EV620" s="61"/>
      <c r="EW620" s="61"/>
      <c r="EX620" s="61"/>
      <c r="EY620" s="61"/>
      <c r="EZ620" s="61"/>
    </row>
    <row r="621" spans="2:156" ht="27" customHeight="1">
      <c r="B621" s="365" t="str">
        <f t="shared" si="533"/>
        <v/>
      </c>
      <c r="C621" s="649" t="str">
        <f>IF(AU621=1,SUM(AU$10:AU621),"")</f>
        <v/>
      </c>
      <c r="D621" s="526"/>
      <c r="E621" s="524"/>
      <c r="F621" s="648"/>
      <c r="G621" s="464"/>
      <c r="H621" s="110"/>
      <c r="I621" s="648"/>
      <c r="J621" s="464"/>
      <c r="K621" s="110"/>
      <c r="L621" s="109"/>
      <c r="M621" s="517"/>
      <c r="N621" s="520"/>
      <c r="O621" s="520"/>
      <c r="P621" s="514"/>
      <c r="Q621" s="463"/>
      <c r="R621" s="463"/>
      <c r="S621" s="463"/>
      <c r="T621" s="463"/>
      <c r="U621" s="515"/>
      <c r="V621" s="112"/>
      <c r="W621" s="463"/>
      <c r="X621" s="463"/>
      <c r="Y621" s="463"/>
      <c r="Z621" s="463"/>
      <c r="AA621" s="463"/>
      <c r="AB621" s="691"/>
      <c r="AC621" s="691"/>
      <c r="AD621" s="691"/>
      <c r="AE621" s="682"/>
      <c r="AF621" s="683"/>
      <c r="AG621" s="112"/>
      <c r="AH621" s="463"/>
      <c r="AI621" s="495"/>
      <c r="AJ621" s="469"/>
      <c r="AK621" s="464"/>
      <c r="AL621" s="465"/>
      <c r="AM621" s="376"/>
      <c r="AN621" s="376"/>
      <c r="AO621" s="465"/>
      <c r="AP621" s="466"/>
      <c r="AQ621" s="113" t="str">
        <f t="shared" si="538"/>
        <v/>
      </c>
      <c r="AR621" s="114">
        <v>224</v>
      </c>
      <c r="AU621" s="115">
        <f t="shared" si="539"/>
        <v>0</v>
      </c>
      <c r="AV621" s="116" t="b">
        <f t="shared" si="540"/>
        <v>1</v>
      </c>
      <c r="AW621" s="73">
        <f t="shared" si="541"/>
        <v>0</v>
      </c>
      <c r="AX621" s="117">
        <f t="shared" si="542"/>
        <v>1</v>
      </c>
      <c r="AY621" s="118">
        <f t="shared" si="543"/>
        <v>0</v>
      </c>
      <c r="BD621" s="120">
        <f>ROUND(Import!F614,2)</f>
        <v>0</v>
      </c>
      <c r="BE621" s="120">
        <f>ROUND(Import!P614,2)</f>
        <v>0</v>
      </c>
      <c r="BG621" s="121">
        <f t="shared" si="544"/>
        <v>0</v>
      </c>
      <c r="BH621" s="122">
        <f t="shared" si="545"/>
        <v>0</v>
      </c>
      <c r="BI621" s="114">
        <f t="shared" si="546"/>
        <v>0</v>
      </c>
      <c r="BJ621" s="121">
        <f t="shared" si="547"/>
        <v>0</v>
      </c>
      <c r="BK621" s="122">
        <f t="shared" si="548"/>
        <v>0</v>
      </c>
      <c r="BL621" s="114">
        <f t="shared" si="549"/>
        <v>0</v>
      </c>
      <c r="BN621" s="123">
        <f t="shared" si="550"/>
        <v>0</v>
      </c>
      <c r="BO621" s="123">
        <f t="shared" si="551"/>
        <v>0</v>
      </c>
      <c r="BP621" s="123">
        <f t="shared" si="552"/>
        <v>0</v>
      </c>
      <c r="BQ621" s="123">
        <f t="shared" si="553"/>
        <v>0</v>
      </c>
      <c r="BR621" s="123">
        <f t="shared" si="527"/>
        <v>0</v>
      </c>
      <c r="BS621" s="123">
        <f t="shared" si="554"/>
        <v>0</v>
      </c>
      <c r="BT621" s="124">
        <f t="shared" si="555"/>
        <v>0</v>
      </c>
      <c r="CA621" s="62"/>
      <c r="CB621" s="126" t="str">
        <f t="shared" si="528"/>
        <v/>
      </c>
      <c r="CC621" s="127" t="str">
        <f t="shared" si="556"/>
        <v/>
      </c>
      <c r="CD621" s="128" t="str">
        <f t="shared" si="557"/>
        <v/>
      </c>
      <c r="CE621" s="146"/>
      <c r="CF621" s="147"/>
      <c r="CG621" s="147"/>
      <c r="CH621" s="147"/>
      <c r="CI621" s="145"/>
      <c r="CJ621" s="62"/>
      <c r="CK621" s="64"/>
      <c r="CL621" s="64"/>
      <c r="CM621" s="64"/>
      <c r="CN621" s="64"/>
      <c r="CO621" s="64"/>
      <c r="CP621" s="64"/>
      <c r="CQ621" s="64"/>
      <c r="CR621" s="64"/>
      <c r="CS621" s="64"/>
      <c r="CT621" s="64"/>
      <c r="CU621" s="132" t="b">
        <f t="shared" si="558"/>
        <v>0</v>
      </c>
      <c r="CV621" s="133" t="b">
        <f t="shared" si="559"/>
        <v>1</v>
      </c>
      <c r="CW621" s="116" t="b">
        <f t="shared" si="560"/>
        <v>1</v>
      </c>
      <c r="CX621" s="73">
        <f t="shared" si="561"/>
        <v>0</v>
      </c>
      <c r="CZ621" s="73">
        <f t="shared" si="562"/>
        <v>0</v>
      </c>
      <c r="DA621" s="134">
        <f t="shared" si="563"/>
        <v>1</v>
      </c>
      <c r="DB621" s="106">
        <f t="shared" si="564"/>
        <v>1</v>
      </c>
      <c r="DC621" s="148"/>
      <c r="DD621" s="134">
        <f t="shared" si="565"/>
        <v>1</v>
      </c>
      <c r="DE621" s="135">
        <f t="shared" si="529"/>
        <v>0</v>
      </c>
      <c r="DF621" s="135">
        <f t="shared" si="530"/>
        <v>0</v>
      </c>
      <c r="DG621" s="136"/>
      <c r="DH621" s="79"/>
      <c r="DI621" s="137"/>
      <c r="DJ621" s="81"/>
      <c r="DK621" s="107">
        <f t="shared" si="531"/>
        <v>0</v>
      </c>
      <c r="DL621" s="138">
        <f t="shared" si="566"/>
        <v>1</v>
      </c>
      <c r="DM621" s="73">
        <f t="shared" si="567"/>
        <v>1</v>
      </c>
      <c r="DN621" s="73">
        <f t="shared" si="568"/>
        <v>1</v>
      </c>
      <c r="DO621" s="73">
        <f t="shared" si="569"/>
        <v>1</v>
      </c>
      <c r="DP621" s="73">
        <f t="shared" si="536"/>
        <v>1</v>
      </c>
      <c r="DQ621" s="73">
        <f t="shared" si="535"/>
        <v>1</v>
      </c>
      <c r="DR621" s="73">
        <f t="shared" si="534"/>
        <v>1</v>
      </c>
      <c r="DS621" s="73">
        <f t="shared" si="532"/>
        <v>1</v>
      </c>
      <c r="DT621" s="73">
        <f t="shared" si="526"/>
        <v>1</v>
      </c>
      <c r="DU621" s="73">
        <f t="shared" si="525"/>
        <v>1</v>
      </c>
      <c r="DV621" s="73">
        <f t="shared" si="524"/>
        <v>1</v>
      </c>
      <c r="DW621" s="73">
        <f t="shared" si="523"/>
        <v>1</v>
      </c>
      <c r="DX621" s="73">
        <f t="shared" si="522"/>
        <v>1</v>
      </c>
      <c r="DY621" s="73">
        <f t="shared" si="521"/>
        <v>1</v>
      </c>
      <c r="DZ621" s="73">
        <f t="shared" si="520"/>
        <v>1</v>
      </c>
      <c r="EA621" s="92">
        <f t="shared" si="519"/>
        <v>1</v>
      </c>
      <c r="EB621" s="92">
        <f t="shared" si="518"/>
        <v>1</v>
      </c>
      <c r="EC621" s="139">
        <f t="shared" si="517"/>
        <v>1</v>
      </c>
      <c r="ED621" s="140">
        <f t="shared" si="570"/>
        <v>0</v>
      </c>
      <c r="EE621" s="141">
        <f>IF(EC621=8,(DK621+DK622+DK623+DK935+DK937+DK938+DK939),IF(EC621=9,(DK621+DK622+DK623+DK935+DK937+DK938+DK939+DK940),IF(EC621=10,(DK621+DK622+DK623+DK935+DK937+DK938+DK939+DK940+DK941),IF(EC621=11,(DK621+DK622+DK623+DK935+DK937+DK938+DK939+DK940+DK941+DK942),IF(EC621=12,(DK621+DK622+DK623+DK935+DK937+DK938+DK939+DK940+DK941+DK942+DK943),IF(EC621=13,(DK621+DK622+DK623+DK935+DK937+DK938+DK939+DK940+DK941+DK942+DK943+#REF!),0))))))</f>
        <v>0</v>
      </c>
      <c r="EF621" s="141">
        <f t="shared" si="537"/>
        <v>0</v>
      </c>
      <c r="EG621" s="142">
        <f t="shared" si="571"/>
        <v>0</v>
      </c>
      <c r="EH621" s="141"/>
      <c r="EI621" s="142"/>
      <c r="EJ621" s="82">
        <f t="shared" si="572"/>
        <v>0</v>
      </c>
      <c r="EK621" s="82"/>
      <c r="EL621" s="82"/>
      <c r="EM621" s="82"/>
      <c r="EN621" s="83"/>
      <c r="EO621" s="61"/>
      <c r="EP621" s="61"/>
      <c r="EQ621" s="61"/>
      <c r="ER621" s="61"/>
      <c r="ES621" s="61"/>
      <c r="ET621" s="61"/>
      <c r="EU621" s="61"/>
      <c r="EV621" s="61"/>
      <c r="EW621" s="61"/>
      <c r="EX621" s="61"/>
      <c r="EY621" s="61"/>
      <c r="EZ621" s="61"/>
    </row>
    <row r="622" spans="2:156" ht="27" customHeight="1">
      <c r="B622" s="365" t="str">
        <f t="shared" si="533"/>
        <v/>
      </c>
      <c r="C622" s="649" t="str">
        <f>IF(AU622=1,SUM(AU$10:AU622),"")</f>
        <v/>
      </c>
      <c r="D622" s="526"/>
      <c r="E622" s="524"/>
      <c r="F622" s="648"/>
      <c r="G622" s="464"/>
      <c r="H622" s="110"/>
      <c r="I622" s="648"/>
      <c r="J622" s="464"/>
      <c r="K622" s="110"/>
      <c r="L622" s="109"/>
      <c r="M622" s="517"/>
      <c r="N622" s="520"/>
      <c r="O622" s="520"/>
      <c r="P622" s="514"/>
      <c r="Q622" s="463"/>
      <c r="R622" s="463"/>
      <c r="S622" s="463"/>
      <c r="T622" s="463"/>
      <c r="U622" s="515"/>
      <c r="V622" s="112"/>
      <c r="W622" s="463"/>
      <c r="X622" s="463"/>
      <c r="Y622" s="463"/>
      <c r="Z622" s="463"/>
      <c r="AA622" s="463"/>
      <c r="AB622" s="691"/>
      <c r="AC622" s="691"/>
      <c r="AD622" s="691"/>
      <c r="AE622" s="682"/>
      <c r="AF622" s="683"/>
      <c r="AG622" s="112"/>
      <c r="AH622" s="463"/>
      <c r="AI622" s="495"/>
      <c r="AJ622" s="469"/>
      <c r="AK622" s="464"/>
      <c r="AL622" s="465"/>
      <c r="AM622" s="376"/>
      <c r="AN622" s="376"/>
      <c r="AO622" s="465"/>
      <c r="AP622" s="466"/>
      <c r="AQ622" s="113" t="str">
        <f t="shared" si="538"/>
        <v/>
      </c>
      <c r="AR622" s="114">
        <v>225</v>
      </c>
      <c r="AU622" s="115">
        <f t="shared" si="539"/>
        <v>0</v>
      </c>
      <c r="AV622" s="116" t="b">
        <f t="shared" si="540"/>
        <v>1</v>
      </c>
      <c r="AW622" s="73">
        <f t="shared" si="541"/>
        <v>0</v>
      </c>
      <c r="AX622" s="117">
        <f t="shared" si="542"/>
        <v>1</v>
      </c>
      <c r="AY622" s="118">
        <f t="shared" si="543"/>
        <v>0</v>
      </c>
      <c r="BD622" s="120">
        <f>ROUND(Import!F615,2)</f>
        <v>0</v>
      </c>
      <c r="BE622" s="120">
        <f>ROUND(Import!P615,2)</f>
        <v>0</v>
      </c>
      <c r="BG622" s="121">
        <f t="shared" si="544"/>
        <v>0</v>
      </c>
      <c r="BH622" s="122">
        <f t="shared" si="545"/>
        <v>0</v>
      </c>
      <c r="BI622" s="114">
        <f t="shared" si="546"/>
        <v>0</v>
      </c>
      <c r="BJ622" s="121">
        <f t="shared" si="547"/>
        <v>0</v>
      </c>
      <c r="BK622" s="122">
        <f t="shared" si="548"/>
        <v>0</v>
      </c>
      <c r="BL622" s="114">
        <f t="shared" si="549"/>
        <v>0</v>
      </c>
      <c r="BN622" s="123">
        <f t="shared" si="550"/>
        <v>0</v>
      </c>
      <c r="BO622" s="123">
        <f t="shared" si="551"/>
        <v>0</v>
      </c>
      <c r="BP622" s="123">
        <f t="shared" si="552"/>
        <v>0</v>
      </c>
      <c r="BQ622" s="123">
        <f t="shared" si="553"/>
        <v>0</v>
      </c>
      <c r="BR622" s="123">
        <f t="shared" si="527"/>
        <v>0</v>
      </c>
      <c r="BS622" s="123">
        <f t="shared" si="554"/>
        <v>0</v>
      </c>
      <c r="BT622" s="124">
        <f t="shared" si="555"/>
        <v>0</v>
      </c>
      <c r="CA622" s="62"/>
      <c r="CB622" s="126" t="str">
        <f t="shared" si="528"/>
        <v/>
      </c>
      <c r="CC622" s="127" t="str">
        <f t="shared" si="556"/>
        <v/>
      </c>
      <c r="CD622" s="128" t="str">
        <f t="shared" si="557"/>
        <v/>
      </c>
      <c r="CE622" s="146"/>
      <c r="CF622" s="147"/>
      <c r="CG622" s="147"/>
      <c r="CH622" s="147"/>
      <c r="CI622" s="145"/>
      <c r="CJ622" s="62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132" t="b">
        <f t="shared" si="558"/>
        <v>0</v>
      </c>
      <c r="CV622" s="133" t="b">
        <f t="shared" si="559"/>
        <v>1</v>
      </c>
      <c r="CW622" s="116" t="b">
        <f t="shared" si="560"/>
        <v>1</v>
      </c>
      <c r="CX622" s="73">
        <f t="shared" si="561"/>
        <v>0</v>
      </c>
      <c r="CZ622" s="73">
        <f t="shared" si="562"/>
        <v>0</v>
      </c>
      <c r="DA622" s="134">
        <f t="shared" si="563"/>
        <v>1</v>
      </c>
      <c r="DB622" s="106">
        <f t="shared" si="564"/>
        <v>1</v>
      </c>
      <c r="DC622" s="148"/>
      <c r="DD622" s="134">
        <f t="shared" si="565"/>
        <v>1</v>
      </c>
      <c r="DE622" s="135">
        <f t="shared" si="529"/>
        <v>0</v>
      </c>
      <c r="DF622" s="135">
        <f t="shared" si="530"/>
        <v>0</v>
      </c>
      <c r="DG622" s="136"/>
      <c r="DH622" s="79"/>
      <c r="DI622" s="137"/>
      <c r="DJ622" s="81"/>
      <c r="DK622" s="107">
        <f t="shared" si="531"/>
        <v>0</v>
      </c>
      <c r="DL622" s="138">
        <f t="shared" si="566"/>
        <v>1</v>
      </c>
      <c r="DM622" s="73">
        <f t="shared" si="567"/>
        <v>1</v>
      </c>
      <c r="DN622" s="73">
        <f t="shared" si="568"/>
        <v>1</v>
      </c>
      <c r="DO622" s="73">
        <f t="shared" si="569"/>
        <v>1</v>
      </c>
      <c r="DP622" s="73">
        <f t="shared" si="536"/>
        <v>1</v>
      </c>
      <c r="DQ622" s="73">
        <f t="shared" si="535"/>
        <v>1</v>
      </c>
      <c r="DR622" s="73">
        <f t="shared" si="534"/>
        <v>1</v>
      </c>
      <c r="DS622" s="73">
        <f t="shared" si="532"/>
        <v>1</v>
      </c>
      <c r="DT622" s="73">
        <f t="shared" si="526"/>
        <v>1</v>
      </c>
      <c r="DU622" s="73">
        <f t="shared" si="525"/>
        <v>1</v>
      </c>
      <c r="DV622" s="73">
        <f t="shared" si="524"/>
        <v>1</v>
      </c>
      <c r="DW622" s="73">
        <f t="shared" si="523"/>
        <v>1</v>
      </c>
      <c r="DX622" s="73">
        <f t="shared" si="522"/>
        <v>1</v>
      </c>
      <c r="DY622" s="73">
        <f t="shared" si="521"/>
        <v>1</v>
      </c>
      <c r="DZ622" s="73">
        <f t="shared" si="520"/>
        <v>1</v>
      </c>
      <c r="EA622" s="92">
        <f t="shared" si="519"/>
        <v>1</v>
      </c>
      <c r="EB622" s="92">
        <f t="shared" si="518"/>
        <v>1</v>
      </c>
      <c r="EC622" s="139">
        <f t="shared" si="517"/>
        <v>1</v>
      </c>
      <c r="ED622" s="140">
        <f t="shared" si="570"/>
        <v>0</v>
      </c>
      <c r="EE622" s="141">
        <f>IF(EC622=8,(DK622+DK623+DK624+DK936+DK938+DK939+DK940),IF(EC622=9,(DK622+DK623+DK624+DK936+DK938+DK939+DK940+DK941),IF(EC622=10,(DK622+DK623+DK624+DK936+DK938+DK939+DK940+DK941+DK942),IF(EC622=11,(DK622+DK623+DK624+DK936+DK938+DK939+DK940+DK941+DK942+DK943),IF(EC622=12,(DK622+DK623+DK624+DK936+DK938+DK939+DK940+DK941+DK942+DK943+DK944),IF(EC622=13,(DK622+DK623+DK624+DK936+DK938+DK939+DK940+DK941+DK942+DK943+DK944+#REF!),0))))))</f>
        <v>0</v>
      </c>
      <c r="EF622" s="141">
        <f t="shared" si="537"/>
        <v>0</v>
      </c>
      <c r="EG622" s="142">
        <f t="shared" si="571"/>
        <v>0</v>
      </c>
      <c r="EH622" s="141"/>
      <c r="EI622" s="142"/>
      <c r="EJ622" s="82">
        <f t="shared" si="572"/>
        <v>0</v>
      </c>
      <c r="EK622" s="82"/>
      <c r="EL622" s="82"/>
      <c r="EM622" s="82"/>
      <c r="EN622" s="83"/>
      <c r="EO622" s="61"/>
      <c r="EP622" s="61"/>
      <c r="EQ622" s="61"/>
      <c r="ER622" s="61"/>
      <c r="ES622" s="61"/>
      <c r="ET622" s="61"/>
      <c r="EU622" s="61"/>
      <c r="EV622" s="61"/>
      <c r="EW622" s="61"/>
      <c r="EX622" s="61"/>
      <c r="EY622" s="61"/>
      <c r="EZ622" s="61"/>
    </row>
    <row r="623" spans="2:156" ht="27" customHeight="1">
      <c r="B623" s="365" t="str">
        <f t="shared" si="533"/>
        <v/>
      </c>
      <c r="C623" s="649" t="str">
        <f>IF(AU623=1,SUM(AU$10:AU623),"")</f>
        <v/>
      </c>
      <c r="D623" s="526"/>
      <c r="E623" s="524"/>
      <c r="F623" s="648"/>
      <c r="G623" s="464"/>
      <c r="H623" s="110"/>
      <c r="I623" s="648"/>
      <c r="J623" s="464"/>
      <c r="K623" s="110"/>
      <c r="L623" s="109"/>
      <c r="M623" s="517"/>
      <c r="N623" s="520"/>
      <c r="O623" s="520"/>
      <c r="P623" s="514"/>
      <c r="Q623" s="463"/>
      <c r="R623" s="463"/>
      <c r="S623" s="463"/>
      <c r="T623" s="463"/>
      <c r="U623" s="515"/>
      <c r="V623" s="112"/>
      <c r="W623" s="463"/>
      <c r="X623" s="463"/>
      <c r="Y623" s="463"/>
      <c r="Z623" s="463"/>
      <c r="AA623" s="463"/>
      <c r="AB623" s="691"/>
      <c r="AC623" s="691"/>
      <c r="AD623" s="691"/>
      <c r="AE623" s="682"/>
      <c r="AF623" s="683"/>
      <c r="AG623" s="112"/>
      <c r="AH623" s="463"/>
      <c r="AI623" s="495"/>
      <c r="AJ623" s="469"/>
      <c r="AK623" s="464"/>
      <c r="AL623" s="465"/>
      <c r="AM623" s="376"/>
      <c r="AN623" s="376"/>
      <c r="AO623" s="465"/>
      <c r="AP623" s="466"/>
      <c r="AQ623" s="113" t="str">
        <f t="shared" si="538"/>
        <v/>
      </c>
      <c r="AR623" s="114">
        <v>226</v>
      </c>
      <c r="AU623" s="115">
        <f t="shared" si="539"/>
        <v>0</v>
      </c>
      <c r="AV623" s="116" t="b">
        <f t="shared" si="540"/>
        <v>1</v>
      </c>
      <c r="AW623" s="73">
        <f t="shared" si="541"/>
        <v>0</v>
      </c>
      <c r="AX623" s="117">
        <f t="shared" si="542"/>
        <v>1</v>
      </c>
      <c r="AY623" s="118">
        <f t="shared" si="543"/>
        <v>0</v>
      </c>
      <c r="BD623" s="120">
        <f>ROUND(Import!F616,2)</f>
        <v>0</v>
      </c>
      <c r="BE623" s="120">
        <f>ROUND(Import!P616,2)</f>
        <v>0</v>
      </c>
      <c r="BG623" s="121">
        <f t="shared" si="544"/>
        <v>0</v>
      </c>
      <c r="BH623" s="122">
        <f t="shared" si="545"/>
        <v>0</v>
      </c>
      <c r="BI623" s="114">
        <f t="shared" si="546"/>
        <v>0</v>
      </c>
      <c r="BJ623" s="121">
        <f t="shared" si="547"/>
        <v>0</v>
      </c>
      <c r="BK623" s="122">
        <f t="shared" si="548"/>
        <v>0</v>
      </c>
      <c r="BL623" s="114">
        <f t="shared" si="549"/>
        <v>0</v>
      </c>
      <c r="BN623" s="123">
        <f t="shared" si="550"/>
        <v>0</v>
      </c>
      <c r="BO623" s="123">
        <f t="shared" si="551"/>
        <v>0</v>
      </c>
      <c r="BP623" s="123">
        <f t="shared" si="552"/>
        <v>0</v>
      </c>
      <c r="BQ623" s="123">
        <f t="shared" si="553"/>
        <v>0</v>
      </c>
      <c r="BR623" s="123">
        <f t="shared" si="527"/>
        <v>0</v>
      </c>
      <c r="BS623" s="123">
        <f t="shared" si="554"/>
        <v>0</v>
      </c>
      <c r="BT623" s="124">
        <f t="shared" si="555"/>
        <v>0</v>
      </c>
      <c r="CA623" s="62"/>
      <c r="CB623" s="126" t="str">
        <f t="shared" si="528"/>
        <v/>
      </c>
      <c r="CC623" s="127" t="str">
        <f t="shared" si="556"/>
        <v/>
      </c>
      <c r="CD623" s="128" t="str">
        <f t="shared" si="557"/>
        <v/>
      </c>
      <c r="CE623" s="146"/>
      <c r="CF623" s="147"/>
      <c r="CG623" s="147"/>
      <c r="CH623" s="147"/>
      <c r="CI623" s="145"/>
      <c r="CJ623" s="62"/>
      <c r="CK623" s="64"/>
      <c r="CL623" s="64"/>
      <c r="CM623" s="64"/>
      <c r="CN623" s="64"/>
      <c r="CO623" s="64"/>
      <c r="CP623" s="64"/>
      <c r="CQ623" s="64"/>
      <c r="CR623" s="64"/>
      <c r="CS623" s="64"/>
      <c r="CT623" s="64"/>
      <c r="CU623" s="132" t="b">
        <f t="shared" si="558"/>
        <v>0</v>
      </c>
      <c r="CV623" s="133" t="b">
        <f t="shared" si="559"/>
        <v>1</v>
      </c>
      <c r="CW623" s="116" t="b">
        <f t="shared" si="560"/>
        <v>1</v>
      </c>
      <c r="CX623" s="73">
        <f t="shared" si="561"/>
        <v>0</v>
      </c>
      <c r="CZ623" s="73">
        <f t="shared" si="562"/>
        <v>0</v>
      </c>
      <c r="DA623" s="134">
        <f t="shared" si="563"/>
        <v>1</v>
      </c>
      <c r="DB623" s="106">
        <f t="shared" si="564"/>
        <v>1</v>
      </c>
      <c r="DC623" s="148"/>
      <c r="DD623" s="134">
        <f t="shared" si="565"/>
        <v>1</v>
      </c>
      <c r="DE623" s="135">
        <f t="shared" si="529"/>
        <v>0</v>
      </c>
      <c r="DF623" s="135">
        <f t="shared" si="530"/>
        <v>0</v>
      </c>
      <c r="DG623" s="136"/>
      <c r="DH623" s="79"/>
      <c r="DI623" s="137"/>
      <c r="DJ623" s="81"/>
      <c r="DK623" s="107">
        <f t="shared" si="531"/>
        <v>0</v>
      </c>
      <c r="DL623" s="138">
        <f t="shared" si="566"/>
        <v>1</v>
      </c>
      <c r="DM623" s="73">
        <f t="shared" si="567"/>
        <v>1</v>
      </c>
      <c r="DN623" s="73">
        <f t="shared" si="568"/>
        <v>1</v>
      </c>
      <c r="DO623" s="73">
        <f t="shared" si="569"/>
        <v>1</v>
      </c>
      <c r="DP623" s="73">
        <f t="shared" si="536"/>
        <v>1</v>
      </c>
      <c r="DQ623" s="73">
        <f t="shared" si="535"/>
        <v>1</v>
      </c>
      <c r="DR623" s="73">
        <f t="shared" si="534"/>
        <v>1</v>
      </c>
      <c r="DS623" s="73">
        <f t="shared" si="532"/>
        <v>1</v>
      </c>
      <c r="DT623" s="73">
        <f t="shared" si="526"/>
        <v>1</v>
      </c>
      <c r="DU623" s="73">
        <f t="shared" si="525"/>
        <v>1</v>
      </c>
      <c r="DV623" s="73">
        <f t="shared" si="524"/>
        <v>1</v>
      </c>
      <c r="DW623" s="73">
        <f t="shared" si="523"/>
        <v>1</v>
      </c>
      <c r="DX623" s="73">
        <f t="shared" si="522"/>
        <v>1</v>
      </c>
      <c r="DY623" s="73">
        <f t="shared" si="521"/>
        <v>1</v>
      </c>
      <c r="DZ623" s="73">
        <f t="shared" si="520"/>
        <v>1</v>
      </c>
      <c r="EA623" s="92">
        <f t="shared" si="519"/>
        <v>1</v>
      </c>
      <c r="EB623" s="92">
        <f t="shared" si="518"/>
        <v>1</v>
      </c>
      <c r="EC623" s="139">
        <f t="shared" si="517"/>
        <v>1</v>
      </c>
      <c r="ED623" s="140">
        <f t="shared" si="570"/>
        <v>0</v>
      </c>
      <c r="EE623" s="141">
        <f>IF(EC623=8,(DK623+DK624+DK625+DK937+DK939+DK940+DK941),IF(EC623=9,(DK623+DK624+DK625+DK937+DK939+DK940+DK941+DK942),IF(EC623=10,(DK623+DK624+DK625+DK937+DK939+DK940+DK941+DK942+DK943),IF(EC623=11,(DK623+DK624+DK625+DK937+DK939+DK940+DK941+DK942+DK943+DK944),IF(EC623=12,(DK623+DK624+DK625+DK937+DK939+DK940+DK941+DK942+DK943+DK944+DK945),IF(EC623=13,(DK623+DK624+DK625+DK937+DK939+DK940+DK941+DK942+DK943+DK944+DK945+#REF!),0))))))</f>
        <v>0</v>
      </c>
      <c r="EF623" s="141">
        <f t="shared" si="537"/>
        <v>0</v>
      </c>
      <c r="EG623" s="142">
        <f t="shared" si="571"/>
        <v>0</v>
      </c>
      <c r="EH623" s="141"/>
      <c r="EI623" s="142"/>
      <c r="EJ623" s="82">
        <f t="shared" si="572"/>
        <v>0</v>
      </c>
      <c r="EK623" s="82"/>
      <c r="EL623" s="82"/>
      <c r="EM623" s="82"/>
      <c r="EN623" s="83"/>
      <c r="EO623" s="61"/>
      <c r="EP623" s="61"/>
      <c r="EQ623" s="61"/>
      <c r="ER623" s="61"/>
      <c r="ES623" s="61"/>
      <c r="ET623" s="61"/>
      <c r="EU623" s="61"/>
      <c r="EV623" s="61"/>
      <c r="EW623" s="61"/>
      <c r="EX623" s="61"/>
      <c r="EY623" s="61"/>
      <c r="EZ623" s="61"/>
    </row>
    <row r="624" spans="2:156" ht="27" customHeight="1">
      <c r="B624" s="365" t="str">
        <f t="shared" si="533"/>
        <v/>
      </c>
      <c r="C624" s="649" t="str">
        <f>IF(AU624=1,SUM(AU$10:AU624),"")</f>
        <v/>
      </c>
      <c r="D624" s="526"/>
      <c r="E624" s="524"/>
      <c r="F624" s="648"/>
      <c r="G624" s="464"/>
      <c r="H624" s="110"/>
      <c r="I624" s="648"/>
      <c r="J624" s="464"/>
      <c r="K624" s="110"/>
      <c r="L624" s="109"/>
      <c r="M624" s="517"/>
      <c r="N624" s="520"/>
      <c r="O624" s="520"/>
      <c r="P624" s="514"/>
      <c r="Q624" s="463"/>
      <c r="R624" s="463"/>
      <c r="S624" s="463"/>
      <c r="T624" s="463"/>
      <c r="U624" s="515"/>
      <c r="V624" s="112"/>
      <c r="W624" s="463"/>
      <c r="X624" s="463"/>
      <c r="Y624" s="463"/>
      <c r="Z624" s="463"/>
      <c r="AA624" s="463"/>
      <c r="AB624" s="691"/>
      <c r="AC624" s="691"/>
      <c r="AD624" s="691"/>
      <c r="AE624" s="682"/>
      <c r="AF624" s="683"/>
      <c r="AG624" s="112"/>
      <c r="AH624" s="463"/>
      <c r="AI624" s="495"/>
      <c r="AJ624" s="469"/>
      <c r="AK624" s="464"/>
      <c r="AL624" s="465"/>
      <c r="AM624" s="376"/>
      <c r="AN624" s="376"/>
      <c r="AO624" s="465"/>
      <c r="AP624" s="466"/>
      <c r="AQ624" s="113" t="str">
        <f t="shared" si="538"/>
        <v/>
      </c>
      <c r="AR624" s="114">
        <v>227</v>
      </c>
      <c r="AU624" s="115">
        <f t="shared" si="539"/>
        <v>0</v>
      </c>
      <c r="AV624" s="116" t="b">
        <f t="shared" si="540"/>
        <v>1</v>
      </c>
      <c r="AW624" s="73">
        <f t="shared" si="541"/>
        <v>0</v>
      </c>
      <c r="AX624" s="117">
        <f t="shared" si="542"/>
        <v>1</v>
      </c>
      <c r="AY624" s="118">
        <f t="shared" si="543"/>
        <v>0</v>
      </c>
      <c r="BD624" s="120">
        <f>ROUND(Import!F617,2)</f>
        <v>0</v>
      </c>
      <c r="BE624" s="120">
        <f>ROUND(Import!P617,2)</f>
        <v>0</v>
      </c>
      <c r="BG624" s="121">
        <f t="shared" si="544"/>
        <v>0</v>
      </c>
      <c r="BH624" s="122">
        <f t="shared" si="545"/>
        <v>0</v>
      </c>
      <c r="BI624" s="114">
        <f t="shared" si="546"/>
        <v>0</v>
      </c>
      <c r="BJ624" s="121">
        <f t="shared" si="547"/>
        <v>0</v>
      </c>
      <c r="BK624" s="122">
        <f t="shared" si="548"/>
        <v>0</v>
      </c>
      <c r="BL624" s="114">
        <f t="shared" si="549"/>
        <v>0</v>
      </c>
      <c r="BN624" s="123">
        <f t="shared" si="550"/>
        <v>0</v>
      </c>
      <c r="BO624" s="123">
        <f t="shared" si="551"/>
        <v>0</v>
      </c>
      <c r="BP624" s="123">
        <f t="shared" si="552"/>
        <v>0</v>
      </c>
      <c r="BQ624" s="123">
        <f t="shared" si="553"/>
        <v>0</v>
      </c>
      <c r="BR624" s="123">
        <f t="shared" si="527"/>
        <v>0</v>
      </c>
      <c r="BS624" s="123">
        <f t="shared" si="554"/>
        <v>0</v>
      </c>
      <c r="BT624" s="124">
        <f t="shared" si="555"/>
        <v>0</v>
      </c>
      <c r="CA624" s="62"/>
      <c r="CB624" s="126" t="str">
        <f t="shared" si="528"/>
        <v/>
      </c>
      <c r="CC624" s="127" t="str">
        <f t="shared" si="556"/>
        <v/>
      </c>
      <c r="CD624" s="128" t="str">
        <f t="shared" si="557"/>
        <v/>
      </c>
      <c r="CE624" s="146"/>
      <c r="CF624" s="147"/>
      <c r="CG624" s="147"/>
      <c r="CH624" s="147"/>
      <c r="CI624" s="145"/>
      <c r="CJ624" s="62"/>
      <c r="CK624" s="64"/>
      <c r="CL624" s="64"/>
      <c r="CM624" s="64"/>
      <c r="CN624" s="64"/>
      <c r="CO624" s="64"/>
      <c r="CP624" s="64"/>
      <c r="CQ624" s="64"/>
      <c r="CR624" s="64"/>
      <c r="CS624" s="64"/>
      <c r="CT624" s="64"/>
      <c r="CU624" s="132" t="b">
        <f t="shared" si="558"/>
        <v>0</v>
      </c>
      <c r="CV624" s="133" t="b">
        <f t="shared" si="559"/>
        <v>1</v>
      </c>
      <c r="CW624" s="116" t="b">
        <f t="shared" si="560"/>
        <v>1</v>
      </c>
      <c r="CX624" s="73">
        <f t="shared" si="561"/>
        <v>0</v>
      </c>
      <c r="CZ624" s="73">
        <f t="shared" si="562"/>
        <v>0</v>
      </c>
      <c r="DA624" s="134">
        <f t="shared" si="563"/>
        <v>1</v>
      </c>
      <c r="DB624" s="106">
        <f t="shared" si="564"/>
        <v>1</v>
      </c>
      <c r="DC624" s="148"/>
      <c r="DD624" s="134">
        <f t="shared" si="565"/>
        <v>1</v>
      </c>
      <c r="DE624" s="135">
        <f t="shared" si="529"/>
        <v>0</v>
      </c>
      <c r="DF624" s="135">
        <f t="shared" si="530"/>
        <v>0</v>
      </c>
      <c r="DG624" s="136"/>
      <c r="DH624" s="79"/>
      <c r="DI624" s="137"/>
      <c r="DJ624" s="81"/>
      <c r="DK624" s="107">
        <f t="shared" si="531"/>
        <v>0</v>
      </c>
      <c r="DL624" s="138">
        <f t="shared" si="566"/>
        <v>1</v>
      </c>
      <c r="DM624" s="73">
        <f t="shared" si="567"/>
        <v>1</v>
      </c>
      <c r="DN624" s="73">
        <f t="shared" si="568"/>
        <v>1</v>
      </c>
      <c r="DO624" s="73">
        <f t="shared" si="569"/>
        <v>1</v>
      </c>
      <c r="DP624" s="73">
        <f t="shared" si="536"/>
        <v>1</v>
      </c>
      <c r="DQ624" s="73">
        <f t="shared" si="535"/>
        <v>1</v>
      </c>
      <c r="DR624" s="73">
        <f t="shared" si="534"/>
        <v>1</v>
      </c>
      <c r="DS624" s="73">
        <f t="shared" si="532"/>
        <v>1</v>
      </c>
      <c r="DT624" s="73">
        <f t="shared" si="526"/>
        <v>1</v>
      </c>
      <c r="DU624" s="73">
        <f t="shared" si="525"/>
        <v>1</v>
      </c>
      <c r="DV624" s="73">
        <f t="shared" si="524"/>
        <v>1</v>
      </c>
      <c r="DW624" s="73">
        <f t="shared" si="523"/>
        <v>1</v>
      </c>
      <c r="DX624" s="73">
        <f t="shared" si="522"/>
        <v>1</v>
      </c>
      <c r="DY624" s="73">
        <f t="shared" si="521"/>
        <v>1</v>
      </c>
      <c r="DZ624" s="73">
        <f t="shared" si="520"/>
        <v>1</v>
      </c>
      <c r="EA624" s="92">
        <f t="shared" si="519"/>
        <v>1</v>
      </c>
      <c r="EB624" s="92">
        <f t="shared" si="518"/>
        <v>1</v>
      </c>
      <c r="EC624" s="139">
        <f t="shared" si="517"/>
        <v>1</v>
      </c>
      <c r="ED624" s="140">
        <f t="shared" si="570"/>
        <v>0</v>
      </c>
      <c r="EE624" s="141">
        <f>IF(EC624=8,(DK624+DK625+DK626+DK938+DK940+DK941+DK942),IF(EC624=9,(DK624+DK625+DK626+DK938+DK940+DK941+DK942+DK943),IF(EC624=10,(DK624+DK625+DK626+DK938+DK940+DK941+DK942+DK943+DK944),IF(EC624=11,(DK624+DK625+DK626+DK938+DK940+DK941+DK942+DK943+DK944+DK945),IF(EC624=12,(DK624+DK625+DK626+DK938+DK940+DK941+DK942+DK943+DK944+DK945+DK946),IF(EC624=13,(DK624+DK625+DK626+DK938+DK940+DK941+DK942+DK943+DK944+DK945+DK946+#REF!),0))))))</f>
        <v>0</v>
      </c>
      <c r="EF624" s="141">
        <f t="shared" si="537"/>
        <v>0</v>
      </c>
      <c r="EG624" s="142">
        <f t="shared" si="571"/>
        <v>0</v>
      </c>
      <c r="EH624" s="141"/>
      <c r="EI624" s="142"/>
      <c r="EJ624" s="82">
        <f t="shared" si="572"/>
        <v>0</v>
      </c>
      <c r="EK624" s="82"/>
      <c r="EL624" s="82"/>
      <c r="EM624" s="82"/>
      <c r="EN624" s="83"/>
      <c r="EO624" s="61"/>
      <c r="EP624" s="61"/>
      <c r="EQ624" s="61"/>
      <c r="ER624" s="61"/>
      <c r="ES624" s="61"/>
      <c r="ET624" s="61"/>
      <c r="EU624" s="61"/>
      <c r="EV624" s="61"/>
      <c r="EW624" s="61"/>
      <c r="EX624" s="61"/>
      <c r="EY624" s="61"/>
      <c r="EZ624" s="61"/>
    </row>
    <row r="625" spans="2:156" ht="27" customHeight="1">
      <c r="B625" s="365" t="str">
        <f t="shared" si="533"/>
        <v/>
      </c>
      <c r="C625" s="649" t="str">
        <f>IF(AU625=1,SUM(AU$10:AU625),"")</f>
        <v/>
      </c>
      <c r="D625" s="526"/>
      <c r="E625" s="524"/>
      <c r="F625" s="648"/>
      <c r="G625" s="464"/>
      <c r="H625" s="110"/>
      <c r="I625" s="648"/>
      <c r="J625" s="464"/>
      <c r="K625" s="110"/>
      <c r="L625" s="109"/>
      <c r="M625" s="517"/>
      <c r="N625" s="520"/>
      <c r="O625" s="520"/>
      <c r="P625" s="514"/>
      <c r="Q625" s="463"/>
      <c r="R625" s="463"/>
      <c r="S625" s="463"/>
      <c r="T625" s="463"/>
      <c r="U625" s="515"/>
      <c r="V625" s="112"/>
      <c r="W625" s="463"/>
      <c r="X625" s="463"/>
      <c r="Y625" s="463"/>
      <c r="Z625" s="463"/>
      <c r="AA625" s="463"/>
      <c r="AB625" s="691"/>
      <c r="AC625" s="691"/>
      <c r="AD625" s="691"/>
      <c r="AE625" s="682"/>
      <c r="AF625" s="683"/>
      <c r="AG625" s="112"/>
      <c r="AH625" s="463"/>
      <c r="AI625" s="495"/>
      <c r="AJ625" s="469"/>
      <c r="AK625" s="464"/>
      <c r="AL625" s="465"/>
      <c r="AM625" s="376"/>
      <c r="AN625" s="376"/>
      <c r="AO625" s="465"/>
      <c r="AP625" s="466"/>
      <c r="AQ625" s="113" t="str">
        <f t="shared" si="538"/>
        <v/>
      </c>
      <c r="AR625" s="114">
        <v>228</v>
      </c>
      <c r="AU625" s="115">
        <f t="shared" si="539"/>
        <v>0</v>
      </c>
      <c r="AV625" s="116" t="b">
        <f t="shared" si="540"/>
        <v>1</v>
      </c>
      <c r="AW625" s="73">
        <f t="shared" si="541"/>
        <v>0</v>
      </c>
      <c r="AX625" s="117">
        <f t="shared" si="542"/>
        <v>1</v>
      </c>
      <c r="AY625" s="118">
        <f t="shared" si="543"/>
        <v>0</v>
      </c>
      <c r="BD625" s="120">
        <f>ROUND(Import!F618,2)</f>
        <v>0</v>
      </c>
      <c r="BE625" s="120">
        <f>ROUND(Import!P618,2)</f>
        <v>0</v>
      </c>
      <c r="BG625" s="121">
        <f t="shared" si="544"/>
        <v>0</v>
      </c>
      <c r="BH625" s="122">
        <f t="shared" si="545"/>
        <v>0</v>
      </c>
      <c r="BI625" s="114">
        <f t="shared" si="546"/>
        <v>0</v>
      </c>
      <c r="BJ625" s="121">
        <f t="shared" si="547"/>
        <v>0</v>
      </c>
      <c r="BK625" s="122">
        <f t="shared" si="548"/>
        <v>0</v>
      </c>
      <c r="BL625" s="114">
        <f t="shared" si="549"/>
        <v>0</v>
      </c>
      <c r="BN625" s="123">
        <f t="shared" si="550"/>
        <v>0</v>
      </c>
      <c r="BO625" s="123">
        <f t="shared" si="551"/>
        <v>0</v>
      </c>
      <c r="BP625" s="123">
        <f t="shared" si="552"/>
        <v>0</v>
      </c>
      <c r="BQ625" s="123">
        <f t="shared" si="553"/>
        <v>0</v>
      </c>
      <c r="BR625" s="123">
        <f t="shared" si="527"/>
        <v>0</v>
      </c>
      <c r="BS625" s="123">
        <f t="shared" si="554"/>
        <v>0</v>
      </c>
      <c r="BT625" s="124">
        <f t="shared" si="555"/>
        <v>0</v>
      </c>
      <c r="CA625" s="62"/>
      <c r="CB625" s="126" t="str">
        <f t="shared" si="528"/>
        <v/>
      </c>
      <c r="CC625" s="127" t="str">
        <f t="shared" si="556"/>
        <v/>
      </c>
      <c r="CD625" s="128" t="str">
        <f t="shared" si="557"/>
        <v/>
      </c>
      <c r="CE625" s="146"/>
      <c r="CF625" s="147"/>
      <c r="CG625" s="147"/>
      <c r="CH625" s="147"/>
      <c r="CI625" s="145"/>
      <c r="CJ625" s="62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132" t="b">
        <f t="shared" si="558"/>
        <v>0</v>
      </c>
      <c r="CV625" s="133" t="b">
        <f t="shared" si="559"/>
        <v>1</v>
      </c>
      <c r="CW625" s="116" t="b">
        <f t="shared" si="560"/>
        <v>1</v>
      </c>
      <c r="CX625" s="73">
        <f t="shared" si="561"/>
        <v>0</v>
      </c>
      <c r="CZ625" s="73">
        <f t="shared" si="562"/>
        <v>0</v>
      </c>
      <c r="DA625" s="134">
        <f t="shared" si="563"/>
        <v>1</v>
      </c>
      <c r="DB625" s="106">
        <f t="shared" si="564"/>
        <v>1</v>
      </c>
      <c r="DC625" s="148"/>
      <c r="DD625" s="134">
        <f t="shared" si="565"/>
        <v>1</v>
      </c>
      <c r="DE625" s="135">
        <f t="shared" si="529"/>
        <v>0</v>
      </c>
      <c r="DF625" s="135">
        <f t="shared" si="530"/>
        <v>0</v>
      </c>
      <c r="DG625" s="136"/>
      <c r="DH625" s="79"/>
      <c r="DI625" s="137"/>
      <c r="DJ625" s="81"/>
      <c r="DK625" s="107">
        <f t="shared" si="531"/>
        <v>0</v>
      </c>
      <c r="DL625" s="138">
        <f t="shared" si="566"/>
        <v>1</v>
      </c>
      <c r="DM625" s="73">
        <f t="shared" si="567"/>
        <v>1</v>
      </c>
      <c r="DN625" s="73">
        <f t="shared" si="568"/>
        <v>1</v>
      </c>
      <c r="DO625" s="73">
        <f t="shared" si="569"/>
        <v>1</v>
      </c>
      <c r="DP625" s="73">
        <f t="shared" si="536"/>
        <v>1</v>
      </c>
      <c r="DQ625" s="73">
        <f t="shared" si="535"/>
        <v>1</v>
      </c>
      <c r="DR625" s="73">
        <f t="shared" si="534"/>
        <v>1</v>
      </c>
      <c r="DS625" s="73">
        <f t="shared" si="532"/>
        <v>1</v>
      </c>
      <c r="DT625" s="73">
        <f t="shared" si="526"/>
        <v>1</v>
      </c>
      <c r="DU625" s="73">
        <f t="shared" si="525"/>
        <v>1</v>
      </c>
      <c r="DV625" s="73">
        <f t="shared" si="524"/>
        <v>1</v>
      </c>
      <c r="DW625" s="73">
        <f t="shared" si="523"/>
        <v>1</v>
      </c>
      <c r="DX625" s="73">
        <f t="shared" si="522"/>
        <v>1</v>
      </c>
      <c r="DY625" s="73">
        <f t="shared" si="521"/>
        <v>1</v>
      </c>
      <c r="DZ625" s="73">
        <f t="shared" si="520"/>
        <v>1</v>
      </c>
      <c r="EA625" s="92">
        <f t="shared" si="519"/>
        <v>1</v>
      </c>
      <c r="EB625" s="92">
        <f t="shared" si="518"/>
        <v>1</v>
      </c>
      <c r="EC625" s="139">
        <f t="shared" si="517"/>
        <v>1</v>
      </c>
      <c r="ED625" s="140">
        <f t="shared" si="570"/>
        <v>0</v>
      </c>
      <c r="EE625" s="141">
        <f>IF(EC625=8,(DK625+DK626+DK627+DK939+DK941+DK942+DK943),IF(EC625=9,(DK625+DK626+DK627+DK939+DK941+DK942+DK943+DK944),IF(EC625=10,(DK625+DK626+DK627+DK939+DK941+DK942+DK943+DK944+DK945),IF(EC625=11,(DK625+DK626+DK627+DK939+DK941+DK942+DK943+DK944+DK945+DK946),IF(EC625=12,(DK625+DK626+DK627+DK939+DK941+DK942+DK943+DK944+DK945+DK946+DK947),IF(EC625=13,(DK625+DK626+DK627+DK939+DK941+DK942+DK943+DK944+DK945+DK946+DK947+#REF!),0))))))</f>
        <v>0</v>
      </c>
      <c r="EF625" s="141">
        <f t="shared" si="537"/>
        <v>0</v>
      </c>
      <c r="EG625" s="142">
        <f t="shared" si="571"/>
        <v>0</v>
      </c>
      <c r="EH625" s="141"/>
      <c r="EI625" s="142"/>
      <c r="EJ625" s="82">
        <f t="shared" si="572"/>
        <v>0</v>
      </c>
      <c r="EK625" s="82"/>
      <c r="EL625" s="82"/>
      <c r="EM625" s="82"/>
      <c r="EN625" s="83"/>
      <c r="EO625" s="61"/>
      <c r="EP625" s="61"/>
      <c r="EQ625" s="61"/>
      <c r="ER625" s="61"/>
      <c r="ES625" s="61"/>
      <c r="ET625" s="61"/>
      <c r="EU625" s="61"/>
      <c r="EV625" s="61"/>
      <c r="EW625" s="61"/>
      <c r="EX625" s="61"/>
      <c r="EY625" s="61"/>
      <c r="EZ625" s="61"/>
    </row>
    <row r="626" spans="2:156" ht="27" customHeight="1">
      <c r="B626" s="365" t="str">
        <f t="shared" si="533"/>
        <v/>
      </c>
      <c r="C626" s="649" t="str">
        <f>IF(AU626=1,SUM(AU$10:AU626),"")</f>
        <v/>
      </c>
      <c r="D626" s="526"/>
      <c r="E626" s="524"/>
      <c r="F626" s="648"/>
      <c r="G626" s="464"/>
      <c r="H626" s="110"/>
      <c r="I626" s="648"/>
      <c r="J626" s="464"/>
      <c r="K626" s="110"/>
      <c r="L626" s="109"/>
      <c r="M626" s="517"/>
      <c r="N626" s="520"/>
      <c r="O626" s="520"/>
      <c r="P626" s="514"/>
      <c r="Q626" s="463"/>
      <c r="R626" s="463"/>
      <c r="S626" s="463"/>
      <c r="T626" s="463"/>
      <c r="U626" s="515"/>
      <c r="V626" s="112"/>
      <c r="W626" s="463"/>
      <c r="X626" s="463"/>
      <c r="Y626" s="463"/>
      <c r="Z626" s="463"/>
      <c r="AA626" s="463"/>
      <c r="AB626" s="691"/>
      <c r="AC626" s="691"/>
      <c r="AD626" s="691"/>
      <c r="AE626" s="682"/>
      <c r="AF626" s="683"/>
      <c r="AG626" s="112"/>
      <c r="AH626" s="463"/>
      <c r="AI626" s="495"/>
      <c r="AJ626" s="469"/>
      <c r="AK626" s="464"/>
      <c r="AL626" s="465"/>
      <c r="AM626" s="376"/>
      <c r="AN626" s="376"/>
      <c r="AO626" s="465"/>
      <c r="AP626" s="466"/>
      <c r="AQ626" s="113" t="str">
        <f t="shared" si="538"/>
        <v/>
      </c>
      <c r="AR626" s="114">
        <v>229</v>
      </c>
      <c r="AU626" s="115">
        <f t="shared" si="539"/>
        <v>0</v>
      </c>
      <c r="AV626" s="116" t="b">
        <f t="shared" si="540"/>
        <v>1</v>
      </c>
      <c r="AW626" s="73">
        <f t="shared" si="541"/>
        <v>0</v>
      </c>
      <c r="AX626" s="117">
        <f t="shared" si="542"/>
        <v>1</v>
      </c>
      <c r="AY626" s="118">
        <f t="shared" si="543"/>
        <v>0</v>
      </c>
      <c r="BD626" s="120">
        <f>ROUND(Import!F619,2)</f>
        <v>0</v>
      </c>
      <c r="BE626" s="120">
        <f>ROUND(Import!P619,2)</f>
        <v>0</v>
      </c>
      <c r="BG626" s="121">
        <f t="shared" si="544"/>
        <v>0</v>
      </c>
      <c r="BH626" s="122">
        <f t="shared" si="545"/>
        <v>0</v>
      </c>
      <c r="BI626" s="114">
        <f t="shared" si="546"/>
        <v>0</v>
      </c>
      <c r="BJ626" s="121">
        <f t="shared" si="547"/>
        <v>0</v>
      </c>
      <c r="BK626" s="122">
        <f t="shared" si="548"/>
        <v>0</v>
      </c>
      <c r="BL626" s="114">
        <f t="shared" si="549"/>
        <v>0</v>
      </c>
      <c r="BN626" s="123">
        <f t="shared" si="550"/>
        <v>0</v>
      </c>
      <c r="BO626" s="123">
        <f t="shared" si="551"/>
        <v>0</v>
      </c>
      <c r="BP626" s="123">
        <f t="shared" si="552"/>
        <v>0</v>
      </c>
      <c r="BQ626" s="123">
        <f t="shared" si="553"/>
        <v>0</v>
      </c>
      <c r="BR626" s="123">
        <f t="shared" si="527"/>
        <v>0</v>
      </c>
      <c r="BS626" s="123">
        <f t="shared" si="554"/>
        <v>0</v>
      </c>
      <c r="BT626" s="124">
        <f t="shared" si="555"/>
        <v>0</v>
      </c>
      <c r="CA626" s="62"/>
      <c r="CB626" s="126" t="str">
        <f t="shared" si="528"/>
        <v/>
      </c>
      <c r="CC626" s="127" t="str">
        <f t="shared" si="556"/>
        <v/>
      </c>
      <c r="CD626" s="128" t="str">
        <f t="shared" si="557"/>
        <v/>
      </c>
      <c r="CE626" s="146"/>
      <c r="CF626" s="147"/>
      <c r="CG626" s="147"/>
      <c r="CH626" s="147"/>
      <c r="CI626" s="145"/>
      <c r="CJ626" s="62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132" t="b">
        <f t="shared" si="558"/>
        <v>0</v>
      </c>
      <c r="CV626" s="133" t="b">
        <f t="shared" si="559"/>
        <v>1</v>
      </c>
      <c r="CW626" s="116" t="b">
        <f t="shared" si="560"/>
        <v>1</v>
      </c>
      <c r="CX626" s="73">
        <f t="shared" si="561"/>
        <v>0</v>
      </c>
      <c r="CZ626" s="73">
        <f t="shared" si="562"/>
        <v>0</v>
      </c>
      <c r="DA626" s="134">
        <f t="shared" si="563"/>
        <v>1</v>
      </c>
      <c r="DB626" s="106">
        <f t="shared" si="564"/>
        <v>1</v>
      </c>
      <c r="DC626" s="148"/>
      <c r="DD626" s="134">
        <f t="shared" si="565"/>
        <v>1</v>
      </c>
      <c r="DE626" s="135">
        <f t="shared" si="529"/>
        <v>0</v>
      </c>
      <c r="DF626" s="135">
        <f t="shared" si="530"/>
        <v>0</v>
      </c>
      <c r="DG626" s="136"/>
      <c r="DH626" s="79"/>
      <c r="DI626" s="137"/>
      <c r="DJ626" s="81"/>
      <c r="DK626" s="107">
        <f t="shared" si="531"/>
        <v>0</v>
      </c>
      <c r="DL626" s="138">
        <f t="shared" si="566"/>
        <v>1</v>
      </c>
      <c r="DM626" s="73">
        <f t="shared" si="567"/>
        <v>1</v>
      </c>
      <c r="DN626" s="73">
        <f t="shared" si="568"/>
        <v>1</v>
      </c>
      <c r="DO626" s="73">
        <f t="shared" si="569"/>
        <v>1</v>
      </c>
      <c r="DP626" s="73">
        <f t="shared" si="536"/>
        <v>1</v>
      </c>
      <c r="DQ626" s="73">
        <f t="shared" si="535"/>
        <v>1</v>
      </c>
      <c r="DR626" s="73">
        <f t="shared" si="534"/>
        <v>1</v>
      </c>
      <c r="DS626" s="73">
        <f t="shared" si="532"/>
        <v>1</v>
      </c>
      <c r="DT626" s="73">
        <f t="shared" si="526"/>
        <v>1</v>
      </c>
      <c r="DU626" s="73">
        <f t="shared" si="525"/>
        <v>1</v>
      </c>
      <c r="DV626" s="73">
        <f t="shared" si="524"/>
        <v>1</v>
      </c>
      <c r="DW626" s="73">
        <f t="shared" si="523"/>
        <v>1</v>
      </c>
      <c r="DX626" s="73">
        <f t="shared" si="522"/>
        <v>1</v>
      </c>
      <c r="DY626" s="73">
        <f t="shared" si="521"/>
        <v>1</v>
      </c>
      <c r="DZ626" s="73">
        <f t="shared" si="520"/>
        <v>1</v>
      </c>
      <c r="EA626" s="92">
        <f t="shared" si="519"/>
        <v>1</v>
      </c>
      <c r="EB626" s="92">
        <f t="shared" si="518"/>
        <v>1</v>
      </c>
      <c r="EC626" s="139">
        <f t="shared" si="517"/>
        <v>1</v>
      </c>
      <c r="ED626" s="140">
        <f t="shared" si="570"/>
        <v>0</v>
      </c>
      <c r="EE626" s="141">
        <f>IF(EC626=8,(DK626+DK627+DK628+DK940+DK942+DK943+DK944),IF(EC626=9,(DK626+DK627+DK628+DK940+DK942+DK943+DK944+DK945),IF(EC626=10,(DK626+DK627+DK628+DK940+DK942+DK943+DK944+DK945+DK946),IF(EC626=11,(DK626+DK627+DK628+DK940+DK942+DK943+DK944+DK945+DK946+DK947),IF(EC626=12,(DK626+DK627+DK628+DK940+DK942+DK943+DK944+DK945+DK946+DK947+DK948),IF(EC626=13,(DK626+DK627+DK628+DK940+DK942+DK943+DK944+DK945+DK946+DK947+DK948+#REF!),0))))))</f>
        <v>0</v>
      </c>
      <c r="EF626" s="141">
        <f t="shared" si="537"/>
        <v>0</v>
      </c>
      <c r="EG626" s="142">
        <f t="shared" si="571"/>
        <v>0</v>
      </c>
      <c r="EH626" s="141"/>
      <c r="EI626" s="142"/>
      <c r="EJ626" s="82">
        <f t="shared" si="572"/>
        <v>0</v>
      </c>
      <c r="EK626" s="82"/>
      <c r="EL626" s="82"/>
      <c r="EM626" s="82"/>
      <c r="EN626" s="83"/>
      <c r="EO626" s="61"/>
      <c r="EP626" s="61"/>
      <c r="EQ626" s="61"/>
      <c r="ER626" s="61"/>
      <c r="ES626" s="61"/>
      <c r="ET626" s="61"/>
      <c r="EU626" s="61"/>
      <c r="EV626" s="61"/>
      <c r="EW626" s="61"/>
      <c r="EX626" s="61"/>
      <c r="EY626" s="61"/>
      <c r="EZ626" s="61"/>
    </row>
    <row r="627" spans="2:156" ht="27" customHeight="1">
      <c r="B627" s="365" t="str">
        <f t="shared" si="533"/>
        <v/>
      </c>
      <c r="C627" s="649" t="str">
        <f>IF(AU627=1,SUM(AU$10:AU627),"")</f>
        <v/>
      </c>
      <c r="D627" s="526"/>
      <c r="E627" s="524"/>
      <c r="F627" s="648"/>
      <c r="G627" s="464"/>
      <c r="H627" s="110"/>
      <c r="I627" s="648"/>
      <c r="J627" s="464"/>
      <c r="K627" s="110"/>
      <c r="L627" s="109"/>
      <c r="M627" s="517"/>
      <c r="N627" s="520"/>
      <c r="O627" s="520"/>
      <c r="P627" s="514"/>
      <c r="Q627" s="463"/>
      <c r="R627" s="463"/>
      <c r="S627" s="463"/>
      <c r="T627" s="463"/>
      <c r="U627" s="515"/>
      <c r="V627" s="112"/>
      <c r="W627" s="463"/>
      <c r="X627" s="463"/>
      <c r="Y627" s="463"/>
      <c r="Z627" s="463"/>
      <c r="AA627" s="463"/>
      <c r="AB627" s="691"/>
      <c r="AC627" s="691"/>
      <c r="AD627" s="691"/>
      <c r="AE627" s="682"/>
      <c r="AF627" s="683"/>
      <c r="AG627" s="112"/>
      <c r="AH627" s="463"/>
      <c r="AI627" s="495"/>
      <c r="AJ627" s="469"/>
      <c r="AK627" s="464"/>
      <c r="AL627" s="465"/>
      <c r="AM627" s="376"/>
      <c r="AN627" s="376"/>
      <c r="AO627" s="465"/>
      <c r="AP627" s="466"/>
      <c r="AQ627" s="113" t="str">
        <f t="shared" si="538"/>
        <v/>
      </c>
      <c r="AR627" s="114">
        <v>230</v>
      </c>
      <c r="AU627" s="115">
        <f t="shared" si="539"/>
        <v>0</v>
      </c>
      <c r="AV627" s="116" t="b">
        <f t="shared" si="540"/>
        <v>1</v>
      </c>
      <c r="AW627" s="73">
        <f t="shared" si="541"/>
        <v>0</v>
      </c>
      <c r="AX627" s="117">
        <f t="shared" si="542"/>
        <v>1</v>
      </c>
      <c r="AY627" s="118">
        <f t="shared" si="543"/>
        <v>0</v>
      </c>
      <c r="BD627" s="120">
        <f>ROUND(Import!F620,2)</f>
        <v>0</v>
      </c>
      <c r="BE627" s="120">
        <f>ROUND(Import!P620,2)</f>
        <v>0</v>
      </c>
      <c r="BG627" s="121">
        <f t="shared" si="544"/>
        <v>0</v>
      </c>
      <c r="BH627" s="122">
        <f t="shared" si="545"/>
        <v>0</v>
      </c>
      <c r="BI627" s="114">
        <f t="shared" si="546"/>
        <v>0</v>
      </c>
      <c r="BJ627" s="121">
        <f t="shared" si="547"/>
        <v>0</v>
      </c>
      <c r="BK627" s="122">
        <f t="shared" si="548"/>
        <v>0</v>
      </c>
      <c r="BL627" s="114">
        <f t="shared" si="549"/>
        <v>0</v>
      </c>
      <c r="BN627" s="123">
        <f t="shared" si="550"/>
        <v>0</v>
      </c>
      <c r="BO627" s="123">
        <f t="shared" si="551"/>
        <v>0</v>
      </c>
      <c r="BP627" s="123">
        <f t="shared" si="552"/>
        <v>0</v>
      </c>
      <c r="BQ627" s="123">
        <f t="shared" si="553"/>
        <v>0</v>
      </c>
      <c r="BR627" s="123">
        <f t="shared" si="527"/>
        <v>0</v>
      </c>
      <c r="BS627" s="123">
        <f t="shared" si="554"/>
        <v>0</v>
      </c>
      <c r="BT627" s="124">
        <f t="shared" si="555"/>
        <v>0</v>
      </c>
      <c r="CA627" s="62"/>
      <c r="CB627" s="126" t="str">
        <f t="shared" si="528"/>
        <v/>
      </c>
      <c r="CC627" s="127" t="str">
        <f t="shared" si="556"/>
        <v/>
      </c>
      <c r="CD627" s="128" t="str">
        <f t="shared" si="557"/>
        <v/>
      </c>
      <c r="CE627" s="146"/>
      <c r="CF627" s="147"/>
      <c r="CG627" s="147"/>
      <c r="CH627" s="147"/>
      <c r="CI627" s="145"/>
      <c r="CJ627" s="62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132" t="b">
        <f t="shared" si="558"/>
        <v>0</v>
      </c>
      <c r="CV627" s="133" t="b">
        <f t="shared" si="559"/>
        <v>1</v>
      </c>
      <c r="CW627" s="116" t="b">
        <f t="shared" si="560"/>
        <v>1</v>
      </c>
      <c r="CX627" s="73">
        <f t="shared" si="561"/>
        <v>0</v>
      </c>
      <c r="CZ627" s="73">
        <f t="shared" si="562"/>
        <v>0</v>
      </c>
      <c r="DA627" s="134">
        <f t="shared" si="563"/>
        <v>1</v>
      </c>
      <c r="DB627" s="106">
        <f t="shared" si="564"/>
        <v>1</v>
      </c>
      <c r="DC627" s="148"/>
      <c r="DD627" s="134">
        <f t="shared" si="565"/>
        <v>1</v>
      </c>
      <c r="DE627" s="135">
        <f t="shared" si="529"/>
        <v>0</v>
      </c>
      <c r="DF627" s="135">
        <f t="shared" si="530"/>
        <v>0</v>
      </c>
      <c r="DG627" s="136"/>
      <c r="DH627" s="79"/>
      <c r="DI627" s="137"/>
      <c r="DJ627" s="81"/>
      <c r="DK627" s="107">
        <f t="shared" si="531"/>
        <v>0</v>
      </c>
      <c r="DL627" s="138">
        <f t="shared" si="566"/>
        <v>1</v>
      </c>
      <c r="DM627" s="73">
        <f t="shared" si="567"/>
        <v>1</v>
      </c>
      <c r="DN627" s="73">
        <f t="shared" si="568"/>
        <v>1</v>
      </c>
      <c r="DO627" s="73">
        <f t="shared" si="569"/>
        <v>1</v>
      </c>
      <c r="DP627" s="73">
        <f t="shared" si="536"/>
        <v>1</v>
      </c>
      <c r="DQ627" s="73">
        <f t="shared" si="535"/>
        <v>1</v>
      </c>
      <c r="DR627" s="73">
        <f t="shared" si="534"/>
        <v>1</v>
      </c>
      <c r="DS627" s="73">
        <f t="shared" si="532"/>
        <v>1</v>
      </c>
      <c r="DT627" s="73">
        <f t="shared" si="526"/>
        <v>1</v>
      </c>
      <c r="DU627" s="73">
        <f t="shared" si="525"/>
        <v>1</v>
      </c>
      <c r="DV627" s="73">
        <f t="shared" si="524"/>
        <v>1</v>
      </c>
      <c r="DW627" s="73">
        <f t="shared" si="523"/>
        <v>1</v>
      </c>
      <c r="DX627" s="73">
        <f t="shared" si="522"/>
        <v>1</v>
      </c>
      <c r="DY627" s="73">
        <f t="shared" si="521"/>
        <v>1</v>
      </c>
      <c r="DZ627" s="73">
        <f t="shared" si="520"/>
        <v>1</v>
      </c>
      <c r="EA627" s="92">
        <f t="shared" si="519"/>
        <v>1</v>
      </c>
      <c r="EB627" s="92">
        <f t="shared" si="518"/>
        <v>1</v>
      </c>
      <c r="EC627" s="139">
        <f t="shared" si="517"/>
        <v>1</v>
      </c>
      <c r="ED627" s="140">
        <f t="shared" si="570"/>
        <v>0</v>
      </c>
      <c r="EE627" s="141">
        <f>IF(EC627=8,(DK627+DK628+DK629+DK941+DK943+DK944+DK945),IF(EC627=9,(DK627+DK628+DK629+DK941+DK943+DK944+DK945+DK946),IF(EC627=10,(DK627+DK628+DK629+DK941+DK943+DK944+DK945+DK946+DK947),IF(EC627=11,(DK627+DK628+DK629+DK941+DK943+DK944+DK945+DK946+DK947+DK948),IF(EC627=12,(DK627+DK628+DK629+DK941+DK943+DK944+DK945+DK946+DK947+DK948+DK949),IF(EC627=13,(DK627+DK628+DK629+DK941+DK943+DK944+DK945+DK946+DK947+DK948+DK949+#REF!),0))))))</f>
        <v>0</v>
      </c>
      <c r="EF627" s="141">
        <f t="shared" si="537"/>
        <v>0</v>
      </c>
      <c r="EG627" s="142">
        <f t="shared" si="571"/>
        <v>0</v>
      </c>
      <c r="EH627" s="141"/>
      <c r="EI627" s="142"/>
      <c r="EJ627" s="82">
        <f t="shared" si="572"/>
        <v>0</v>
      </c>
      <c r="EK627" s="82"/>
      <c r="EL627" s="82"/>
      <c r="EM627" s="82"/>
      <c r="EN627" s="83"/>
      <c r="EO627" s="61"/>
      <c r="EP627" s="61"/>
      <c r="EQ627" s="61"/>
      <c r="ER627" s="61"/>
      <c r="ES627" s="61"/>
      <c r="ET627" s="61"/>
      <c r="EU627" s="61"/>
      <c r="EV627" s="61"/>
      <c r="EW627" s="61"/>
      <c r="EX627" s="61"/>
      <c r="EY627" s="61"/>
      <c r="EZ627" s="61"/>
    </row>
    <row r="628" spans="2:156" ht="27" customHeight="1">
      <c r="B628" s="365" t="str">
        <f t="shared" si="533"/>
        <v/>
      </c>
      <c r="C628" s="649" t="str">
        <f>IF(AU628=1,SUM(AU$10:AU628),"")</f>
        <v/>
      </c>
      <c r="D628" s="526"/>
      <c r="E628" s="524"/>
      <c r="F628" s="648"/>
      <c r="G628" s="464"/>
      <c r="H628" s="110"/>
      <c r="I628" s="648"/>
      <c r="J628" s="464"/>
      <c r="K628" s="110"/>
      <c r="L628" s="109"/>
      <c r="M628" s="517"/>
      <c r="N628" s="520"/>
      <c r="O628" s="520"/>
      <c r="P628" s="514"/>
      <c r="Q628" s="463"/>
      <c r="R628" s="463"/>
      <c r="S628" s="463"/>
      <c r="T628" s="463"/>
      <c r="U628" s="515"/>
      <c r="V628" s="112"/>
      <c r="W628" s="463"/>
      <c r="X628" s="463"/>
      <c r="Y628" s="463"/>
      <c r="Z628" s="463"/>
      <c r="AA628" s="463"/>
      <c r="AB628" s="691"/>
      <c r="AC628" s="691"/>
      <c r="AD628" s="691"/>
      <c r="AE628" s="682"/>
      <c r="AF628" s="683"/>
      <c r="AG628" s="112"/>
      <c r="AH628" s="463"/>
      <c r="AI628" s="495"/>
      <c r="AJ628" s="469"/>
      <c r="AK628" s="464"/>
      <c r="AL628" s="465"/>
      <c r="AM628" s="376"/>
      <c r="AN628" s="376"/>
      <c r="AO628" s="465"/>
      <c r="AP628" s="466"/>
      <c r="AQ628" s="113" t="str">
        <f t="shared" si="538"/>
        <v/>
      </c>
      <c r="AR628" s="114">
        <v>231</v>
      </c>
      <c r="AU628" s="115">
        <f t="shared" si="539"/>
        <v>0</v>
      </c>
      <c r="AV628" s="116" t="b">
        <f t="shared" si="540"/>
        <v>1</v>
      </c>
      <c r="AW628" s="73">
        <f t="shared" si="541"/>
        <v>0</v>
      </c>
      <c r="AX628" s="117">
        <f t="shared" si="542"/>
        <v>1</v>
      </c>
      <c r="AY628" s="118">
        <f t="shared" si="543"/>
        <v>0</v>
      </c>
      <c r="BD628" s="120">
        <f>ROUND(Import!F621,2)</f>
        <v>0</v>
      </c>
      <c r="BE628" s="120">
        <f>ROUND(Import!P621,2)</f>
        <v>0</v>
      </c>
      <c r="BG628" s="121">
        <f t="shared" si="544"/>
        <v>0</v>
      </c>
      <c r="BH628" s="122">
        <f t="shared" si="545"/>
        <v>0</v>
      </c>
      <c r="BI628" s="114">
        <f t="shared" si="546"/>
        <v>0</v>
      </c>
      <c r="BJ628" s="121">
        <f t="shared" si="547"/>
        <v>0</v>
      </c>
      <c r="BK628" s="122">
        <f t="shared" si="548"/>
        <v>0</v>
      </c>
      <c r="BL628" s="114">
        <f t="shared" si="549"/>
        <v>0</v>
      </c>
      <c r="BN628" s="123">
        <f t="shared" si="550"/>
        <v>0</v>
      </c>
      <c r="BO628" s="123">
        <f t="shared" si="551"/>
        <v>0</v>
      </c>
      <c r="BP628" s="123">
        <f t="shared" si="552"/>
        <v>0</v>
      </c>
      <c r="BQ628" s="123">
        <f t="shared" si="553"/>
        <v>0</v>
      </c>
      <c r="BR628" s="123">
        <f t="shared" si="527"/>
        <v>0</v>
      </c>
      <c r="BS628" s="123">
        <f t="shared" si="554"/>
        <v>0</v>
      </c>
      <c r="BT628" s="124">
        <f t="shared" si="555"/>
        <v>0</v>
      </c>
      <c r="CA628" s="62"/>
      <c r="CB628" s="126" t="str">
        <f t="shared" si="528"/>
        <v/>
      </c>
      <c r="CC628" s="127" t="str">
        <f t="shared" si="556"/>
        <v/>
      </c>
      <c r="CD628" s="128" t="str">
        <f t="shared" si="557"/>
        <v/>
      </c>
      <c r="CE628" s="146"/>
      <c r="CF628" s="147"/>
      <c r="CG628" s="147"/>
      <c r="CH628" s="147"/>
      <c r="CI628" s="145"/>
      <c r="CJ628" s="62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132" t="b">
        <f t="shared" si="558"/>
        <v>0</v>
      </c>
      <c r="CV628" s="133" t="b">
        <f t="shared" si="559"/>
        <v>1</v>
      </c>
      <c r="CW628" s="116" t="b">
        <f t="shared" si="560"/>
        <v>1</v>
      </c>
      <c r="CX628" s="73">
        <f t="shared" si="561"/>
        <v>0</v>
      </c>
      <c r="CZ628" s="73">
        <f t="shared" si="562"/>
        <v>0</v>
      </c>
      <c r="DA628" s="134">
        <f t="shared" si="563"/>
        <v>1</v>
      </c>
      <c r="DB628" s="106">
        <f t="shared" si="564"/>
        <v>1</v>
      </c>
      <c r="DC628" s="148"/>
      <c r="DD628" s="134">
        <f t="shared" si="565"/>
        <v>1</v>
      </c>
      <c r="DE628" s="135">
        <f t="shared" si="529"/>
        <v>0</v>
      </c>
      <c r="DF628" s="135">
        <f t="shared" si="530"/>
        <v>0</v>
      </c>
      <c r="DG628" s="136"/>
      <c r="DH628" s="79"/>
      <c r="DI628" s="137"/>
      <c r="DJ628" s="81"/>
      <c r="DK628" s="107">
        <f t="shared" si="531"/>
        <v>0</v>
      </c>
      <c r="DL628" s="138">
        <f t="shared" si="566"/>
        <v>1</v>
      </c>
      <c r="DM628" s="73">
        <f t="shared" si="567"/>
        <v>1</v>
      </c>
      <c r="DN628" s="73">
        <f t="shared" si="568"/>
        <v>1</v>
      </c>
      <c r="DO628" s="73">
        <f t="shared" si="569"/>
        <v>1</v>
      </c>
      <c r="DP628" s="73">
        <f t="shared" si="536"/>
        <v>1</v>
      </c>
      <c r="DQ628" s="73">
        <f t="shared" si="535"/>
        <v>1</v>
      </c>
      <c r="DR628" s="73">
        <f t="shared" si="534"/>
        <v>1</v>
      </c>
      <c r="DS628" s="73">
        <f t="shared" si="532"/>
        <v>1</v>
      </c>
      <c r="DT628" s="73">
        <f t="shared" si="526"/>
        <v>1</v>
      </c>
      <c r="DU628" s="73">
        <f t="shared" si="525"/>
        <v>1</v>
      </c>
      <c r="DV628" s="73">
        <f t="shared" si="524"/>
        <v>1</v>
      </c>
      <c r="DW628" s="73">
        <f t="shared" si="523"/>
        <v>1</v>
      </c>
      <c r="DX628" s="73">
        <f t="shared" si="522"/>
        <v>1</v>
      </c>
      <c r="DY628" s="73">
        <f t="shared" si="521"/>
        <v>1</v>
      </c>
      <c r="DZ628" s="73">
        <f t="shared" si="520"/>
        <v>1</v>
      </c>
      <c r="EA628" s="92">
        <f t="shared" si="519"/>
        <v>1</v>
      </c>
      <c r="EB628" s="92">
        <f t="shared" si="518"/>
        <v>1</v>
      </c>
      <c r="EC628" s="139">
        <f t="shared" si="517"/>
        <v>1</v>
      </c>
      <c r="ED628" s="140">
        <f t="shared" si="570"/>
        <v>0</v>
      </c>
      <c r="EE628" s="141">
        <f>IF(EC628=8,(DK628+DK629+DK630+DK942+DK944+DK945+DK946),IF(EC628=9,(DK628+DK629+DK630+DK942+DK944+DK945+DK946+DK947),IF(EC628=10,(DK628+DK629+DK630+DK942+DK944+DK945+DK946+DK947+DK948),IF(EC628=11,(DK628+DK629+DK630+DK942+DK944+DK945+DK946+DK947+DK948+DK949),IF(EC628=12,(DK628+DK629+DK630+DK942+DK944+DK945+DK946+DK947+DK948+DK949+DK950),IF(EC628=13,(DK628+DK629+DK630+DK942+DK944+DK945+DK946+DK947+DK948+DK949+DK950+#REF!),0))))))</f>
        <v>0</v>
      </c>
      <c r="EF628" s="141">
        <f t="shared" si="537"/>
        <v>0</v>
      </c>
      <c r="EG628" s="142">
        <f t="shared" si="571"/>
        <v>0</v>
      </c>
      <c r="EH628" s="141"/>
      <c r="EI628" s="142"/>
      <c r="EJ628" s="82">
        <f t="shared" si="572"/>
        <v>0</v>
      </c>
      <c r="EK628" s="82"/>
      <c r="EL628" s="82"/>
      <c r="EM628" s="82"/>
      <c r="EN628" s="83"/>
      <c r="EO628" s="61"/>
      <c r="EP628" s="61"/>
      <c r="EQ628" s="61"/>
      <c r="ER628" s="61"/>
      <c r="ES628" s="61"/>
      <c r="ET628" s="61"/>
      <c r="EU628" s="61"/>
      <c r="EV628" s="61"/>
      <c r="EW628" s="61"/>
      <c r="EX628" s="61"/>
      <c r="EY628" s="61"/>
      <c r="EZ628" s="61"/>
    </row>
    <row r="629" spans="2:156" ht="27" customHeight="1">
      <c r="B629" s="365" t="str">
        <f t="shared" si="533"/>
        <v/>
      </c>
      <c r="C629" s="649" t="str">
        <f>IF(AU629=1,SUM(AU$10:AU629),"")</f>
        <v/>
      </c>
      <c r="D629" s="526"/>
      <c r="E629" s="524"/>
      <c r="F629" s="648"/>
      <c r="G629" s="464"/>
      <c r="H629" s="110"/>
      <c r="I629" s="648"/>
      <c r="J629" s="464"/>
      <c r="K629" s="110"/>
      <c r="L629" s="109"/>
      <c r="M629" s="517"/>
      <c r="N629" s="520"/>
      <c r="O629" s="520"/>
      <c r="P629" s="514"/>
      <c r="Q629" s="463"/>
      <c r="R629" s="463"/>
      <c r="S629" s="463"/>
      <c r="T629" s="463"/>
      <c r="U629" s="515"/>
      <c r="V629" s="112"/>
      <c r="W629" s="463"/>
      <c r="X629" s="463"/>
      <c r="Y629" s="463"/>
      <c r="Z629" s="463"/>
      <c r="AA629" s="463"/>
      <c r="AB629" s="691"/>
      <c r="AC629" s="691"/>
      <c r="AD629" s="691"/>
      <c r="AE629" s="682"/>
      <c r="AF629" s="683"/>
      <c r="AG629" s="112"/>
      <c r="AH629" s="463"/>
      <c r="AI629" s="495"/>
      <c r="AJ629" s="469"/>
      <c r="AK629" s="464"/>
      <c r="AL629" s="465"/>
      <c r="AM629" s="376"/>
      <c r="AN629" s="376"/>
      <c r="AO629" s="465"/>
      <c r="AP629" s="466"/>
      <c r="AQ629" s="113" t="str">
        <f t="shared" si="538"/>
        <v/>
      </c>
      <c r="AR629" s="114">
        <v>232</v>
      </c>
      <c r="AU629" s="115">
        <f t="shared" si="539"/>
        <v>0</v>
      </c>
      <c r="AV629" s="116" t="b">
        <f t="shared" si="540"/>
        <v>1</v>
      </c>
      <c r="AW629" s="73">
        <f t="shared" si="541"/>
        <v>0</v>
      </c>
      <c r="AX629" s="117">
        <f t="shared" si="542"/>
        <v>1</v>
      </c>
      <c r="AY629" s="118">
        <f t="shared" si="543"/>
        <v>0</v>
      </c>
      <c r="BD629" s="120">
        <f>ROUND(Import!F622,2)</f>
        <v>0</v>
      </c>
      <c r="BE629" s="120">
        <f>ROUND(Import!P622,2)</f>
        <v>0</v>
      </c>
      <c r="BG629" s="121">
        <f t="shared" si="544"/>
        <v>0</v>
      </c>
      <c r="BH629" s="122">
        <f t="shared" si="545"/>
        <v>0</v>
      </c>
      <c r="BI629" s="114">
        <f t="shared" si="546"/>
        <v>0</v>
      </c>
      <c r="BJ629" s="121">
        <f t="shared" si="547"/>
        <v>0</v>
      </c>
      <c r="BK629" s="122">
        <f t="shared" si="548"/>
        <v>0</v>
      </c>
      <c r="BL629" s="114">
        <f t="shared" si="549"/>
        <v>0</v>
      </c>
      <c r="BN629" s="123">
        <f t="shared" si="550"/>
        <v>0</v>
      </c>
      <c r="BO629" s="123">
        <f t="shared" si="551"/>
        <v>0</v>
      </c>
      <c r="BP629" s="123">
        <f t="shared" si="552"/>
        <v>0</v>
      </c>
      <c r="BQ629" s="123">
        <f t="shared" si="553"/>
        <v>0</v>
      </c>
      <c r="BR629" s="123">
        <f t="shared" si="527"/>
        <v>0</v>
      </c>
      <c r="BS629" s="123">
        <f t="shared" si="554"/>
        <v>0</v>
      </c>
      <c r="BT629" s="124">
        <f t="shared" si="555"/>
        <v>0</v>
      </c>
      <c r="CA629" s="62"/>
      <c r="CB629" s="126" t="str">
        <f t="shared" si="528"/>
        <v/>
      </c>
      <c r="CC629" s="127" t="str">
        <f t="shared" si="556"/>
        <v/>
      </c>
      <c r="CD629" s="128" t="str">
        <f t="shared" si="557"/>
        <v/>
      </c>
      <c r="CE629" s="146"/>
      <c r="CF629" s="147"/>
      <c r="CG629" s="147"/>
      <c r="CH629" s="147"/>
      <c r="CI629" s="145"/>
      <c r="CJ629" s="62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132" t="b">
        <f t="shared" si="558"/>
        <v>0</v>
      </c>
      <c r="CV629" s="133" t="b">
        <f t="shared" si="559"/>
        <v>1</v>
      </c>
      <c r="CW629" s="116" t="b">
        <f t="shared" si="560"/>
        <v>1</v>
      </c>
      <c r="CX629" s="73">
        <f t="shared" si="561"/>
        <v>0</v>
      </c>
      <c r="CZ629" s="73">
        <f t="shared" si="562"/>
        <v>0</v>
      </c>
      <c r="DA629" s="134">
        <f t="shared" si="563"/>
        <v>1</v>
      </c>
      <c r="DB629" s="106">
        <f t="shared" si="564"/>
        <v>1</v>
      </c>
      <c r="DC629" s="148"/>
      <c r="DD629" s="134">
        <f t="shared" si="565"/>
        <v>1</v>
      </c>
      <c r="DE629" s="135">
        <f t="shared" si="529"/>
        <v>0</v>
      </c>
      <c r="DF629" s="135">
        <f t="shared" si="530"/>
        <v>0</v>
      </c>
      <c r="DG629" s="136"/>
      <c r="DH629" s="79"/>
      <c r="DI629" s="137"/>
      <c r="DJ629" s="81"/>
      <c r="DK629" s="107">
        <f t="shared" si="531"/>
        <v>0</v>
      </c>
      <c r="DL629" s="138">
        <f t="shared" si="566"/>
        <v>1</v>
      </c>
      <c r="DM629" s="73">
        <f t="shared" si="567"/>
        <v>1</v>
      </c>
      <c r="DN629" s="73">
        <f t="shared" si="568"/>
        <v>1</v>
      </c>
      <c r="DO629" s="73">
        <f t="shared" si="569"/>
        <v>1</v>
      </c>
      <c r="DP629" s="73">
        <f t="shared" si="536"/>
        <v>1</v>
      </c>
      <c r="DQ629" s="73">
        <f t="shared" si="535"/>
        <v>1</v>
      </c>
      <c r="DR629" s="73">
        <f t="shared" si="534"/>
        <v>1</v>
      </c>
      <c r="DS629" s="73">
        <f t="shared" si="532"/>
        <v>1</v>
      </c>
      <c r="DT629" s="73">
        <f t="shared" si="526"/>
        <v>1</v>
      </c>
      <c r="DU629" s="73">
        <f t="shared" si="525"/>
        <v>1</v>
      </c>
      <c r="DV629" s="73">
        <f t="shared" si="524"/>
        <v>1</v>
      </c>
      <c r="DW629" s="73">
        <f t="shared" si="523"/>
        <v>1</v>
      </c>
      <c r="DX629" s="73">
        <f t="shared" si="522"/>
        <v>1</v>
      </c>
      <c r="DY629" s="73">
        <f t="shared" si="521"/>
        <v>1</v>
      </c>
      <c r="DZ629" s="73">
        <f t="shared" si="520"/>
        <v>1</v>
      </c>
      <c r="EA629" s="92">
        <f t="shared" si="519"/>
        <v>1</v>
      </c>
      <c r="EB629" s="92">
        <f t="shared" si="518"/>
        <v>1</v>
      </c>
      <c r="EC629" s="139">
        <f t="shared" si="517"/>
        <v>1</v>
      </c>
      <c r="ED629" s="140">
        <f t="shared" si="570"/>
        <v>0</v>
      </c>
      <c r="EE629" s="141">
        <f>IF(EC629=8,(DK629+DK630+DK631+DK943+DK945+DK946+DK947),IF(EC629=9,(DK629+DK630+DK631+DK943+DK945+DK946+DK947+DK948),IF(EC629=10,(DK629+DK630+DK631+DK943+DK945+DK946+DK947+DK948+DK949),IF(EC629=11,(DK629+DK630+DK631+DK943+DK945+DK946+DK947+DK948+DK949+DK950),IF(EC629=12,(DK629+DK630+DK631+DK943+DK945+DK946+DK947+DK948+DK949+DK950+DK951),IF(EC629=13,(DK629+DK630+DK631+DK943+DK945+DK946+DK947+DK948+DK949+DK950+DK951+#REF!),0))))))</f>
        <v>0</v>
      </c>
      <c r="EF629" s="141">
        <f t="shared" si="537"/>
        <v>0</v>
      </c>
      <c r="EG629" s="142">
        <f t="shared" si="571"/>
        <v>0</v>
      </c>
      <c r="EH629" s="141"/>
      <c r="EI629" s="142"/>
      <c r="EJ629" s="82">
        <f t="shared" si="572"/>
        <v>0</v>
      </c>
      <c r="EK629" s="82"/>
      <c r="EL629" s="82"/>
      <c r="EM629" s="82"/>
      <c r="EN629" s="83"/>
      <c r="EO629" s="61"/>
      <c r="EP629" s="61"/>
      <c r="EQ629" s="61"/>
      <c r="ER629" s="61"/>
      <c r="ES629" s="61"/>
      <c r="ET629" s="61"/>
      <c r="EU629" s="61"/>
      <c r="EV629" s="61"/>
      <c r="EW629" s="61"/>
      <c r="EX629" s="61"/>
      <c r="EY629" s="61"/>
      <c r="EZ629" s="61"/>
    </row>
    <row r="630" spans="2:156" ht="27" customHeight="1">
      <c r="B630" s="365" t="str">
        <f t="shared" si="533"/>
        <v/>
      </c>
      <c r="C630" s="649" t="str">
        <f>IF(AU630=1,SUM(AU$10:AU630),"")</f>
        <v/>
      </c>
      <c r="D630" s="526"/>
      <c r="E630" s="524"/>
      <c r="F630" s="648"/>
      <c r="G630" s="464"/>
      <c r="H630" s="110"/>
      <c r="I630" s="648"/>
      <c r="J630" s="464"/>
      <c r="K630" s="110"/>
      <c r="L630" s="109"/>
      <c r="M630" s="517"/>
      <c r="N630" s="520"/>
      <c r="O630" s="520"/>
      <c r="P630" s="514"/>
      <c r="Q630" s="463"/>
      <c r="R630" s="463"/>
      <c r="S630" s="463"/>
      <c r="T630" s="463"/>
      <c r="U630" s="515"/>
      <c r="V630" s="112"/>
      <c r="W630" s="463"/>
      <c r="X630" s="463"/>
      <c r="Y630" s="463"/>
      <c r="Z630" s="463"/>
      <c r="AA630" s="463"/>
      <c r="AB630" s="691"/>
      <c r="AC630" s="691"/>
      <c r="AD630" s="691"/>
      <c r="AE630" s="682"/>
      <c r="AF630" s="683"/>
      <c r="AG630" s="112"/>
      <c r="AH630" s="463"/>
      <c r="AI630" s="495"/>
      <c r="AJ630" s="469"/>
      <c r="AK630" s="464"/>
      <c r="AL630" s="465"/>
      <c r="AM630" s="376"/>
      <c r="AN630" s="376"/>
      <c r="AO630" s="465"/>
      <c r="AP630" s="466"/>
      <c r="AQ630" s="113" t="str">
        <f t="shared" si="538"/>
        <v/>
      </c>
      <c r="AR630" s="114">
        <v>233</v>
      </c>
      <c r="AU630" s="115">
        <f t="shared" si="539"/>
        <v>0</v>
      </c>
      <c r="AV630" s="116" t="b">
        <f t="shared" si="540"/>
        <v>1</v>
      </c>
      <c r="AW630" s="73">
        <f t="shared" si="541"/>
        <v>0</v>
      </c>
      <c r="AX630" s="117">
        <f t="shared" si="542"/>
        <v>1</v>
      </c>
      <c r="AY630" s="118">
        <f t="shared" si="543"/>
        <v>0</v>
      </c>
      <c r="BD630" s="120">
        <f>ROUND(Import!F623,2)</f>
        <v>0</v>
      </c>
      <c r="BE630" s="120">
        <f>ROUND(Import!P623,2)</f>
        <v>0</v>
      </c>
      <c r="BG630" s="121">
        <f t="shared" si="544"/>
        <v>0</v>
      </c>
      <c r="BH630" s="122">
        <f t="shared" si="545"/>
        <v>0</v>
      </c>
      <c r="BI630" s="114">
        <f t="shared" si="546"/>
        <v>0</v>
      </c>
      <c r="BJ630" s="121">
        <f t="shared" si="547"/>
        <v>0</v>
      </c>
      <c r="BK630" s="122">
        <f t="shared" si="548"/>
        <v>0</v>
      </c>
      <c r="BL630" s="114">
        <f t="shared" si="549"/>
        <v>0</v>
      </c>
      <c r="BN630" s="123">
        <f t="shared" si="550"/>
        <v>0</v>
      </c>
      <c r="BO630" s="123">
        <f t="shared" si="551"/>
        <v>0</v>
      </c>
      <c r="BP630" s="123">
        <f t="shared" si="552"/>
        <v>0</v>
      </c>
      <c r="BQ630" s="123">
        <f t="shared" si="553"/>
        <v>0</v>
      </c>
      <c r="BR630" s="123">
        <f t="shared" si="527"/>
        <v>0</v>
      </c>
      <c r="BS630" s="123">
        <f t="shared" si="554"/>
        <v>0</v>
      </c>
      <c r="BT630" s="124">
        <f t="shared" si="555"/>
        <v>0</v>
      </c>
      <c r="CA630" s="62"/>
      <c r="CB630" s="126" t="str">
        <f t="shared" si="528"/>
        <v/>
      </c>
      <c r="CC630" s="127" t="str">
        <f t="shared" si="556"/>
        <v/>
      </c>
      <c r="CD630" s="128" t="str">
        <f t="shared" si="557"/>
        <v/>
      </c>
      <c r="CE630" s="146"/>
      <c r="CF630" s="147"/>
      <c r="CG630" s="147"/>
      <c r="CH630" s="147"/>
      <c r="CI630" s="145"/>
      <c r="CJ630" s="62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132" t="b">
        <f t="shared" si="558"/>
        <v>0</v>
      </c>
      <c r="CV630" s="133" t="b">
        <f t="shared" si="559"/>
        <v>1</v>
      </c>
      <c r="CW630" s="116" t="b">
        <f t="shared" si="560"/>
        <v>1</v>
      </c>
      <c r="CX630" s="73">
        <f t="shared" si="561"/>
        <v>0</v>
      </c>
      <c r="CZ630" s="73">
        <f t="shared" si="562"/>
        <v>0</v>
      </c>
      <c r="DA630" s="134">
        <f t="shared" si="563"/>
        <v>1</v>
      </c>
      <c r="DB630" s="106">
        <f t="shared" si="564"/>
        <v>1</v>
      </c>
      <c r="DC630" s="148"/>
      <c r="DD630" s="134">
        <f t="shared" si="565"/>
        <v>1</v>
      </c>
      <c r="DE630" s="135">
        <f t="shared" si="529"/>
        <v>0</v>
      </c>
      <c r="DF630" s="135">
        <f t="shared" si="530"/>
        <v>0</v>
      </c>
      <c r="DG630" s="136"/>
      <c r="DH630" s="79"/>
      <c r="DI630" s="137"/>
      <c r="DJ630" s="81"/>
      <c r="DK630" s="107">
        <f t="shared" si="531"/>
        <v>0</v>
      </c>
      <c r="DL630" s="138">
        <f t="shared" si="566"/>
        <v>1</v>
      </c>
      <c r="DM630" s="73">
        <f t="shared" si="567"/>
        <v>1</v>
      </c>
      <c r="DN630" s="73">
        <f t="shared" si="568"/>
        <v>1</v>
      </c>
      <c r="DO630" s="73">
        <f t="shared" si="569"/>
        <v>1</v>
      </c>
      <c r="DP630" s="73">
        <f t="shared" si="536"/>
        <v>1</v>
      </c>
      <c r="DQ630" s="73">
        <f t="shared" si="535"/>
        <v>1</v>
      </c>
      <c r="DR630" s="73">
        <f t="shared" si="534"/>
        <v>1</v>
      </c>
      <c r="DS630" s="73">
        <f t="shared" si="532"/>
        <v>1</v>
      </c>
      <c r="DT630" s="73">
        <f t="shared" si="526"/>
        <v>1</v>
      </c>
      <c r="DU630" s="73">
        <f t="shared" si="525"/>
        <v>1</v>
      </c>
      <c r="DV630" s="73">
        <f t="shared" si="524"/>
        <v>1</v>
      </c>
      <c r="DW630" s="73">
        <f t="shared" si="523"/>
        <v>1</v>
      </c>
      <c r="DX630" s="73">
        <f t="shared" si="522"/>
        <v>1</v>
      </c>
      <c r="DY630" s="73">
        <f t="shared" si="521"/>
        <v>1</v>
      </c>
      <c r="DZ630" s="73">
        <f t="shared" si="520"/>
        <v>1</v>
      </c>
      <c r="EA630" s="92">
        <f t="shared" si="519"/>
        <v>1</v>
      </c>
      <c r="EB630" s="92">
        <f t="shared" si="518"/>
        <v>1</v>
      </c>
      <c r="EC630" s="139">
        <f t="shared" si="517"/>
        <v>1</v>
      </c>
      <c r="ED630" s="140">
        <f t="shared" si="570"/>
        <v>0</v>
      </c>
      <c r="EE630" s="141">
        <f>IF(EC630=8,(DK630+DK631+DK632+DK944+DK946+DK947+DK948),IF(EC630=9,(DK630+DK631+DK632+DK944+DK946+DK947+DK948+DK949),IF(EC630=10,(DK630+DK631+DK632+DK944+DK946+DK947+DK948+DK949+DK950),IF(EC630=11,(DK630+DK631+DK632+DK944+DK946+DK947+DK948+DK949+DK950+DK951),IF(EC630=12,(DK630+DK631+DK632+DK944+DK946+DK947+DK948+DK949+DK950+DK951+DK952),IF(EC630=13,(DK630+DK631+DK632+DK944+DK946+DK947+DK948+DK949+DK950+DK951+DK952+#REF!),0))))))</f>
        <v>0</v>
      </c>
      <c r="EF630" s="141">
        <f t="shared" si="537"/>
        <v>0</v>
      </c>
      <c r="EG630" s="142">
        <f t="shared" si="571"/>
        <v>0</v>
      </c>
      <c r="EH630" s="141"/>
      <c r="EI630" s="142"/>
      <c r="EJ630" s="82">
        <f t="shared" si="572"/>
        <v>0</v>
      </c>
      <c r="EK630" s="82"/>
      <c r="EL630" s="82"/>
      <c r="EM630" s="82"/>
      <c r="EN630" s="83"/>
      <c r="EO630" s="61"/>
      <c r="EP630" s="61"/>
      <c r="EQ630" s="61"/>
      <c r="ER630" s="61"/>
      <c r="ES630" s="61"/>
      <c r="ET630" s="61"/>
      <c r="EU630" s="61"/>
      <c r="EV630" s="61"/>
      <c r="EW630" s="61"/>
      <c r="EX630" s="61"/>
      <c r="EY630" s="61"/>
      <c r="EZ630" s="61"/>
    </row>
    <row r="631" spans="2:156" ht="27" customHeight="1">
      <c r="B631" s="365" t="str">
        <f t="shared" si="533"/>
        <v/>
      </c>
      <c r="C631" s="649" t="str">
        <f>IF(AU631=1,SUM(AU$10:AU631),"")</f>
        <v/>
      </c>
      <c r="D631" s="526"/>
      <c r="E631" s="524"/>
      <c r="F631" s="648"/>
      <c r="G631" s="464"/>
      <c r="H631" s="110"/>
      <c r="I631" s="648"/>
      <c r="J631" s="464"/>
      <c r="K631" s="110"/>
      <c r="L631" s="109"/>
      <c r="M631" s="517"/>
      <c r="N631" s="520"/>
      <c r="O631" s="520"/>
      <c r="P631" s="514"/>
      <c r="Q631" s="463"/>
      <c r="R631" s="463"/>
      <c r="S631" s="463"/>
      <c r="T631" s="463"/>
      <c r="U631" s="515"/>
      <c r="V631" s="112"/>
      <c r="W631" s="463"/>
      <c r="X631" s="463"/>
      <c r="Y631" s="463"/>
      <c r="Z631" s="463"/>
      <c r="AA631" s="463"/>
      <c r="AB631" s="691"/>
      <c r="AC631" s="691"/>
      <c r="AD631" s="691"/>
      <c r="AE631" s="682"/>
      <c r="AF631" s="683"/>
      <c r="AG631" s="112"/>
      <c r="AH631" s="463"/>
      <c r="AI631" s="495"/>
      <c r="AJ631" s="469"/>
      <c r="AK631" s="464"/>
      <c r="AL631" s="465"/>
      <c r="AM631" s="376"/>
      <c r="AN631" s="376"/>
      <c r="AO631" s="465"/>
      <c r="AP631" s="466"/>
      <c r="AQ631" s="113" t="str">
        <f t="shared" si="538"/>
        <v/>
      </c>
      <c r="AR631" s="114">
        <v>234</v>
      </c>
      <c r="AU631" s="115">
        <f t="shared" si="539"/>
        <v>0</v>
      </c>
      <c r="AV631" s="116" t="b">
        <f t="shared" si="540"/>
        <v>1</v>
      </c>
      <c r="AW631" s="73">
        <f t="shared" si="541"/>
        <v>0</v>
      </c>
      <c r="AX631" s="117">
        <f t="shared" si="542"/>
        <v>1</v>
      </c>
      <c r="AY631" s="118">
        <f t="shared" si="543"/>
        <v>0</v>
      </c>
      <c r="BD631" s="120">
        <f>ROUND(Import!F624,2)</f>
        <v>0</v>
      </c>
      <c r="BE631" s="120">
        <f>ROUND(Import!P624,2)</f>
        <v>0</v>
      </c>
      <c r="BG631" s="121">
        <f t="shared" si="544"/>
        <v>0</v>
      </c>
      <c r="BH631" s="122">
        <f t="shared" si="545"/>
        <v>0</v>
      </c>
      <c r="BI631" s="114">
        <f t="shared" si="546"/>
        <v>0</v>
      </c>
      <c r="BJ631" s="121">
        <f t="shared" si="547"/>
        <v>0</v>
      </c>
      <c r="BK631" s="122">
        <f t="shared" si="548"/>
        <v>0</v>
      </c>
      <c r="BL631" s="114">
        <f t="shared" si="549"/>
        <v>0</v>
      </c>
      <c r="BN631" s="123">
        <f t="shared" si="550"/>
        <v>0</v>
      </c>
      <c r="BO631" s="123">
        <f t="shared" si="551"/>
        <v>0</v>
      </c>
      <c r="BP631" s="123">
        <f t="shared" si="552"/>
        <v>0</v>
      </c>
      <c r="BQ631" s="123">
        <f t="shared" si="553"/>
        <v>0</v>
      </c>
      <c r="BR631" s="123">
        <f t="shared" si="527"/>
        <v>0</v>
      </c>
      <c r="BS631" s="123">
        <f t="shared" si="554"/>
        <v>0</v>
      </c>
      <c r="BT631" s="124">
        <f t="shared" si="555"/>
        <v>0</v>
      </c>
      <c r="CA631" s="62"/>
      <c r="CB631" s="126" t="str">
        <f t="shared" si="528"/>
        <v/>
      </c>
      <c r="CC631" s="127" t="str">
        <f t="shared" si="556"/>
        <v/>
      </c>
      <c r="CD631" s="128" t="str">
        <f t="shared" si="557"/>
        <v/>
      </c>
      <c r="CE631" s="146"/>
      <c r="CF631" s="147"/>
      <c r="CG631" s="147"/>
      <c r="CH631" s="147"/>
      <c r="CI631" s="145"/>
      <c r="CJ631" s="62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132" t="b">
        <f t="shared" si="558"/>
        <v>0</v>
      </c>
      <c r="CV631" s="133" t="b">
        <f t="shared" si="559"/>
        <v>1</v>
      </c>
      <c r="CW631" s="116" t="b">
        <f t="shared" si="560"/>
        <v>1</v>
      </c>
      <c r="CX631" s="73">
        <f t="shared" si="561"/>
        <v>0</v>
      </c>
      <c r="CZ631" s="73">
        <f t="shared" si="562"/>
        <v>0</v>
      </c>
      <c r="DA631" s="134">
        <f t="shared" si="563"/>
        <v>1</v>
      </c>
      <c r="DB631" s="106">
        <f t="shared" si="564"/>
        <v>1</v>
      </c>
      <c r="DC631" s="148"/>
      <c r="DD631" s="134">
        <f t="shared" si="565"/>
        <v>1</v>
      </c>
      <c r="DE631" s="135">
        <f t="shared" si="529"/>
        <v>0</v>
      </c>
      <c r="DF631" s="135">
        <f t="shared" si="530"/>
        <v>0</v>
      </c>
      <c r="DG631" s="136"/>
      <c r="DH631" s="79"/>
      <c r="DI631" s="137"/>
      <c r="DJ631" s="81"/>
      <c r="DK631" s="107">
        <f t="shared" si="531"/>
        <v>0</v>
      </c>
      <c r="DL631" s="138">
        <f t="shared" si="566"/>
        <v>1</v>
      </c>
      <c r="DM631" s="73">
        <f t="shared" si="567"/>
        <v>1</v>
      </c>
      <c r="DN631" s="73">
        <f t="shared" si="568"/>
        <v>1</v>
      </c>
      <c r="DO631" s="73">
        <f t="shared" si="569"/>
        <v>1</v>
      </c>
      <c r="DP631" s="73">
        <f t="shared" si="536"/>
        <v>1</v>
      </c>
      <c r="DQ631" s="73">
        <f t="shared" si="535"/>
        <v>1</v>
      </c>
      <c r="DR631" s="73">
        <f t="shared" si="534"/>
        <v>1</v>
      </c>
      <c r="DS631" s="73">
        <f t="shared" si="532"/>
        <v>1</v>
      </c>
      <c r="DT631" s="73">
        <f t="shared" si="526"/>
        <v>1</v>
      </c>
      <c r="DU631" s="73">
        <f t="shared" si="525"/>
        <v>1</v>
      </c>
      <c r="DV631" s="73">
        <f t="shared" si="524"/>
        <v>1</v>
      </c>
      <c r="DW631" s="73">
        <f t="shared" si="523"/>
        <v>1</v>
      </c>
      <c r="DX631" s="73">
        <f t="shared" si="522"/>
        <v>1</v>
      </c>
      <c r="DY631" s="73">
        <f t="shared" si="521"/>
        <v>1</v>
      </c>
      <c r="DZ631" s="73">
        <f t="shared" si="520"/>
        <v>1</v>
      </c>
      <c r="EA631" s="92">
        <f t="shared" si="519"/>
        <v>1</v>
      </c>
      <c r="EB631" s="92">
        <f t="shared" si="518"/>
        <v>1</v>
      </c>
      <c r="EC631" s="139">
        <f t="shared" si="517"/>
        <v>1</v>
      </c>
      <c r="ED631" s="140">
        <f t="shared" si="570"/>
        <v>0</v>
      </c>
      <c r="EE631" s="141">
        <f>IF(EC631=8,(DK631+DK632+DK633+DK945+DK947+DK948+DK949),IF(EC631=9,(DK631+DK632+DK633+DK945+DK947+DK948+DK949+DK950),IF(EC631=10,(DK631+DK632+DK633+DK945+DK947+DK948+DK949+DK950+DK951),IF(EC631=11,(DK631+DK632+DK633+DK945+DK947+DK948+DK949+DK950+DK951+DK952),IF(EC631=12,(DK631+DK632+DK633+DK945+DK947+DK948+DK949+DK950+DK951+DK952+DK953),IF(EC631=13,(DK631+DK632+DK633+DK945+DK947+DK948+DK949+DK950+DK951+DK952+DK953+#REF!),0))))))</f>
        <v>0</v>
      </c>
      <c r="EF631" s="141">
        <f t="shared" si="537"/>
        <v>0</v>
      </c>
      <c r="EG631" s="142">
        <f t="shared" si="571"/>
        <v>0</v>
      </c>
      <c r="EH631" s="141"/>
      <c r="EI631" s="142"/>
      <c r="EJ631" s="82">
        <f t="shared" si="572"/>
        <v>0</v>
      </c>
      <c r="EK631" s="82"/>
      <c r="EL631" s="82"/>
      <c r="EM631" s="82"/>
      <c r="EN631" s="83"/>
      <c r="EO631" s="61"/>
      <c r="EP631" s="61"/>
      <c r="EQ631" s="61"/>
      <c r="ER631" s="61"/>
      <c r="ES631" s="61"/>
      <c r="ET631" s="61"/>
      <c r="EU631" s="61"/>
      <c r="EV631" s="61"/>
      <c r="EW631" s="61"/>
      <c r="EX631" s="61"/>
      <c r="EY631" s="61"/>
      <c r="EZ631" s="61"/>
    </row>
    <row r="632" spans="2:156" ht="27" customHeight="1">
      <c r="B632" s="365" t="str">
        <f t="shared" si="533"/>
        <v/>
      </c>
      <c r="C632" s="649" t="str">
        <f>IF(AU632=1,SUM(AU$10:AU632),"")</f>
        <v/>
      </c>
      <c r="D632" s="526"/>
      <c r="E632" s="524"/>
      <c r="F632" s="648"/>
      <c r="G632" s="464"/>
      <c r="H632" s="110"/>
      <c r="I632" s="648"/>
      <c r="J632" s="464"/>
      <c r="K632" s="110"/>
      <c r="L632" s="109"/>
      <c r="M632" s="517"/>
      <c r="N632" s="520"/>
      <c r="O632" s="520"/>
      <c r="P632" s="514"/>
      <c r="Q632" s="463"/>
      <c r="R632" s="463"/>
      <c r="S632" s="463"/>
      <c r="T632" s="463"/>
      <c r="U632" s="515"/>
      <c r="V632" s="112"/>
      <c r="W632" s="463"/>
      <c r="X632" s="463"/>
      <c r="Y632" s="463"/>
      <c r="Z632" s="463"/>
      <c r="AA632" s="463"/>
      <c r="AB632" s="691"/>
      <c r="AC632" s="691"/>
      <c r="AD632" s="691"/>
      <c r="AE632" s="682"/>
      <c r="AF632" s="683"/>
      <c r="AG632" s="112"/>
      <c r="AH632" s="463"/>
      <c r="AI632" s="495"/>
      <c r="AJ632" s="469"/>
      <c r="AK632" s="464"/>
      <c r="AL632" s="465"/>
      <c r="AM632" s="376"/>
      <c r="AN632" s="376"/>
      <c r="AO632" s="465"/>
      <c r="AP632" s="466"/>
      <c r="AQ632" s="113" t="str">
        <f t="shared" si="538"/>
        <v/>
      </c>
      <c r="AR632" s="114">
        <v>235</v>
      </c>
      <c r="AU632" s="115">
        <f t="shared" si="539"/>
        <v>0</v>
      </c>
      <c r="AV632" s="116" t="b">
        <f t="shared" si="540"/>
        <v>1</v>
      </c>
      <c r="AW632" s="73">
        <f t="shared" si="541"/>
        <v>0</v>
      </c>
      <c r="AX632" s="117">
        <f t="shared" si="542"/>
        <v>1</v>
      </c>
      <c r="AY632" s="118">
        <f t="shared" si="543"/>
        <v>0</v>
      </c>
      <c r="BD632" s="120">
        <f>ROUND(Import!F625,2)</f>
        <v>0</v>
      </c>
      <c r="BE632" s="120">
        <f>ROUND(Import!P625,2)</f>
        <v>0</v>
      </c>
      <c r="BG632" s="121">
        <f t="shared" si="544"/>
        <v>0</v>
      </c>
      <c r="BH632" s="122">
        <f t="shared" si="545"/>
        <v>0</v>
      </c>
      <c r="BI632" s="114">
        <f t="shared" si="546"/>
        <v>0</v>
      </c>
      <c r="BJ632" s="121">
        <f t="shared" si="547"/>
        <v>0</v>
      </c>
      <c r="BK632" s="122">
        <f t="shared" si="548"/>
        <v>0</v>
      </c>
      <c r="BL632" s="114">
        <f t="shared" si="549"/>
        <v>0</v>
      </c>
      <c r="BN632" s="123">
        <f t="shared" si="550"/>
        <v>0</v>
      </c>
      <c r="BO632" s="123">
        <f t="shared" si="551"/>
        <v>0</v>
      </c>
      <c r="BP632" s="123">
        <f t="shared" si="552"/>
        <v>0</v>
      </c>
      <c r="BQ632" s="123">
        <f t="shared" si="553"/>
        <v>0</v>
      </c>
      <c r="BR632" s="123">
        <f t="shared" si="527"/>
        <v>0</v>
      </c>
      <c r="BS632" s="123">
        <f t="shared" si="554"/>
        <v>0</v>
      </c>
      <c r="BT632" s="124">
        <f t="shared" si="555"/>
        <v>0</v>
      </c>
      <c r="CA632" s="62"/>
      <c r="CB632" s="126" t="str">
        <f t="shared" si="528"/>
        <v/>
      </c>
      <c r="CC632" s="127" t="str">
        <f t="shared" si="556"/>
        <v/>
      </c>
      <c r="CD632" s="128" t="str">
        <f t="shared" si="557"/>
        <v/>
      </c>
      <c r="CE632" s="146"/>
      <c r="CF632" s="147"/>
      <c r="CG632" s="147"/>
      <c r="CH632" s="147"/>
      <c r="CI632" s="145"/>
      <c r="CJ632" s="62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132" t="b">
        <f t="shared" si="558"/>
        <v>0</v>
      </c>
      <c r="CV632" s="133" t="b">
        <f t="shared" si="559"/>
        <v>1</v>
      </c>
      <c r="CW632" s="116" t="b">
        <f t="shared" si="560"/>
        <v>1</v>
      </c>
      <c r="CX632" s="73">
        <f t="shared" si="561"/>
        <v>0</v>
      </c>
      <c r="CZ632" s="73">
        <f t="shared" si="562"/>
        <v>0</v>
      </c>
      <c r="DA632" s="134">
        <f t="shared" si="563"/>
        <v>1</v>
      </c>
      <c r="DB632" s="106">
        <f t="shared" si="564"/>
        <v>1</v>
      </c>
      <c r="DC632" s="148"/>
      <c r="DD632" s="134">
        <f t="shared" si="565"/>
        <v>1</v>
      </c>
      <c r="DE632" s="135">
        <f t="shared" si="529"/>
        <v>0</v>
      </c>
      <c r="DF632" s="135">
        <f t="shared" si="530"/>
        <v>0</v>
      </c>
      <c r="DG632" s="136"/>
      <c r="DH632" s="79"/>
      <c r="DI632" s="137"/>
      <c r="DJ632" s="81"/>
      <c r="DK632" s="107">
        <f t="shared" si="531"/>
        <v>0</v>
      </c>
      <c r="DL632" s="138">
        <f t="shared" si="566"/>
        <v>1</v>
      </c>
      <c r="DM632" s="73">
        <f t="shared" si="567"/>
        <v>1</v>
      </c>
      <c r="DN632" s="73">
        <f t="shared" si="568"/>
        <v>1</v>
      </c>
      <c r="DO632" s="73">
        <f t="shared" si="569"/>
        <v>1</v>
      </c>
      <c r="DP632" s="73">
        <f t="shared" si="536"/>
        <v>1</v>
      </c>
      <c r="DQ632" s="73">
        <f t="shared" si="535"/>
        <v>1</v>
      </c>
      <c r="DR632" s="73">
        <f t="shared" si="534"/>
        <v>1</v>
      </c>
      <c r="DS632" s="73">
        <f t="shared" si="532"/>
        <v>1</v>
      </c>
      <c r="DT632" s="73">
        <f t="shared" si="526"/>
        <v>1</v>
      </c>
      <c r="DU632" s="73">
        <f t="shared" si="525"/>
        <v>1</v>
      </c>
      <c r="DV632" s="73">
        <f t="shared" si="524"/>
        <v>1</v>
      </c>
      <c r="DW632" s="73">
        <f t="shared" si="523"/>
        <v>1</v>
      </c>
      <c r="DX632" s="73">
        <f t="shared" si="522"/>
        <v>1</v>
      </c>
      <c r="DY632" s="73">
        <f t="shared" si="521"/>
        <v>1</v>
      </c>
      <c r="DZ632" s="73">
        <f t="shared" si="520"/>
        <v>1</v>
      </c>
      <c r="EA632" s="92">
        <f t="shared" si="519"/>
        <v>1</v>
      </c>
      <c r="EB632" s="92">
        <f t="shared" si="518"/>
        <v>1</v>
      </c>
      <c r="EC632" s="139">
        <f t="shared" si="517"/>
        <v>1</v>
      </c>
      <c r="ED632" s="140">
        <f t="shared" si="570"/>
        <v>0</v>
      </c>
      <c r="EE632" s="141">
        <f>IF(EC632=8,(DK632+DK633+DK634+DK946+DK948+DK949+DK950),IF(EC632=9,(DK632+DK633+DK634+DK946+DK948+DK949+DK950+DK951),IF(EC632=10,(DK632+DK633+DK634+DK946+DK948+DK949+DK950+DK951+DK952),IF(EC632=11,(DK632+DK633+DK634+DK946+DK948+DK949+DK950+DK951+DK952+DK953),IF(EC632=12,(DK632+DK633+DK634+DK946+DK948+DK949+DK950+DK951+DK952+DK953+DK954),IF(EC632=13,(DK632+DK633+DK634+DK946+DK948+DK949+DK950+DK951+DK952+DK953+DK954+#REF!),0))))))</f>
        <v>0</v>
      </c>
      <c r="EF632" s="141">
        <f t="shared" si="537"/>
        <v>0</v>
      </c>
      <c r="EG632" s="142">
        <f t="shared" si="571"/>
        <v>0</v>
      </c>
      <c r="EH632" s="141"/>
      <c r="EI632" s="142"/>
      <c r="EJ632" s="82">
        <f t="shared" si="572"/>
        <v>0</v>
      </c>
      <c r="EK632" s="82"/>
      <c r="EL632" s="82"/>
      <c r="EM632" s="82"/>
      <c r="EN632" s="83"/>
      <c r="EO632" s="61"/>
      <c r="EP632" s="61"/>
      <c r="EQ632" s="61"/>
      <c r="ER632" s="61"/>
      <c r="ES632" s="61"/>
      <c r="ET632" s="61"/>
      <c r="EU632" s="61"/>
      <c r="EV632" s="61"/>
      <c r="EW632" s="61"/>
      <c r="EX632" s="61"/>
      <c r="EY632" s="61"/>
      <c r="EZ632" s="61"/>
    </row>
    <row r="633" spans="2:156" ht="27" customHeight="1">
      <c r="B633" s="365" t="str">
        <f t="shared" si="533"/>
        <v/>
      </c>
      <c r="C633" s="649" t="str">
        <f>IF(AU633=1,SUM(AU$10:AU633),"")</f>
        <v/>
      </c>
      <c r="D633" s="526"/>
      <c r="E633" s="524"/>
      <c r="F633" s="648"/>
      <c r="G633" s="464"/>
      <c r="H633" s="110"/>
      <c r="I633" s="648"/>
      <c r="J633" s="464"/>
      <c r="K633" s="110"/>
      <c r="L633" s="109"/>
      <c r="M633" s="517"/>
      <c r="N633" s="520"/>
      <c r="O633" s="520"/>
      <c r="P633" s="514"/>
      <c r="Q633" s="463"/>
      <c r="R633" s="463"/>
      <c r="S633" s="463"/>
      <c r="T633" s="463"/>
      <c r="U633" s="515"/>
      <c r="V633" s="112"/>
      <c r="W633" s="463"/>
      <c r="X633" s="463"/>
      <c r="Y633" s="463"/>
      <c r="Z633" s="463"/>
      <c r="AA633" s="463"/>
      <c r="AB633" s="691"/>
      <c r="AC633" s="691"/>
      <c r="AD633" s="691"/>
      <c r="AE633" s="682"/>
      <c r="AF633" s="683"/>
      <c r="AG633" s="112"/>
      <c r="AH633" s="463"/>
      <c r="AI633" s="495"/>
      <c r="AJ633" s="469"/>
      <c r="AK633" s="464"/>
      <c r="AL633" s="465"/>
      <c r="AM633" s="376"/>
      <c r="AN633" s="376"/>
      <c r="AO633" s="465"/>
      <c r="AP633" s="466"/>
      <c r="AQ633" s="113" t="str">
        <f t="shared" si="538"/>
        <v/>
      </c>
      <c r="AR633" s="114">
        <v>236</v>
      </c>
      <c r="AU633" s="115">
        <f t="shared" si="539"/>
        <v>0</v>
      </c>
      <c r="AV633" s="116" t="b">
        <f t="shared" si="540"/>
        <v>1</v>
      </c>
      <c r="AW633" s="73">
        <f t="shared" si="541"/>
        <v>0</v>
      </c>
      <c r="AX633" s="117">
        <f t="shared" si="542"/>
        <v>1</v>
      </c>
      <c r="AY633" s="118">
        <f t="shared" si="543"/>
        <v>0</v>
      </c>
      <c r="BD633" s="120">
        <f>ROUND(Import!F626,2)</f>
        <v>0</v>
      </c>
      <c r="BE633" s="120">
        <f>ROUND(Import!P626,2)</f>
        <v>0</v>
      </c>
      <c r="BG633" s="121">
        <f t="shared" si="544"/>
        <v>0</v>
      </c>
      <c r="BH633" s="122">
        <f t="shared" si="545"/>
        <v>0</v>
      </c>
      <c r="BI633" s="114">
        <f t="shared" si="546"/>
        <v>0</v>
      </c>
      <c r="BJ633" s="121">
        <f t="shared" si="547"/>
        <v>0</v>
      </c>
      <c r="BK633" s="122">
        <f t="shared" si="548"/>
        <v>0</v>
      </c>
      <c r="BL633" s="114">
        <f t="shared" si="549"/>
        <v>0</v>
      </c>
      <c r="BN633" s="123">
        <f t="shared" si="550"/>
        <v>0</v>
      </c>
      <c r="BO633" s="123">
        <f t="shared" si="551"/>
        <v>0</v>
      </c>
      <c r="BP633" s="123">
        <f t="shared" si="552"/>
        <v>0</v>
      </c>
      <c r="BQ633" s="123">
        <f t="shared" si="553"/>
        <v>0</v>
      </c>
      <c r="BR633" s="123">
        <f t="shared" si="527"/>
        <v>0</v>
      </c>
      <c r="BS633" s="123">
        <f t="shared" si="554"/>
        <v>0</v>
      </c>
      <c r="BT633" s="124">
        <f t="shared" si="555"/>
        <v>0</v>
      </c>
      <c r="CA633" s="62"/>
      <c r="CB633" s="126" t="str">
        <f t="shared" si="528"/>
        <v/>
      </c>
      <c r="CC633" s="127" t="str">
        <f t="shared" si="556"/>
        <v/>
      </c>
      <c r="CD633" s="128" t="str">
        <f t="shared" si="557"/>
        <v/>
      </c>
      <c r="CE633" s="146"/>
      <c r="CF633" s="147"/>
      <c r="CG633" s="147"/>
      <c r="CH633" s="147"/>
      <c r="CI633" s="145"/>
      <c r="CJ633" s="62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132" t="b">
        <f t="shared" si="558"/>
        <v>0</v>
      </c>
      <c r="CV633" s="133" t="b">
        <f t="shared" si="559"/>
        <v>1</v>
      </c>
      <c r="CW633" s="116" t="b">
        <f t="shared" si="560"/>
        <v>1</v>
      </c>
      <c r="CX633" s="73">
        <f t="shared" si="561"/>
        <v>0</v>
      </c>
      <c r="CZ633" s="73">
        <f t="shared" si="562"/>
        <v>0</v>
      </c>
      <c r="DA633" s="134">
        <f t="shared" si="563"/>
        <v>1</v>
      </c>
      <c r="DB633" s="106">
        <f t="shared" si="564"/>
        <v>1</v>
      </c>
      <c r="DC633" s="148"/>
      <c r="DD633" s="134">
        <f t="shared" si="565"/>
        <v>1</v>
      </c>
      <c r="DE633" s="135">
        <f t="shared" si="529"/>
        <v>0</v>
      </c>
      <c r="DF633" s="135">
        <f t="shared" si="530"/>
        <v>0</v>
      </c>
      <c r="DG633" s="136"/>
      <c r="DH633" s="79"/>
      <c r="DI633" s="137"/>
      <c r="DJ633" s="81"/>
      <c r="DK633" s="107">
        <f t="shared" si="531"/>
        <v>0</v>
      </c>
      <c r="DL633" s="138">
        <f t="shared" si="566"/>
        <v>1</v>
      </c>
      <c r="DM633" s="73">
        <f t="shared" si="567"/>
        <v>1</v>
      </c>
      <c r="DN633" s="73">
        <f t="shared" si="568"/>
        <v>1</v>
      </c>
      <c r="DO633" s="73">
        <f t="shared" si="569"/>
        <v>1</v>
      </c>
      <c r="DP633" s="73">
        <f t="shared" si="536"/>
        <v>1</v>
      </c>
      <c r="DQ633" s="73">
        <f t="shared" si="535"/>
        <v>1</v>
      </c>
      <c r="DR633" s="73">
        <f t="shared" si="534"/>
        <v>1</v>
      </c>
      <c r="DS633" s="73">
        <f t="shared" si="532"/>
        <v>1</v>
      </c>
      <c r="DT633" s="73">
        <f t="shared" si="526"/>
        <v>1</v>
      </c>
      <c r="DU633" s="73">
        <f t="shared" si="525"/>
        <v>1</v>
      </c>
      <c r="DV633" s="73">
        <f t="shared" si="524"/>
        <v>1</v>
      </c>
      <c r="DW633" s="73">
        <f t="shared" si="523"/>
        <v>1</v>
      </c>
      <c r="DX633" s="73">
        <f t="shared" si="522"/>
        <v>1</v>
      </c>
      <c r="DY633" s="73">
        <f t="shared" si="521"/>
        <v>1</v>
      </c>
      <c r="DZ633" s="73">
        <f t="shared" si="520"/>
        <v>1</v>
      </c>
      <c r="EA633" s="92">
        <f t="shared" si="519"/>
        <v>1</v>
      </c>
      <c r="EB633" s="92">
        <f t="shared" si="518"/>
        <v>1</v>
      </c>
      <c r="EC633" s="139">
        <f t="shared" si="517"/>
        <v>1</v>
      </c>
      <c r="ED633" s="140">
        <f t="shared" si="570"/>
        <v>0</v>
      </c>
      <c r="EE633" s="141">
        <f>IF(EC633=8,(DK633+DK634+DK635+DK947+DK949+DK950+DK951),IF(EC633=9,(DK633+DK634+DK635+DK947+DK949+DK950+DK951+DK952),IF(EC633=10,(DK633+DK634+DK635+DK947+DK949+DK950+DK951+DK952+DK953),IF(EC633=11,(DK633+DK634+DK635+DK947+DK949+DK950+DK951+DK952+DK953+DK954),IF(EC633=12,(DK633+DK634+DK635+DK947+DK949+DK950+DK951+DK952+DK953+DK954+DK955),IF(EC633=13,(DK633+DK634+DK635+DK947+DK949+DK950+DK951+DK952+DK953+DK954+DK955+#REF!),0))))))</f>
        <v>0</v>
      </c>
      <c r="EF633" s="141">
        <f t="shared" si="537"/>
        <v>0</v>
      </c>
      <c r="EG633" s="142">
        <f t="shared" si="571"/>
        <v>0</v>
      </c>
      <c r="EH633" s="141"/>
      <c r="EI633" s="142"/>
      <c r="EJ633" s="82">
        <f t="shared" si="572"/>
        <v>0</v>
      </c>
      <c r="EK633" s="82"/>
      <c r="EL633" s="82"/>
      <c r="EM633" s="82"/>
      <c r="EN633" s="83"/>
      <c r="EO633" s="61"/>
      <c r="EP633" s="61"/>
      <c r="EQ633" s="61"/>
      <c r="ER633" s="61"/>
      <c r="ES633" s="61"/>
      <c r="ET633" s="61"/>
      <c r="EU633" s="61"/>
      <c r="EV633" s="61"/>
      <c r="EW633" s="61"/>
      <c r="EX633" s="61"/>
      <c r="EY633" s="61"/>
      <c r="EZ633" s="61"/>
    </row>
    <row r="634" spans="2:156" ht="27" customHeight="1">
      <c r="B634" s="365" t="str">
        <f t="shared" si="533"/>
        <v/>
      </c>
      <c r="C634" s="649" t="str">
        <f>IF(AU634=1,SUM(AU$10:AU634),"")</f>
        <v/>
      </c>
      <c r="D634" s="526"/>
      <c r="E634" s="524"/>
      <c r="F634" s="648"/>
      <c r="G634" s="464"/>
      <c r="H634" s="110"/>
      <c r="I634" s="648"/>
      <c r="J634" s="464"/>
      <c r="K634" s="110"/>
      <c r="L634" s="109"/>
      <c r="M634" s="517"/>
      <c r="N634" s="520"/>
      <c r="O634" s="520"/>
      <c r="P634" s="514"/>
      <c r="Q634" s="463"/>
      <c r="R634" s="463"/>
      <c r="S634" s="463"/>
      <c r="T634" s="463"/>
      <c r="U634" s="515"/>
      <c r="V634" s="112"/>
      <c r="W634" s="463"/>
      <c r="X634" s="463"/>
      <c r="Y634" s="463"/>
      <c r="Z634" s="463"/>
      <c r="AA634" s="463"/>
      <c r="AB634" s="691"/>
      <c r="AC634" s="691"/>
      <c r="AD634" s="691"/>
      <c r="AE634" s="682"/>
      <c r="AF634" s="683"/>
      <c r="AG634" s="112"/>
      <c r="AH634" s="463"/>
      <c r="AI634" s="495"/>
      <c r="AJ634" s="469"/>
      <c r="AK634" s="464"/>
      <c r="AL634" s="465"/>
      <c r="AM634" s="376"/>
      <c r="AN634" s="376"/>
      <c r="AO634" s="465"/>
      <c r="AP634" s="466"/>
      <c r="AQ634" s="113" t="str">
        <f t="shared" si="538"/>
        <v/>
      </c>
      <c r="AR634" s="114">
        <v>237</v>
      </c>
      <c r="AU634" s="115">
        <f t="shared" si="539"/>
        <v>0</v>
      </c>
      <c r="AV634" s="116" t="b">
        <f t="shared" si="540"/>
        <v>1</v>
      </c>
      <c r="AW634" s="73">
        <f t="shared" si="541"/>
        <v>0</v>
      </c>
      <c r="AX634" s="117">
        <f t="shared" si="542"/>
        <v>1</v>
      </c>
      <c r="AY634" s="118">
        <f t="shared" si="543"/>
        <v>0</v>
      </c>
      <c r="BD634" s="120">
        <f>ROUND(Import!F627,2)</f>
        <v>0</v>
      </c>
      <c r="BE634" s="120">
        <f>ROUND(Import!P627,2)</f>
        <v>0</v>
      </c>
      <c r="BG634" s="121">
        <f t="shared" si="544"/>
        <v>0</v>
      </c>
      <c r="BH634" s="122">
        <f t="shared" si="545"/>
        <v>0</v>
      </c>
      <c r="BI634" s="114">
        <f t="shared" si="546"/>
        <v>0</v>
      </c>
      <c r="BJ634" s="121">
        <f t="shared" si="547"/>
        <v>0</v>
      </c>
      <c r="BK634" s="122">
        <f t="shared" si="548"/>
        <v>0</v>
      </c>
      <c r="BL634" s="114">
        <f t="shared" si="549"/>
        <v>0</v>
      </c>
      <c r="BN634" s="123">
        <f t="shared" si="550"/>
        <v>0</v>
      </c>
      <c r="BO634" s="123">
        <f t="shared" si="551"/>
        <v>0</v>
      </c>
      <c r="BP634" s="123">
        <f t="shared" si="552"/>
        <v>0</v>
      </c>
      <c r="BQ634" s="123">
        <f t="shared" si="553"/>
        <v>0</v>
      </c>
      <c r="BR634" s="123">
        <f t="shared" si="527"/>
        <v>0</v>
      </c>
      <c r="BS634" s="123">
        <f t="shared" si="554"/>
        <v>0</v>
      </c>
      <c r="BT634" s="124">
        <f t="shared" si="555"/>
        <v>0</v>
      </c>
      <c r="CA634" s="62"/>
      <c r="CB634" s="126" t="str">
        <f t="shared" si="528"/>
        <v/>
      </c>
      <c r="CC634" s="127" t="str">
        <f t="shared" si="556"/>
        <v/>
      </c>
      <c r="CD634" s="128" t="str">
        <f t="shared" si="557"/>
        <v/>
      </c>
      <c r="CE634" s="146"/>
      <c r="CF634" s="147"/>
      <c r="CG634" s="147"/>
      <c r="CH634" s="147"/>
      <c r="CI634" s="145"/>
      <c r="CJ634" s="62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132" t="b">
        <f t="shared" si="558"/>
        <v>0</v>
      </c>
      <c r="CV634" s="133" t="b">
        <f t="shared" si="559"/>
        <v>1</v>
      </c>
      <c r="CW634" s="116" t="b">
        <f t="shared" si="560"/>
        <v>1</v>
      </c>
      <c r="CX634" s="73">
        <f t="shared" si="561"/>
        <v>0</v>
      </c>
      <c r="CZ634" s="73">
        <f t="shared" si="562"/>
        <v>0</v>
      </c>
      <c r="DA634" s="134">
        <f t="shared" si="563"/>
        <v>1</v>
      </c>
      <c r="DB634" s="106">
        <f t="shared" si="564"/>
        <v>1</v>
      </c>
      <c r="DC634" s="148"/>
      <c r="DD634" s="134">
        <f t="shared" si="565"/>
        <v>1</v>
      </c>
      <c r="DE634" s="135">
        <f t="shared" si="529"/>
        <v>0</v>
      </c>
      <c r="DF634" s="135">
        <f t="shared" si="530"/>
        <v>0</v>
      </c>
      <c r="DG634" s="136"/>
      <c r="DH634" s="79"/>
      <c r="DI634" s="137"/>
      <c r="DJ634" s="81"/>
      <c r="DK634" s="107">
        <f t="shared" si="531"/>
        <v>0</v>
      </c>
      <c r="DL634" s="138">
        <f t="shared" si="566"/>
        <v>1</v>
      </c>
      <c r="DM634" s="73">
        <f t="shared" si="567"/>
        <v>1</v>
      </c>
      <c r="DN634" s="73">
        <f t="shared" si="568"/>
        <v>1</v>
      </c>
      <c r="DO634" s="73">
        <f t="shared" si="569"/>
        <v>1</v>
      </c>
      <c r="DP634" s="73">
        <f t="shared" si="536"/>
        <v>1</v>
      </c>
      <c r="DQ634" s="73">
        <f t="shared" si="535"/>
        <v>1</v>
      </c>
      <c r="DR634" s="73">
        <f t="shared" si="534"/>
        <v>1</v>
      </c>
      <c r="DS634" s="73">
        <f t="shared" si="532"/>
        <v>1</v>
      </c>
      <c r="DT634" s="73">
        <f t="shared" si="526"/>
        <v>1</v>
      </c>
      <c r="DU634" s="73">
        <f t="shared" si="525"/>
        <v>1</v>
      </c>
      <c r="DV634" s="73">
        <f t="shared" si="524"/>
        <v>1</v>
      </c>
      <c r="DW634" s="73">
        <f t="shared" si="523"/>
        <v>1</v>
      </c>
      <c r="DX634" s="73">
        <f t="shared" si="522"/>
        <v>1</v>
      </c>
      <c r="DY634" s="73">
        <f t="shared" si="521"/>
        <v>1</v>
      </c>
      <c r="DZ634" s="73">
        <f t="shared" si="520"/>
        <v>1</v>
      </c>
      <c r="EA634" s="92">
        <f t="shared" si="519"/>
        <v>1</v>
      </c>
      <c r="EB634" s="92">
        <f t="shared" si="518"/>
        <v>1</v>
      </c>
      <c r="EC634" s="139">
        <f t="shared" si="517"/>
        <v>1</v>
      </c>
      <c r="ED634" s="140">
        <f t="shared" si="570"/>
        <v>0</v>
      </c>
      <c r="EE634" s="141">
        <f>IF(EC634=8,(DK634+DK635+DK636+DK948+DK950+DK951+DK952),IF(EC634=9,(DK634+DK635+DK636+DK948+DK950+DK951+DK952+DK953),IF(EC634=10,(DK634+DK635+DK636+DK948+DK950+DK951+DK952+DK953+DK954),IF(EC634=11,(DK634+DK635+DK636+DK948+DK950+DK951+DK952+DK953+DK954+DK955),IF(EC634=12,(DK634+DK635+DK636+DK948+DK950+DK951+DK952+DK953+DK954+DK955+DK956),IF(EC634=13,(DK634+DK635+DK636+DK948+DK950+DK951+DK952+DK953+DK954+DK955+DK956+#REF!),0))))))</f>
        <v>0</v>
      </c>
      <c r="EF634" s="141">
        <f t="shared" si="537"/>
        <v>0</v>
      </c>
      <c r="EG634" s="142">
        <f t="shared" si="571"/>
        <v>0</v>
      </c>
      <c r="EH634" s="141"/>
      <c r="EI634" s="142"/>
      <c r="EJ634" s="82">
        <f t="shared" si="572"/>
        <v>0</v>
      </c>
      <c r="EK634" s="82"/>
      <c r="EL634" s="82"/>
      <c r="EM634" s="82"/>
      <c r="EN634" s="83"/>
      <c r="EO634" s="61"/>
      <c r="EP634" s="61"/>
      <c r="EQ634" s="61"/>
      <c r="ER634" s="61"/>
      <c r="ES634" s="61"/>
      <c r="ET634" s="61"/>
      <c r="EU634" s="61"/>
      <c r="EV634" s="61"/>
      <c r="EW634" s="61"/>
      <c r="EX634" s="61"/>
      <c r="EY634" s="61"/>
      <c r="EZ634" s="61"/>
    </row>
    <row r="635" spans="2:156" ht="27" customHeight="1">
      <c r="B635" s="365" t="str">
        <f t="shared" si="533"/>
        <v/>
      </c>
      <c r="C635" s="649" t="str">
        <f>IF(AU635=1,SUM(AU$10:AU635),"")</f>
        <v/>
      </c>
      <c r="D635" s="526"/>
      <c r="E635" s="524"/>
      <c r="F635" s="648"/>
      <c r="G635" s="464"/>
      <c r="H635" s="110"/>
      <c r="I635" s="648"/>
      <c r="J635" s="464"/>
      <c r="K635" s="110"/>
      <c r="L635" s="109"/>
      <c r="M635" s="517"/>
      <c r="N635" s="520"/>
      <c r="O635" s="520"/>
      <c r="P635" s="514"/>
      <c r="Q635" s="463"/>
      <c r="R635" s="463"/>
      <c r="S635" s="463"/>
      <c r="T635" s="463"/>
      <c r="U635" s="515"/>
      <c r="V635" s="112"/>
      <c r="W635" s="463"/>
      <c r="X635" s="463"/>
      <c r="Y635" s="463"/>
      <c r="Z635" s="463"/>
      <c r="AA635" s="463"/>
      <c r="AB635" s="691"/>
      <c r="AC635" s="691"/>
      <c r="AD635" s="691"/>
      <c r="AE635" s="682"/>
      <c r="AF635" s="683"/>
      <c r="AG635" s="112"/>
      <c r="AH635" s="463"/>
      <c r="AI635" s="495"/>
      <c r="AJ635" s="469"/>
      <c r="AK635" s="464"/>
      <c r="AL635" s="465"/>
      <c r="AM635" s="376"/>
      <c r="AN635" s="376"/>
      <c r="AO635" s="465"/>
      <c r="AP635" s="466"/>
      <c r="AQ635" s="113" t="str">
        <f t="shared" si="538"/>
        <v/>
      </c>
      <c r="AR635" s="114">
        <v>238</v>
      </c>
      <c r="AU635" s="115">
        <f t="shared" si="539"/>
        <v>0</v>
      </c>
      <c r="AV635" s="116" t="b">
        <f t="shared" si="540"/>
        <v>1</v>
      </c>
      <c r="AW635" s="73">
        <f t="shared" si="541"/>
        <v>0</v>
      </c>
      <c r="AX635" s="117">
        <f t="shared" si="542"/>
        <v>1</v>
      </c>
      <c r="AY635" s="118">
        <f t="shared" si="543"/>
        <v>0</v>
      </c>
      <c r="BD635" s="120">
        <f>ROUND(Import!F628,2)</f>
        <v>0</v>
      </c>
      <c r="BE635" s="120">
        <f>ROUND(Import!P628,2)</f>
        <v>0</v>
      </c>
      <c r="BG635" s="121">
        <f t="shared" si="544"/>
        <v>0</v>
      </c>
      <c r="BH635" s="122">
        <f t="shared" si="545"/>
        <v>0</v>
      </c>
      <c r="BI635" s="114">
        <f t="shared" si="546"/>
        <v>0</v>
      </c>
      <c r="BJ635" s="121">
        <f t="shared" si="547"/>
        <v>0</v>
      </c>
      <c r="BK635" s="122">
        <f t="shared" si="548"/>
        <v>0</v>
      </c>
      <c r="BL635" s="114">
        <f t="shared" si="549"/>
        <v>0</v>
      </c>
      <c r="BN635" s="123">
        <f t="shared" si="550"/>
        <v>0</v>
      </c>
      <c r="BO635" s="123">
        <f t="shared" si="551"/>
        <v>0</v>
      </c>
      <c r="BP635" s="123">
        <f t="shared" si="552"/>
        <v>0</v>
      </c>
      <c r="BQ635" s="123">
        <f t="shared" si="553"/>
        <v>0</v>
      </c>
      <c r="BR635" s="123">
        <f t="shared" si="527"/>
        <v>0</v>
      </c>
      <c r="BS635" s="123">
        <f t="shared" si="554"/>
        <v>0</v>
      </c>
      <c r="BT635" s="124">
        <f t="shared" si="555"/>
        <v>0</v>
      </c>
      <c r="CA635" s="62"/>
      <c r="CB635" s="126" t="str">
        <f t="shared" si="528"/>
        <v/>
      </c>
      <c r="CC635" s="127" t="str">
        <f t="shared" si="556"/>
        <v/>
      </c>
      <c r="CD635" s="128" t="str">
        <f t="shared" si="557"/>
        <v/>
      </c>
      <c r="CE635" s="146"/>
      <c r="CF635" s="147"/>
      <c r="CG635" s="147"/>
      <c r="CH635" s="147"/>
      <c r="CI635" s="145"/>
      <c r="CJ635" s="62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132" t="b">
        <f t="shared" si="558"/>
        <v>0</v>
      </c>
      <c r="CV635" s="133" t="b">
        <f t="shared" si="559"/>
        <v>1</v>
      </c>
      <c r="CW635" s="116" t="b">
        <f t="shared" si="560"/>
        <v>1</v>
      </c>
      <c r="CX635" s="73">
        <f t="shared" si="561"/>
        <v>0</v>
      </c>
      <c r="CZ635" s="73">
        <f t="shared" si="562"/>
        <v>0</v>
      </c>
      <c r="DA635" s="134">
        <f t="shared" si="563"/>
        <v>1</v>
      </c>
      <c r="DB635" s="106">
        <f t="shared" si="564"/>
        <v>1</v>
      </c>
      <c r="DC635" s="148"/>
      <c r="DD635" s="134">
        <f t="shared" si="565"/>
        <v>1</v>
      </c>
      <c r="DE635" s="135">
        <f t="shared" si="529"/>
        <v>0</v>
      </c>
      <c r="DF635" s="135">
        <f t="shared" si="530"/>
        <v>0</v>
      </c>
      <c r="DG635" s="136"/>
      <c r="DH635" s="79"/>
      <c r="DI635" s="137"/>
      <c r="DJ635" s="81"/>
      <c r="DK635" s="107">
        <f t="shared" si="531"/>
        <v>0</v>
      </c>
      <c r="DL635" s="138">
        <f t="shared" si="566"/>
        <v>1</v>
      </c>
      <c r="DM635" s="73">
        <f t="shared" si="567"/>
        <v>1</v>
      </c>
      <c r="DN635" s="73">
        <f t="shared" si="568"/>
        <v>1</v>
      </c>
      <c r="DO635" s="73">
        <f t="shared" si="569"/>
        <v>1</v>
      </c>
      <c r="DP635" s="73">
        <f t="shared" si="536"/>
        <v>1</v>
      </c>
      <c r="DQ635" s="73">
        <f t="shared" si="535"/>
        <v>1</v>
      </c>
      <c r="DR635" s="73">
        <f t="shared" si="534"/>
        <v>1</v>
      </c>
      <c r="DS635" s="73">
        <f t="shared" si="532"/>
        <v>1</v>
      </c>
      <c r="DT635" s="73">
        <f t="shared" si="526"/>
        <v>1</v>
      </c>
      <c r="DU635" s="73">
        <f t="shared" si="525"/>
        <v>1</v>
      </c>
      <c r="DV635" s="73">
        <f t="shared" si="524"/>
        <v>1</v>
      </c>
      <c r="DW635" s="73">
        <f t="shared" si="523"/>
        <v>1</v>
      </c>
      <c r="DX635" s="73">
        <f t="shared" si="522"/>
        <v>1</v>
      </c>
      <c r="DY635" s="73">
        <f t="shared" si="521"/>
        <v>1</v>
      </c>
      <c r="DZ635" s="73">
        <f t="shared" si="520"/>
        <v>1</v>
      </c>
      <c r="EA635" s="92">
        <f t="shared" si="519"/>
        <v>1</v>
      </c>
      <c r="EB635" s="92">
        <f t="shared" si="518"/>
        <v>1</v>
      </c>
      <c r="EC635" s="139">
        <f t="shared" si="517"/>
        <v>1</v>
      </c>
      <c r="ED635" s="140">
        <f t="shared" si="570"/>
        <v>0</v>
      </c>
      <c r="EE635" s="141">
        <f>IF(EC635=8,(DK635+DK636+DK637+DK949+DK951+DK952+DK953),IF(EC635=9,(DK635+DK636+DK637+DK949+DK951+DK952+DK953+DK954),IF(EC635=10,(DK635+DK636+DK637+DK949+DK951+DK952+DK953+DK954+DK955),IF(EC635=11,(DK635+DK636+DK637+DK949+DK951+DK952+DK953+DK954+DK955+DK956),IF(EC635=12,(DK635+DK636+DK637+DK949+DK951+DK952+DK953+DK954+DK955+DK956+DK957),IF(EC635=13,(DK635+DK636+DK637+DK949+DK951+DK952+DK953+DK954+DK955+DK956+DK957+#REF!),0))))))</f>
        <v>0</v>
      </c>
      <c r="EF635" s="141">
        <f t="shared" si="537"/>
        <v>0</v>
      </c>
      <c r="EG635" s="142">
        <f t="shared" si="571"/>
        <v>0</v>
      </c>
      <c r="EH635" s="141"/>
      <c r="EI635" s="142"/>
      <c r="EJ635" s="82">
        <f t="shared" si="572"/>
        <v>0</v>
      </c>
      <c r="EK635" s="82"/>
      <c r="EL635" s="82"/>
      <c r="EM635" s="82"/>
      <c r="EN635" s="83"/>
      <c r="EO635" s="61"/>
      <c r="EP635" s="61"/>
      <c r="EQ635" s="61"/>
      <c r="ER635" s="61"/>
      <c r="ES635" s="61"/>
      <c r="ET635" s="61"/>
      <c r="EU635" s="61"/>
      <c r="EV635" s="61"/>
      <c r="EW635" s="61"/>
      <c r="EX635" s="61"/>
      <c r="EY635" s="61"/>
      <c r="EZ635" s="61"/>
    </row>
    <row r="636" spans="2:156" ht="27" customHeight="1">
      <c r="B636" s="365" t="str">
        <f t="shared" si="533"/>
        <v/>
      </c>
      <c r="C636" s="649" t="str">
        <f>IF(AU636=1,SUM(AU$10:AU636),"")</f>
        <v/>
      </c>
      <c r="D636" s="526"/>
      <c r="E636" s="524"/>
      <c r="F636" s="648"/>
      <c r="G636" s="464"/>
      <c r="H636" s="110"/>
      <c r="I636" s="648"/>
      <c r="J636" s="464"/>
      <c r="K636" s="110"/>
      <c r="L636" s="109"/>
      <c r="M636" s="517"/>
      <c r="N636" s="520"/>
      <c r="O636" s="520"/>
      <c r="P636" s="514"/>
      <c r="Q636" s="463"/>
      <c r="R636" s="463"/>
      <c r="S636" s="463"/>
      <c r="T636" s="463"/>
      <c r="U636" s="515"/>
      <c r="V636" s="112"/>
      <c r="W636" s="463"/>
      <c r="X636" s="463"/>
      <c r="Y636" s="463"/>
      <c r="Z636" s="463"/>
      <c r="AA636" s="463"/>
      <c r="AB636" s="691"/>
      <c r="AC636" s="691"/>
      <c r="AD636" s="691"/>
      <c r="AE636" s="682"/>
      <c r="AF636" s="683"/>
      <c r="AG636" s="112"/>
      <c r="AH636" s="463"/>
      <c r="AI636" s="495"/>
      <c r="AJ636" s="469"/>
      <c r="AK636" s="464"/>
      <c r="AL636" s="465"/>
      <c r="AM636" s="376"/>
      <c r="AN636" s="376"/>
      <c r="AO636" s="465"/>
      <c r="AP636" s="466"/>
      <c r="AQ636" s="113" t="str">
        <f t="shared" si="538"/>
        <v/>
      </c>
      <c r="AR636" s="114">
        <v>239</v>
      </c>
      <c r="AU636" s="115">
        <f t="shared" si="539"/>
        <v>0</v>
      </c>
      <c r="AV636" s="116" t="b">
        <f t="shared" si="540"/>
        <v>1</v>
      </c>
      <c r="AW636" s="73">
        <f t="shared" si="541"/>
        <v>0</v>
      </c>
      <c r="AX636" s="117">
        <f t="shared" si="542"/>
        <v>1</v>
      </c>
      <c r="AY636" s="118">
        <f t="shared" si="543"/>
        <v>0</v>
      </c>
      <c r="BD636" s="120">
        <f>ROUND(Import!F629,2)</f>
        <v>0</v>
      </c>
      <c r="BE636" s="120">
        <f>ROUND(Import!P629,2)</f>
        <v>0</v>
      </c>
      <c r="BG636" s="121">
        <f t="shared" si="544"/>
        <v>0</v>
      </c>
      <c r="BH636" s="122">
        <f t="shared" si="545"/>
        <v>0</v>
      </c>
      <c r="BI636" s="114">
        <f t="shared" si="546"/>
        <v>0</v>
      </c>
      <c r="BJ636" s="121">
        <f t="shared" si="547"/>
        <v>0</v>
      </c>
      <c r="BK636" s="122">
        <f t="shared" si="548"/>
        <v>0</v>
      </c>
      <c r="BL636" s="114">
        <f t="shared" si="549"/>
        <v>0</v>
      </c>
      <c r="BN636" s="123">
        <f t="shared" si="550"/>
        <v>0</v>
      </c>
      <c r="BO636" s="123">
        <f t="shared" si="551"/>
        <v>0</v>
      </c>
      <c r="BP636" s="123">
        <f t="shared" si="552"/>
        <v>0</v>
      </c>
      <c r="BQ636" s="123">
        <f t="shared" si="553"/>
        <v>0</v>
      </c>
      <c r="BR636" s="123">
        <f t="shared" si="527"/>
        <v>0</v>
      </c>
      <c r="BS636" s="123">
        <f t="shared" si="554"/>
        <v>0</v>
      </c>
      <c r="BT636" s="124">
        <f t="shared" si="555"/>
        <v>0</v>
      </c>
      <c r="CA636" s="62"/>
      <c r="CB636" s="126" t="str">
        <f t="shared" si="528"/>
        <v/>
      </c>
      <c r="CC636" s="127" t="str">
        <f t="shared" si="556"/>
        <v/>
      </c>
      <c r="CD636" s="128" t="str">
        <f t="shared" si="557"/>
        <v/>
      </c>
      <c r="CE636" s="146"/>
      <c r="CF636" s="147"/>
      <c r="CG636" s="147"/>
      <c r="CH636" s="147"/>
      <c r="CI636" s="145"/>
      <c r="CJ636" s="62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132" t="b">
        <f t="shared" si="558"/>
        <v>0</v>
      </c>
      <c r="CV636" s="133" t="b">
        <f t="shared" si="559"/>
        <v>1</v>
      </c>
      <c r="CW636" s="116" t="b">
        <f t="shared" si="560"/>
        <v>1</v>
      </c>
      <c r="CX636" s="73">
        <f t="shared" si="561"/>
        <v>0</v>
      </c>
      <c r="CZ636" s="73">
        <f t="shared" si="562"/>
        <v>0</v>
      </c>
      <c r="DA636" s="134">
        <f t="shared" si="563"/>
        <v>1</v>
      </c>
      <c r="DB636" s="106">
        <f t="shared" si="564"/>
        <v>1</v>
      </c>
      <c r="DC636" s="148"/>
      <c r="DD636" s="134">
        <f t="shared" si="565"/>
        <v>1</v>
      </c>
      <c r="DE636" s="135">
        <f t="shared" si="529"/>
        <v>0</v>
      </c>
      <c r="DF636" s="135">
        <f t="shared" si="530"/>
        <v>0</v>
      </c>
      <c r="DG636" s="136"/>
      <c r="DH636" s="79"/>
      <c r="DI636" s="137"/>
      <c r="DJ636" s="81"/>
      <c r="DK636" s="107">
        <f t="shared" si="531"/>
        <v>0</v>
      </c>
      <c r="DL636" s="138">
        <f t="shared" si="566"/>
        <v>1</v>
      </c>
      <c r="DM636" s="73">
        <f t="shared" si="567"/>
        <v>1</v>
      </c>
      <c r="DN636" s="73">
        <f t="shared" si="568"/>
        <v>1</v>
      </c>
      <c r="DO636" s="73">
        <f t="shared" si="569"/>
        <v>1</v>
      </c>
      <c r="DP636" s="73">
        <f t="shared" si="536"/>
        <v>1</v>
      </c>
      <c r="DQ636" s="73">
        <f t="shared" si="535"/>
        <v>1</v>
      </c>
      <c r="DR636" s="73">
        <f t="shared" si="534"/>
        <v>1</v>
      </c>
      <c r="DS636" s="73">
        <f t="shared" si="532"/>
        <v>1</v>
      </c>
      <c r="DT636" s="73">
        <f t="shared" si="526"/>
        <v>1</v>
      </c>
      <c r="DU636" s="73">
        <f t="shared" si="525"/>
        <v>1</v>
      </c>
      <c r="DV636" s="73">
        <f t="shared" si="524"/>
        <v>1</v>
      </c>
      <c r="DW636" s="73">
        <f t="shared" si="523"/>
        <v>1</v>
      </c>
      <c r="DX636" s="73">
        <f t="shared" si="522"/>
        <v>1</v>
      </c>
      <c r="DY636" s="73">
        <f t="shared" si="521"/>
        <v>1</v>
      </c>
      <c r="DZ636" s="73">
        <f t="shared" si="520"/>
        <v>1</v>
      </c>
      <c r="EA636" s="92">
        <f t="shared" si="519"/>
        <v>1</v>
      </c>
      <c r="EB636" s="92">
        <f t="shared" si="518"/>
        <v>1</v>
      </c>
      <c r="EC636" s="139">
        <f t="shared" si="517"/>
        <v>1</v>
      </c>
      <c r="ED636" s="140">
        <f t="shared" si="570"/>
        <v>0</v>
      </c>
      <c r="EE636" s="141">
        <f>IF(EC636=8,(DK636+DK637+DK638+DK950+DK952+DK953+DK954),IF(EC636=9,(DK636+DK637+DK638+DK950+DK952+DK953+DK954+DK955),IF(EC636=10,(DK636+DK637+DK638+DK950+DK952+DK953+DK954+DK955+DK956),IF(EC636=11,(DK636+DK637+DK638+DK950+DK952+DK953+DK954+DK955+DK956+DK957),IF(EC636=12,(DK636+DK637+DK638+DK950+DK952+DK953+DK954+DK955+DK956+DK957+DK958),IF(EC636=13,(DK636+DK637+DK638+DK950+DK952+DK953+DK954+DK955+DK956+DK957+DK958+#REF!),0))))))</f>
        <v>0</v>
      </c>
      <c r="EF636" s="141">
        <f t="shared" si="537"/>
        <v>0</v>
      </c>
      <c r="EG636" s="142">
        <f t="shared" si="571"/>
        <v>0</v>
      </c>
      <c r="EH636" s="141"/>
      <c r="EI636" s="142"/>
      <c r="EJ636" s="82">
        <f t="shared" si="572"/>
        <v>0</v>
      </c>
      <c r="EK636" s="82"/>
      <c r="EL636" s="82"/>
      <c r="EM636" s="82"/>
      <c r="EN636" s="83"/>
      <c r="EO636" s="61"/>
      <c r="EP636" s="61"/>
      <c r="EQ636" s="61"/>
      <c r="ER636" s="61"/>
      <c r="ES636" s="61"/>
      <c r="ET636" s="61"/>
      <c r="EU636" s="61"/>
      <c r="EV636" s="61"/>
      <c r="EW636" s="61"/>
      <c r="EX636" s="61"/>
      <c r="EY636" s="61"/>
      <c r="EZ636" s="61"/>
    </row>
    <row r="637" spans="2:156" ht="27" customHeight="1">
      <c r="B637" s="365" t="str">
        <f t="shared" si="533"/>
        <v/>
      </c>
      <c r="C637" s="649" t="str">
        <f>IF(AU637=1,SUM(AU$10:AU637),"")</f>
        <v/>
      </c>
      <c r="D637" s="526"/>
      <c r="E637" s="524"/>
      <c r="F637" s="648"/>
      <c r="G637" s="464"/>
      <c r="H637" s="110"/>
      <c r="I637" s="648"/>
      <c r="J637" s="464"/>
      <c r="K637" s="110"/>
      <c r="L637" s="109"/>
      <c r="M637" s="517"/>
      <c r="N637" s="520"/>
      <c r="O637" s="520"/>
      <c r="P637" s="514"/>
      <c r="Q637" s="463"/>
      <c r="R637" s="463"/>
      <c r="S637" s="463"/>
      <c r="T637" s="463"/>
      <c r="U637" s="515"/>
      <c r="V637" s="112"/>
      <c r="W637" s="463"/>
      <c r="X637" s="463"/>
      <c r="Y637" s="463"/>
      <c r="Z637" s="463"/>
      <c r="AA637" s="463"/>
      <c r="AB637" s="691"/>
      <c r="AC637" s="691"/>
      <c r="AD637" s="691"/>
      <c r="AE637" s="682"/>
      <c r="AF637" s="683"/>
      <c r="AG637" s="112"/>
      <c r="AH637" s="463"/>
      <c r="AI637" s="495"/>
      <c r="AJ637" s="469"/>
      <c r="AK637" s="464"/>
      <c r="AL637" s="465"/>
      <c r="AM637" s="376"/>
      <c r="AN637" s="376"/>
      <c r="AO637" s="465"/>
      <c r="AP637" s="466"/>
      <c r="AQ637" s="113" t="str">
        <f t="shared" si="538"/>
        <v/>
      </c>
      <c r="AR637" s="114">
        <v>240</v>
      </c>
      <c r="AU637" s="115">
        <f t="shared" si="539"/>
        <v>0</v>
      </c>
      <c r="AV637" s="116" t="b">
        <f t="shared" si="540"/>
        <v>1</v>
      </c>
      <c r="AW637" s="73">
        <f t="shared" si="541"/>
        <v>0</v>
      </c>
      <c r="AX637" s="117">
        <f t="shared" si="542"/>
        <v>1</v>
      </c>
      <c r="AY637" s="118">
        <f t="shared" si="543"/>
        <v>0</v>
      </c>
      <c r="BD637" s="120">
        <f>ROUND(Import!F630,2)</f>
        <v>0</v>
      </c>
      <c r="BE637" s="120">
        <f>ROUND(Import!P630,2)</f>
        <v>0</v>
      </c>
      <c r="BG637" s="121">
        <f t="shared" si="544"/>
        <v>0</v>
      </c>
      <c r="BH637" s="122">
        <f t="shared" si="545"/>
        <v>0</v>
      </c>
      <c r="BI637" s="114">
        <f t="shared" si="546"/>
        <v>0</v>
      </c>
      <c r="BJ637" s="121">
        <f t="shared" si="547"/>
        <v>0</v>
      </c>
      <c r="BK637" s="122">
        <f t="shared" si="548"/>
        <v>0</v>
      </c>
      <c r="BL637" s="114">
        <f t="shared" si="549"/>
        <v>0</v>
      </c>
      <c r="BN637" s="123">
        <f t="shared" si="550"/>
        <v>0</v>
      </c>
      <c r="BO637" s="123">
        <f t="shared" si="551"/>
        <v>0</v>
      </c>
      <c r="BP637" s="123">
        <f t="shared" si="552"/>
        <v>0</v>
      </c>
      <c r="BQ637" s="123">
        <f t="shared" si="553"/>
        <v>0</v>
      </c>
      <c r="BR637" s="123">
        <f t="shared" si="527"/>
        <v>0</v>
      </c>
      <c r="BS637" s="123">
        <f t="shared" si="554"/>
        <v>0</v>
      </c>
      <c r="BT637" s="124">
        <f t="shared" si="555"/>
        <v>0</v>
      </c>
      <c r="CA637" s="62"/>
      <c r="CB637" s="126" t="str">
        <f t="shared" si="528"/>
        <v/>
      </c>
      <c r="CC637" s="127" t="str">
        <f t="shared" si="556"/>
        <v/>
      </c>
      <c r="CD637" s="128" t="str">
        <f t="shared" si="557"/>
        <v/>
      </c>
      <c r="CE637" s="146"/>
      <c r="CF637" s="147"/>
      <c r="CG637" s="147"/>
      <c r="CH637" s="147"/>
      <c r="CI637" s="145"/>
      <c r="CJ637" s="62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132" t="b">
        <f t="shared" si="558"/>
        <v>0</v>
      </c>
      <c r="CV637" s="133" t="b">
        <f t="shared" si="559"/>
        <v>1</v>
      </c>
      <c r="CW637" s="116" t="b">
        <f t="shared" si="560"/>
        <v>1</v>
      </c>
      <c r="CX637" s="73">
        <f t="shared" si="561"/>
        <v>0</v>
      </c>
      <c r="CZ637" s="73">
        <f t="shared" si="562"/>
        <v>0</v>
      </c>
      <c r="DA637" s="134">
        <f t="shared" si="563"/>
        <v>1</v>
      </c>
      <c r="DB637" s="106">
        <f t="shared" si="564"/>
        <v>1</v>
      </c>
      <c r="DC637" s="148"/>
      <c r="DD637" s="134">
        <f t="shared" si="565"/>
        <v>1</v>
      </c>
      <c r="DE637" s="135">
        <f t="shared" si="529"/>
        <v>0</v>
      </c>
      <c r="DF637" s="135">
        <f t="shared" si="530"/>
        <v>0</v>
      </c>
      <c r="DG637" s="136"/>
      <c r="DH637" s="79"/>
      <c r="DI637" s="137"/>
      <c r="DJ637" s="81"/>
      <c r="DK637" s="107">
        <f t="shared" si="531"/>
        <v>0</v>
      </c>
      <c r="DL637" s="138">
        <f t="shared" si="566"/>
        <v>1</v>
      </c>
      <c r="DM637" s="73">
        <f t="shared" si="567"/>
        <v>1</v>
      </c>
      <c r="DN637" s="73">
        <f t="shared" si="568"/>
        <v>1</v>
      </c>
      <c r="DO637" s="73">
        <f t="shared" si="569"/>
        <v>1</v>
      </c>
      <c r="DP637" s="73">
        <f t="shared" si="536"/>
        <v>1</v>
      </c>
      <c r="DQ637" s="73">
        <f t="shared" si="535"/>
        <v>1</v>
      </c>
      <c r="DR637" s="73">
        <f t="shared" si="534"/>
        <v>1</v>
      </c>
      <c r="DS637" s="73">
        <f t="shared" si="532"/>
        <v>1</v>
      </c>
      <c r="DT637" s="73">
        <f t="shared" si="526"/>
        <v>1</v>
      </c>
      <c r="DU637" s="73">
        <f t="shared" si="525"/>
        <v>1</v>
      </c>
      <c r="DV637" s="73">
        <f t="shared" si="524"/>
        <v>1</v>
      </c>
      <c r="DW637" s="73">
        <f t="shared" si="523"/>
        <v>1</v>
      </c>
      <c r="DX637" s="73">
        <f t="shared" si="522"/>
        <v>1</v>
      </c>
      <c r="DY637" s="73">
        <f t="shared" si="521"/>
        <v>1</v>
      </c>
      <c r="DZ637" s="73">
        <f t="shared" si="520"/>
        <v>1</v>
      </c>
      <c r="EA637" s="92">
        <f t="shared" si="519"/>
        <v>1</v>
      </c>
      <c r="EB637" s="92">
        <f t="shared" si="518"/>
        <v>1</v>
      </c>
      <c r="EC637" s="139">
        <f t="shared" si="517"/>
        <v>1</v>
      </c>
      <c r="ED637" s="140">
        <f t="shared" si="570"/>
        <v>0</v>
      </c>
      <c r="EE637" s="141">
        <f>IF(EC637=8,(DK637+DK638+DK639+DK951+DK953+DK954+DK955),IF(EC637=9,(DK637+DK638+DK639+DK951+DK953+DK954+DK955+DK956),IF(EC637=10,(DK637+DK638+DK639+DK951+DK953+DK954+DK955+DK956+DK957),IF(EC637=11,(DK637+DK638+DK639+DK951+DK953+DK954+DK955+DK956+DK957+DK958),IF(EC637=12,(DK637+DK638+DK639+DK951+DK953+DK954+DK955+DK956+DK957+DK958+DK959),IF(EC637=13,(DK637+DK638+DK639+DK951+DK953+DK954+DK955+DK956+DK957+DK958+DK959+#REF!),0))))))</f>
        <v>0</v>
      </c>
      <c r="EF637" s="141">
        <f t="shared" si="537"/>
        <v>0</v>
      </c>
      <c r="EG637" s="142">
        <f t="shared" si="571"/>
        <v>0</v>
      </c>
      <c r="EH637" s="141"/>
      <c r="EI637" s="142"/>
      <c r="EJ637" s="82">
        <f t="shared" si="572"/>
        <v>0</v>
      </c>
      <c r="EK637" s="82"/>
      <c r="EL637" s="82"/>
      <c r="EM637" s="82"/>
      <c r="EN637" s="83"/>
      <c r="EO637" s="61"/>
      <c r="EP637" s="61"/>
      <c r="EQ637" s="61"/>
      <c r="ER637" s="61"/>
      <c r="ES637" s="61"/>
      <c r="ET637" s="61"/>
      <c r="EU637" s="61"/>
      <c r="EV637" s="61"/>
      <c r="EW637" s="61"/>
      <c r="EX637" s="61"/>
      <c r="EY637" s="61"/>
      <c r="EZ637" s="61"/>
    </row>
    <row r="638" spans="2:156" ht="27" customHeight="1">
      <c r="B638" s="365" t="str">
        <f t="shared" si="533"/>
        <v/>
      </c>
      <c r="C638" s="649" t="str">
        <f>IF(AU638=1,SUM(AU$10:AU638),"")</f>
        <v/>
      </c>
      <c r="D638" s="526"/>
      <c r="E638" s="524"/>
      <c r="F638" s="648"/>
      <c r="G638" s="464"/>
      <c r="H638" s="110"/>
      <c r="I638" s="648"/>
      <c r="J638" s="464"/>
      <c r="K638" s="110"/>
      <c r="L638" s="109"/>
      <c r="M638" s="517"/>
      <c r="N638" s="520"/>
      <c r="O638" s="520"/>
      <c r="P638" s="514"/>
      <c r="Q638" s="463"/>
      <c r="R638" s="463"/>
      <c r="S638" s="463"/>
      <c r="T638" s="463"/>
      <c r="U638" s="515"/>
      <c r="V638" s="112"/>
      <c r="W638" s="463"/>
      <c r="X638" s="463"/>
      <c r="Y638" s="463"/>
      <c r="Z638" s="463"/>
      <c r="AA638" s="463"/>
      <c r="AB638" s="691"/>
      <c r="AC638" s="691"/>
      <c r="AD638" s="691"/>
      <c r="AE638" s="682"/>
      <c r="AF638" s="683"/>
      <c r="AG638" s="112"/>
      <c r="AH638" s="463"/>
      <c r="AI638" s="495"/>
      <c r="AJ638" s="469"/>
      <c r="AK638" s="464"/>
      <c r="AL638" s="465"/>
      <c r="AM638" s="376"/>
      <c r="AN638" s="376"/>
      <c r="AO638" s="465"/>
      <c r="AP638" s="466"/>
      <c r="AQ638" s="113" t="str">
        <f t="shared" si="538"/>
        <v/>
      </c>
      <c r="AR638" s="114">
        <v>241</v>
      </c>
      <c r="AU638" s="115">
        <f t="shared" si="539"/>
        <v>0</v>
      </c>
      <c r="AV638" s="116" t="b">
        <f t="shared" si="540"/>
        <v>1</v>
      </c>
      <c r="AW638" s="73">
        <f t="shared" si="541"/>
        <v>0</v>
      </c>
      <c r="AX638" s="117">
        <f t="shared" si="542"/>
        <v>1</v>
      </c>
      <c r="AY638" s="118">
        <f t="shared" si="543"/>
        <v>0</v>
      </c>
      <c r="BD638" s="120">
        <f>ROUND(Import!F631,2)</f>
        <v>0</v>
      </c>
      <c r="BE638" s="120">
        <f>ROUND(Import!P631,2)</f>
        <v>0</v>
      </c>
      <c r="BG638" s="121">
        <f t="shared" si="544"/>
        <v>0</v>
      </c>
      <c r="BH638" s="122">
        <f t="shared" si="545"/>
        <v>0</v>
      </c>
      <c r="BI638" s="114">
        <f t="shared" si="546"/>
        <v>0</v>
      </c>
      <c r="BJ638" s="121">
        <f t="shared" si="547"/>
        <v>0</v>
      </c>
      <c r="BK638" s="122">
        <f t="shared" si="548"/>
        <v>0</v>
      </c>
      <c r="BL638" s="114">
        <f t="shared" si="549"/>
        <v>0</v>
      </c>
      <c r="BN638" s="123">
        <f t="shared" si="550"/>
        <v>0</v>
      </c>
      <c r="BO638" s="123">
        <f t="shared" si="551"/>
        <v>0</v>
      </c>
      <c r="BP638" s="123">
        <f t="shared" si="552"/>
        <v>0</v>
      </c>
      <c r="BQ638" s="123">
        <f t="shared" si="553"/>
        <v>0</v>
      </c>
      <c r="BR638" s="123">
        <f t="shared" si="527"/>
        <v>0</v>
      </c>
      <c r="BS638" s="123">
        <f t="shared" si="554"/>
        <v>0</v>
      </c>
      <c r="BT638" s="124">
        <f t="shared" si="555"/>
        <v>0</v>
      </c>
      <c r="CA638" s="62"/>
      <c r="CB638" s="126" t="str">
        <f t="shared" si="528"/>
        <v/>
      </c>
      <c r="CC638" s="127" t="str">
        <f t="shared" si="556"/>
        <v/>
      </c>
      <c r="CD638" s="128" t="str">
        <f t="shared" si="557"/>
        <v/>
      </c>
      <c r="CE638" s="146"/>
      <c r="CF638" s="147"/>
      <c r="CG638" s="147"/>
      <c r="CH638" s="147"/>
      <c r="CI638" s="145"/>
      <c r="CJ638" s="62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132" t="b">
        <f t="shared" si="558"/>
        <v>0</v>
      </c>
      <c r="CV638" s="133" t="b">
        <f t="shared" si="559"/>
        <v>1</v>
      </c>
      <c r="CW638" s="116" t="b">
        <f t="shared" si="560"/>
        <v>1</v>
      </c>
      <c r="CX638" s="73">
        <f t="shared" si="561"/>
        <v>0</v>
      </c>
      <c r="CZ638" s="73">
        <f t="shared" si="562"/>
        <v>0</v>
      </c>
      <c r="DA638" s="134">
        <f t="shared" si="563"/>
        <v>1</v>
      </c>
      <c r="DB638" s="106">
        <f t="shared" si="564"/>
        <v>1</v>
      </c>
      <c r="DC638" s="148"/>
      <c r="DD638" s="134">
        <f t="shared" si="565"/>
        <v>1</v>
      </c>
      <c r="DE638" s="135">
        <f t="shared" si="529"/>
        <v>0</v>
      </c>
      <c r="DF638" s="135">
        <f t="shared" si="530"/>
        <v>0</v>
      </c>
      <c r="DG638" s="136"/>
      <c r="DH638" s="79"/>
      <c r="DI638" s="137"/>
      <c r="DJ638" s="81"/>
      <c r="DK638" s="107">
        <f t="shared" si="531"/>
        <v>0</v>
      </c>
      <c r="DL638" s="138">
        <f t="shared" si="566"/>
        <v>1</v>
      </c>
      <c r="DM638" s="73">
        <f t="shared" si="567"/>
        <v>1</v>
      </c>
      <c r="DN638" s="73">
        <f t="shared" si="568"/>
        <v>1</v>
      </c>
      <c r="DO638" s="73">
        <f t="shared" si="569"/>
        <v>1</v>
      </c>
      <c r="DP638" s="73">
        <f t="shared" si="536"/>
        <v>1</v>
      </c>
      <c r="DQ638" s="73">
        <f t="shared" si="535"/>
        <v>1</v>
      </c>
      <c r="DR638" s="73">
        <f t="shared" si="534"/>
        <v>1</v>
      </c>
      <c r="DS638" s="73">
        <f t="shared" si="532"/>
        <v>1</v>
      </c>
      <c r="DT638" s="73">
        <f t="shared" si="526"/>
        <v>1</v>
      </c>
      <c r="DU638" s="73">
        <f t="shared" si="525"/>
        <v>1</v>
      </c>
      <c r="DV638" s="73">
        <f t="shared" si="524"/>
        <v>1</v>
      </c>
      <c r="DW638" s="73">
        <f t="shared" si="523"/>
        <v>1</v>
      </c>
      <c r="DX638" s="73">
        <f t="shared" si="522"/>
        <v>1</v>
      </c>
      <c r="DY638" s="73">
        <f t="shared" si="521"/>
        <v>1</v>
      </c>
      <c r="DZ638" s="73">
        <f t="shared" si="520"/>
        <v>1</v>
      </c>
      <c r="EA638" s="92">
        <f t="shared" si="519"/>
        <v>1</v>
      </c>
      <c r="EB638" s="92">
        <f t="shared" si="518"/>
        <v>1</v>
      </c>
      <c r="EC638" s="139">
        <f t="shared" si="517"/>
        <v>1</v>
      </c>
      <c r="ED638" s="140">
        <f t="shared" si="570"/>
        <v>0</v>
      </c>
      <c r="EE638" s="141">
        <f>IF(EC638=8,(DK638+DK639+DK640+DK952+DK954+DK955+DK956),IF(EC638=9,(DK638+DK639+DK640+DK952+DK954+DK955+DK956+DK957),IF(EC638=10,(DK638+DK639+DK640+DK952+DK954+DK955+DK956+DK957+DK958),IF(EC638=11,(DK638+DK639+DK640+DK952+DK954+DK955+DK956+DK957+DK958+DK959),IF(EC638=12,(DK638+DK639+DK640+DK952+DK954+DK955+DK956+DK957+DK958+DK959+DK960),IF(EC638=13,(DK638+DK639+DK640+DK952+DK954+DK955+DK956+DK957+DK958+DK959+DK960+#REF!),0))))))</f>
        <v>0</v>
      </c>
      <c r="EF638" s="141">
        <f t="shared" si="537"/>
        <v>0</v>
      </c>
      <c r="EG638" s="142">
        <f t="shared" si="571"/>
        <v>0</v>
      </c>
      <c r="EH638" s="141"/>
      <c r="EI638" s="142"/>
      <c r="EJ638" s="82">
        <f t="shared" si="572"/>
        <v>0</v>
      </c>
      <c r="EK638" s="82"/>
      <c r="EL638" s="82"/>
      <c r="EM638" s="82"/>
      <c r="EN638" s="83"/>
      <c r="EO638" s="61"/>
      <c r="EP638" s="61"/>
      <c r="EQ638" s="61"/>
      <c r="ER638" s="61"/>
      <c r="ES638" s="61"/>
      <c r="ET638" s="61"/>
      <c r="EU638" s="61"/>
      <c r="EV638" s="61"/>
      <c r="EW638" s="61"/>
      <c r="EX638" s="61"/>
      <c r="EY638" s="61"/>
      <c r="EZ638" s="61"/>
    </row>
    <row r="639" spans="2:156" ht="27" customHeight="1">
      <c r="B639" s="365" t="str">
        <f t="shared" si="533"/>
        <v/>
      </c>
      <c r="C639" s="649" t="str">
        <f>IF(AU639=1,SUM(AU$10:AU639),"")</f>
        <v/>
      </c>
      <c r="D639" s="526"/>
      <c r="E639" s="524"/>
      <c r="F639" s="648"/>
      <c r="G639" s="464"/>
      <c r="H639" s="110"/>
      <c r="I639" s="648"/>
      <c r="J639" s="464"/>
      <c r="K639" s="110"/>
      <c r="L639" s="109"/>
      <c r="M639" s="517"/>
      <c r="N639" s="520"/>
      <c r="O639" s="520"/>
      <c r="P639" s="514"/>
      <c r="Q639" s="463"/>
      <c r="R639" s="463"/>
      <c r="S639" s="463"/>
      <c r="T639" s="463"/>
      <c r="U639" s="515"/>
      <c r="V639" s="112"/>
      <c r="W639" s="463"/>
      <c r="X639" s="463"/>
      <c r="Y639" s="463"/>
      <c r="Z639" s="463"/>
      <c r="AA639" s="463"/>
      <c r="AB639" s="691"/>
      <c r="AC639" s="691"/>
      <c r="AD639" s="691"/>
      <c r="AE639" s="682"/>
      <c r="AF639" s="683"/>
      <c r="AG639" s="112"/>
      <c r="AH639" s="463"/>
      <c r="AI639" s="495"/>
      <c r="AJ639" s="469"/>
      <c r="AK639" s="464"/>
      <c r="AL639" s="465"/>
      <c r="AM639" s="376"/>
      <c r="AN639" s="376"/>
      <c r="AO639" s="465"/>
      <c r="AP639" s="466"/>
      <c r="AQ639" s="113" t="str">
        <f t="shared" si="538"/>
        <v/>
      </c>
      <c r="AR639" s="114">
        <v>242</v>
      </c>
      <c r="AU639" s="115">
        <f t="shared" si="539"/>
        <v>0</v>
      </c>
      <c r="AV639" s="116" t="b">
        <f t="shared" si="540"/>
        <v>1</v>
      </c>
      <c r="AW639" s="73">
        <f t="shared" si="541"/>
        <v>0</v>
      </c>
      <c r="AX639" s="117">
        <f t="shared" si="542"/>
        <v>1</v>
      </c>
      <c r="AY639" s="118">
        <f t="shared" si="543"/>
        <v>0</v>
      </c>
      <c r="BD639" s="120">
        <f>ROUND(Import!F632,2)</f>
        <v>0</v>
      </c>
      <c r="BE639" s="120">
        <f>ROUND(Import!P632,2)</f>
        <v>0</v>
      </c>
      <c r="BG639" s="121">
        <f t="shared" si="544"/>
        <v>0</v>
      </c>
      <c r="BH639" s="122">
        <f t="shared" si="545"/>
        <v>0</v>
      </c>
      <c r="BI639" s="114">
        <f t="shared" si="546"/>
        <v>0</v>
      </c>
      <c r="BJ639" s="121">
        <f t="shared" si="547"/>
        <v>0</v>
      </c>
      <c r="BK639" s="122">
        <f t="shared" si="548"/>
        <v>0</v>
      </c>
      <c r="BL639" s="114">
        <f t="shared" si="549"/>
        <v>0</v>
      </c>
      <c r="BN639" s="123">
        <f t="shared" si="550"/>
        <v>0</v>
      </c>
      <c r="BO639" s="123">
        <f t="shared" si="551"/>
        <v>0</v>
      </c>
      <c r="BP639" s="123">
        <f t="shared" si="552"/>
        <v>0</v>
      </c>
      <c r="BQ639" s="123">
        <f t="shared" si="553"/>
        <v>0</v>
      </c>
      <c r="BR639" s="123">
        <f t="shared" si="527"/>
        <v>0</v>
      </c>
      <c r="BS639" s="123">
        <f t="shared" si="554"/>
        <v>0</v>
      </c>
      <c r="BT639" s="124">
        <f t="shared" si="555"/>
        <v>0</v>
      </c>
      <c r="CA639" s="62"/>
      <c r="CB639" s="126" t="str">
        <f t="shared" si="528"/>
        <v/>
      </c>
      <c r="CC639" s="127" t="str">
        <f t="shared" si="556"/>
        <v/>
      </c>
      <c r="CD639" s="128" t="str">
        <f t="shared" si="557"/>
        <v/>
      </c>
      <c r="CE639" s="146"/>
      <c r="CF639" s="147"/>
      <c r="CG639" s="147"/>
      <c r="CH639" s="147"/>
      <c r="CI639" s="145"/>
      <c r="CJ639" s="62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132" t="b">
        <f t="shared" si="558"/>
        <v>0</v>
      </c>
      <c r="CV639" s="133" t="b">
        <f t="shared" si="559"/>
        <v>1</v>
      </c>
      <c r="CW639" s="116" t="b">
        <f t="shared" si="560"/>
        <v>1</v>
      </c>
      <c r="CX639" s="73">
        <f t="shared" si="561"/>
        <v>0</v>
      </c>
      <c r="CZ639" s="73">
        <f t="shared" si="562"/>
        <v>0</v>
      </c>
      <c r="DA639" s="134">
        <f t="shared" si="563"/>
        <v>1</v>
      </c>
      <c r="DB639" s="106">
        <f t="shared" si="564"/>
        <v>1</v>
      </c>
      <c r="DC639" s="148"/>
      <c r="DD639" s="134">
        <f t="shared" si="565"/>
        <v>1</v>
      </c>
      <c r="DE639" s="135">
        <f t="shared" si="529"/>
        <v>0</v>
      </c>
      <c r="DF639" s="135">
        <f t="shared" si="530"/>
        <v>0</v>
      </c>
      <c r="DG639" s="136"/>
      <c r="DH639" s="79"/>
      <c r="DI639" s="137"/>
      <c r="DJ639" s="81"/>
      <c r="DK639" s="107">
        <f t="shared" si="531"/>
        <v>0</v>
      </c>
      <c r="DL639" s="138">
        <f t="shared" si="566"/>
        <v>1</v>
      </c>
      <c r="DM639" s="73">
        <f t="shared" si="567"/>
        <v>1</v>
      </c>
      <c r="DN639" s="73">
        <f t="shared" si="568"/>
        <v>1</v>
      </c>
      <c r="DO639" s="73">
        <f t="shared" si="569"/>
        <v>1</v>
      </c>
      <c r="DP639" s="73">
        <f t="shared" si="536"/>
        <v>1</v>
      </c>
      <c r="DQ639" s="73">
        <f t="shared" si="535"/>
        <v>1</v>
      </c>
      <c r="DR639" s="73">
        <f t="shared" si="534"/>
        <v>1</v>
      </c>
      <c r="DS639" s="73">
        <f t="shared" si="532"/>
        <v>1</v>
      </c>
      <c r="DT639" s="73">
        <f t="shared" si="526"/>
        <v>1</v>
      </c>
      <c r="DU639" s="73">
        <f t="shared" si="525"/>
        <v>1</v>
      </c>
      <c r="DV639" s="73">
        <f t="shared" si="524"/>
        <v>1</v>
      </c>
      <c r="DW639" s="73">
        <f t="shared" si="523"/>
        <v>1</v>
      </c>
      <c r="DX639" s="73">
        <f t="shared" si="522"/>
        <v>1</v>
      </c>
      <c r="DY639" s="73">
        <f t="shared" si="521"/>
        <v>1</v>
      </c>
      <c r="DZ639" s="73">
        <f t="shared" si="520"/>
        <v>1</v>
      </c>
      <c r="EA639" s="92">
        <f t="shared" si="519"/>
        <v>1</v>
      </c>
      <c r="EB639" s="92">
        <f t="shared" si="518"/>
        <v>1</v>
      </c>
      <c r="EC639" s="139">
        <f t="shared" si="517"/>
        <v>1</v>
      </c>
      <c r="ED639" s="140">
        <f t="shared" si="570"/>
        <v>0</v>
      </c>
      <c r="EE639" s="141">
        <f>IF(EC639=8,(DK639+DK640+DK641+DK953+DK955+DK956+DK957),IF(EC639=9,(DK639+DK640+DK641+DK953+DK955+DK956+DK957+DK958),IF(EC639=10,(DK639+DK640+DK641+DK953+DK955+DK956+DK957+DK958+DK959),IF(EC639=11,(DK639+DK640+DK641+DK953+DK955+DK956+DK957+DK958+DK959+DK960),IF(EC639=12,(DK639+DK640+DK641+DK953+DK955+DK956+DK957+DK958+DK959+DK960+DK961),IF(EC639=13,(DK639+DK640+DK641+DK953+DK955+DK956+DK957+DK958+DK959+DK960+DK961+#REF!),0))))))</f>
        <v>0</v>
      </c>
      <c r="EF639" s="141">
        <f t="shared" si="537"/>
        <v>0</v>
      </c>
      <c r="EG639" s="142">
        <f t="shared" si="571"/>
        <v>0</v>
      </c>
      <c r="EH639" s="141"/>
      <c r="EI639" s="142"/>
      <c r="EJ639" s="82">
        <f t="shared" si="572"/>
        <v>0</v>
      </c>
      <c r="EK639" s="82"/>
      <c r="EL639" s="82"/>
      <c r="EM639" s="82"/>
      <c r="EN639" s="83"/>
      <c r="EO639" s="61"/>
      <c r="EP639" s="61"/>
      <c r="EQ639" s="61"/>
      <c r="ER639" s="61"/>
      <c r="ES639" s="61"/>
      <c r="ET639" s="61"/>
      <c r="EU639" s="61"/>
      <c r="EV639" s="61"/>
      <c r="EW639" s="61"/>
      <c r="EX639" s="61"/>
      <c r="EY639" s="61"/>
      <c r="EZ639" s="61"/>
    </row>
    <row r="640" spans="2:156" ht="27" customHeight="1">
      <c r="B640" s="365" t="str">
        <f t="shared" si="533"/>
        <v/>
      </c>
      <c r="C640" s="649" t="str">
        <f>IF(AU640=1,SUM(AU$10:AU640),"")</f>
        <v/>
      </c>
      <c r="D640" s="526"/>
      <c r="E640" s="524"/>
      <c r="F640" s="648"/>
      <c r="G640" s="464"/>
      <c r="H640" s="110"/>
      <c r="I640" s="648"/>
      <c r="J640" s="464"/>
      <c r="K640" s="110"/>
      <c r="L640" s="109"/>
      <c r="M640" s="517"/>
      <c r="N640" s="520"/>
      <c r="O640" s="520"/>
      <c r="P640" s="514"/>
      <c r="Q640" s="463"/>
      <c r="R640" s="463"/>
      <c r="S640" s="463"/>
      <c r="T640" s="463"/>
      <c r="U640" s="515"/>
      <c r="V640" s="112"/>
      <c r="W640" s="463"/>
      <c r="X640" s="463"/>
      <c r="Y640" s="463"/>
      <c r="Z640" s="463"/>
      <c r="AA640" s="463"/>
      <c r="AB640" s="691"/>
      <c r="AC640" s="691"/>
      <c r="AD640" s="691"/>
      <c r="AE640" s="682"/>
      <c r="AF640" s="683"/>
      <c r="AG640" s="112"/>
      <c r="AH640" s="463"/>
      <c r="AI640" s="495"/>
      <c r="AJ640" s="469"/>
      <c r="AK640" s="464"/>
      <c r="AL640" s="465"/>
      <c r="AM640" s="376"/>
      <c r="AN640" s="376"/>
      <c r="AO640" s="465"/>
      <c r="AP640" s="466"/>
      <c r="AQ640" s="113" t="str">
        <f t="shared" si="538"/>
        <v/>
      </c>
      <c r="AR640" s="114">
        <v>243</v>
      </c>
      <c r="AU640" s="115">
        <f t="shared" si="539"/>
        <v>0</v>
      </c>
      <c r="AV640" s="116" t="b">
        <f t="shared" si="540"/>
        <v>1</v>
      </c>
      <c r="AW640" s="73">
        <f t="shared" si="541"/>
        <v>0</v>
      </c>
      <c r="AX640" s="117">
        <f t="shared" si="542"/>
        <v>1</v>
      </c>
      <c r="AY640" s="118">
        <f t="shared" si="543"/>
        <v>0</v>
      </c>
      <c r="BD640" s="120">
        <f>ROUND(Import!F633,2)</f>
        <v>0</v>
      </c>
      <c r="BE640" s="120">
        <f>ROUND(Import!P633,2)</f>
        <v>0</v>
      </c>
      <c r="BG640" s="121">
        <f t="shared" si="544"/>
        <v>0</v>
      </c>
      <c r="BH640" s="122">
        <f t="shared" si="545"/>
        <v>0</v>
      </c>
      <c r="BI640" s="114">
        <f t="shared" si="546"/>
        <v>0</v>
      </c>
      <c r="BJ640" s="121">
        <f t="shared" si="547"/>
        <v>0</v>
      </c>
      <c r="BK640" s="122">
        <f t="shared" si="548"/>
        <v>0</v>
      </c>
      <c r="BL640" s="114">
        <f t="shared" si="549"/>
        <v>0</v>
      </c>
      <c r="BN640" s="123">
        <f t="shared" si="550"/>
        <v>0</v>
      </c>
      <c r="BO640" s="123">
        <f t="shared" si="551"/>
        <v>0</v>
      </c>
      <c r="BP640" s="123">
        <f t="shared" si="552"/>
        <v>0</v>
      </c>
      <c r="BQ640" s="123">
        <f t="shared" si="553"/>
        <v>0</v>
      </c>
      <c r="BR640" s="123">
        <f t="shared" si="527"/>
        <v>0</v>
      </c>
      <c r="BS640" s="123">
        <f t="shared" si="554"/>
        <v>0</v>
      </c>
      <c r="BT640" s="124">
        <f t="shared" si="555"/>
        <v>0</v>
      </c>
      <c r="CA640" s="62"/>
      <c r="CB640" s="126" t="str">
        <f t="shared" si="528"/>
        <v/>
      </c>
      <c r="CC640" s="127" t="str">
        <f t="shared" si="556"/>
        <v/>
      </c>
      <c r="CD640" s="128" t="str">
        <f t="shared" si="557"/>
        <v/>
      </c>
      <c r="CE640" s="146"/>
      <c r="CF640" s="147"/>
      <c r="CG640" s="147"/>
      <c r="CH640" s="147"/>
      <c r="CI640" s="145"/>
      <c r="CJ640" s="62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132" t="b">
        <f t="shared" si="558"/>
        <v>0</v>
      </c>
      <c r="CV640" s="133" t="b">
        <f t="shared" si="559"/>
        <v>1</v>
      </c>
      <c r="CW640" s="116" t="b">
        <f t="shared" si="560"/>
        <v>1</v>
      </c>
      <c r="CX640" s="73">
        <f t="shared" si="561"/>
        <v>0</v>
      </c>
      <c r="CZ640" s="73">
        <f t="shared" si="562"/>
        <v>0</v>
      </c>
      <c r="DA640" s="134">
        <f t="shared" si="563"/>
        <v>1</v>
      </c>
      <c r="DB640" s="106">
        <f t="shared" si="564"/>
        <v>1</v>
      </c>
      <c r="DC640" s="148"/>
      <c r="DD640" s="134">
        <f t="shared" si="565"/>
        <v>1</v>
      </c>
      <c r="DE640" s="135">
        <f t="shared" si="529"/>
        <v>0</v>
      </c>
      <c r="DF640" s="135">
        <f t="shared" si="530"/>
        <v>0</v>
      </c>
      <c r="DG640" s="136"/>
      <c r="DH640" s="79"/>
      <c r="DI640" s="137"/>
      <c r="DJ640" s="81"/>
      <c r="DK640" s="107">
        <f t="shared" si="531"/>
        <v>0</v>
      </c>
      <c r="DL640" s="138">
        <f t="shared" si="566"/>
        <v>1</v>
      </c>
      <c r="DM640" s="73">
        <f t="shared" si="567"/>
        <v>1</v>
      </c>
      <c r="DN640" s="73">
        <f t="shared" si="568"/>
        <v>1</v>
      </c>
      <c r="DO640" s="73">
        <f t="shared" si="569"/>
        <v>1</v>
      </c>
      <c r="DP640" s="73">
        <f t="shared" si="536"/>
        <v>1</v>
      </c>
      <c r="DQ640" s="73">
        <f t="shared" si="535"/>
        <v>1</v>
      </c>
      <c r="DR640" s="73">
        <f t="shared" si="534"/>
        <v>1</v>
      </c>
      <c r="DS640" s="73">
        <f t="shared" si="532"/>
        <v>1</v>
      </c>
      <c r="DT640" s="73">
        <f t="shared" si="526"/>
        <v>1</v>
      </c>
      <c r="DU640" s="73">
        <f t="shared" si="525"/>
        <v>1</v>
      </c>
      <c r="DV640" s="73">
        <f t="shared" si="524"/>
        <v>1</v>
      </c>
      <c r="DW640" s="73">
        <f t="shared" si="523"/>
        <v>1</v>
      </c>
      <c r="DX640" s="73">
        <f t="shared" si="522"/>
        <v>1</v>
      </c>
      <c r="DY640" s="73">
        <f t="shared" si="521"/>
        <v>1</v>
      </c>
      <c r="DZ640" s="73">
        <f t="shared" si="520"/>
        <v>1</v>
      </c>
      <c r="EA640" s="92">
        <f t="shared" si="519"/>
        <v>1</v>
      </c>
      <c r="EB640" s="92">
        <f t="shared" si="518"/>
        <v>1</v>
      </c>
      <c r="EC640" s="139">
        <f t="shared" si="517"/>
        <v>1</v>
      </c>
      <c r="ED640" s="140">
        <f t="shared" si="570"/>
        <v>0</v>
      </c>
      <c r="EE640" s="141">
        <f>IF(EC640=8,(DK640+DK641+DK642+DK954+DK956+DK957+DK958),IF(EC640=9,(DK640+DK641+DK642+DK954+DK956+DK957+DK958+DK959),IF(EC640=10,(DK640+DK641+DK642+DK954+DK956+DK957+DK958+DK959+DK960),IF(EC640=11,(DK640+DK641+DK642+DK954+DK956+DK957+DK958+DK959+DK960+DK961),IF(EC640=12,(DK640+DK641+DK642+DK954+DK956+DK957+DK958+DK959+DK960+DK961+DK962),IF(EC640=13,(DK640+DK641+DK642+DK954+DK956+DK957+DK958+DK959+DK960+DK961+DK962+#REF!),0))))))</f>
        <v>0</v>
      </c>
      <c r="EF640" s="141">
        <f t="shared" si="537"/>
        <v>0</v>
      </c>
      <c r="EG640" s="142">
        <f t="shared" si="571"/>
        <v>0</v>
      </c>
      <c r="EH640" s="141"/>
      <c r="EI640" s="142"/>
      <c r="EJ640" s="82">
        <f t="shared" si="572"/>
        <v>0</v>
      </c>
      <c r="EK640" s="82"/>
      <c r="EL640" s="82"/>
      <c r="EM640" s="82"/>
      <c r="EN640" s="83"/>
      <c r="EO640" s="61"/>
      <c r="EP640" s="61"/>
      <c r="EQ640" s="61"/>
      <c r="ER640" s="61"/>
      <c r="ES640" s="61"/>
      <c r="ET640" s="61"/>
      <c r="EU640" s="61"/>
      <c r="EV640" s="61"/>
      <c r="EW640" s="61"/>
      <c r="EX640" s="61"/>
      <c r="EY640" s="61"/>
      <c r="EZ640" s="61"/>
    </row>
    <row r="641" spans="2:156" ht="27" customHeight="1">
      <c r="B641" s="365" t="str">
        <f t="shared" si="533"/>
        <v/>
      </c>
      <c r="C641" s="649" t="str">
        <f>IF(AU641=1,SUM(AU$10:AU641),"")</f>
        <v/>
      </c>
      <c r="D641" s="526"/>
      <c r="E641" s="524"/>
      <c r="F641" s="648"/>
      <c r="G641" s="464"/>
      <c r="H641" s="110"/>
      <c r="I641" s="648"/>
      <c r="J641" s="464"/>
      <c r="K641" s="110"/>
      <c r="L641" s="109"/>
      <c r="M641" s="517"/>
      <c r="N641" s="520"/>
      <c r="O641" s="520"/>
      <c r="P641" s="514"/>
      <c r="Q641" s="463"/>
      <c r="R641" s="463"/>
      <c r="S641" s="463"/>
      <c r="T641" s="463"/>
      <c r="U641" s="515"/>
      <c r="V641" s="112"/>
      <c r="W641" s="463"/>
      <c r="X641" s="463"/>
      <c r="Y641" s="463"/>
      <c r="Z641" s="463"/>
      <c r="AA641" s="463"/>
      <c r="AB641" s="691"/>
      <c r="AC641" s="691"/>
      <c r="AD641" s="691"/>
      <c r="AE641" s="682"/>
      <c r="AF641" s="683"/>
      <c r="AG641" s="112"/>
      <c r="AH641" s="463"/>
      <c r="AI641" s="495"/>
      <c r="AJ641" s="469"/>
      <c r="AK641" s="464"/>
      <c r="AL641" s="465"/>
      <c r="AM641" s="376"/>
      <c r="AN641" s="376"/>
      <c r="AO641" s="465"/>
      <c r="AP641" s="466"/>
      <c r="AQ641" s="113" t="str">
        <f t="shared" si="538"/>
        <v/>
      </c>
      <c r="AR641" s="114">
        <v>244</v>
      </c>
      <c r="AU641" s="115">
        <f t="shared" si="539"/>
        <v>0</v>
      </c>
      <c r="AV641" s="116" t="b">
        <f t="shared" si="540"/>
        <v>1</v>
      </c>
      <c r="AW641" s="73">
        <f t="shared" si="541"/>
        <v>0</v>
      </c>
      <c r="AX641" s="117">
        <f t="shared" si="542"/>
        <v>1</v>
      </c>
      <c r="AY641" s="118">
        <f t="shared" si="543"/>
        <v>0</v>
      </c>
      <c r="BD641" s="120">
        <f>ROUND(Import!F634,2)</f>
        <v>0</v>
      </c>
      <c r="BE641" s="120">
        <f>ROUND(Import!P634,2)</f>
        <v>0</v>
      </c>
      <c r="BG641" s="121">
        <f t="shared" si="544"/>
        <v>0</v>
      </c>
      <c r="BH641" s="122">
        <f t="shared" si="545"/>
        <v>0</v>
      </c>
      <c r="BI641" s="114">
        <f t="shared" si="546"/>
        <v>0</v>
      </c>
      <c r="BJ641" s="121">
        <f t="shared" si="547"/>
        <v>0</v>
      </c>
      <c r="BK641" s="122">
        <f t="shared" si="548"/>
        <v>0</v>
      </c>
      <c r="BL641" s="114">
        <f t="shared" si="549"/>
        <v>0</v>
      </c>
      <c r="BN641" s="123">
        <f t="shared" si="550"/>
        <v>0</v>
      </c>
      <c r="BO641" s="123">
        <f t="shared" si="551"/>
        <v>0</v>
      </c>
      <c r="BP641" s="123">
        <f t="shared" si="552"/>
        <v>0</v>
      </c>
      <c r="BQ641" s="123">
        <f t="shared" si="553"/>
        <v>0</v>
      </c>
      <c r="BR641" s="123">
        <f t="shared" si="527"/>
        <v>0</v>
      </c>
      <c r="BS641" s="123">
        <f t="shared" si="554"/>
        <v>0</v>
      </c>
      <c r="BT641" s="124">
        <f t="shared" si="555"/>
        <v>0</v>
      </c>
      <c r="CA641" s="62"/>
      <c r="CB641" s="126" t="str">
        <f t="shared" si="528"/>
        <v/>
      </c>
      <c r="CC641" s="127" t="str">
        <f t="shared" si="556"/>
        <v/>
      </c>
      <c r="CD641" s="128" t="str">
        <f t="shared" si="557"/>
        <v/>
      </c>
      <c r="CE641" s="146"/>
      <c r="CF641" s="147"/>
      <c r="CG641" s="147"/>
      <c r="CH641" s="147"/>
      <c r="CI641" s="145"/>
      <c r="CJ641" s="62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132" t="b">
        <f t="shared" si="558"/>
        <v>0</v>
      </c>
      <c r="CV641" s="133" t="b">
        <f t="shared" si="559"/>
        <v>1</v>
      </c>
      <c r="CW641" s="116" t="b">
        <f t="shared" si="560"/>
        <v>1</v>
      </c>
      <c r="CX641" s="73">
        <f t="shared" si="561"/>
        <v>0</v>
      </c>
      <c r="CZ641" s="73">
        <f t="shared" si="562"/>
        <v>0</v>
      </c>
      <c r="DA641" s="134">
        <f t="shared" si="563"/>
        <v>1</v>
      </c>
      <c r="DB641" s="106">
        <f t="shared" si="564"/>
        <v>1</v>
      </c>
      <c r="DC641" s="148"/>
      <c r="DD641" s="134">
        <f t="shared" si="565"/>
        <v>1</v>
      </c>
      <c r="DE641" s="135">
        <f t="shared" si="529"/>
        <v>0</v>
      </c>
      <c r="DF641" s="135">
        <f t="shared" si="530"/>
        <v>0</v>
      </c>
      <c r="DG641" s="136"/>
      <c r="DH641" s="79"/>
      <c r="DI641" s="137"/>
      <c r="DJ641" s="81"/>
      <c r="DK641" s="107">
        <f t="shared" si="531"/>
        <v>0</v>
      </c>
      <c r="DL641" s="138">
        <f t="shared" si="566"/>
        <v>1</v>
      </c>
      <c r="DM641" s="73">
        <f t="shared" si="567"/>
        <v>1</v>
      </c>
      <c r="DN641" s="73">
        <f t="shared" si="568"/>
        <v>1</v>
      </c>
      <c r="DO641" s="73">
        <f t="shared" si="569"/>
        <v>1</v>
      </c>
      <c r="DP641" s="73">
        <f t="shared" si="536"/>
        <v>1</v>
      </c>
      <c r="DQ641" s="73">
        <f t="shared" si="535"/>
        <v>1</v>
      </c>
      <c r="DR641" s="73">
        <f t="shared" si="534"/>
        <v>1</v>
      </c>
      <c r="DS641" s="73">
        <f t="shared" si="532"/>
        <v>1</v>
      </c>
      <c r="DT641" s="73">
        <f t="shared" si="526"/>
        <v>1</v>
      </c>
      <c r="DU641" s="73">
        <f t="shared" si="525"/>
        <v>1</v>
      </c>
      <c r="DV641" s="73">
        <f t="shared" si="524"/>
        <v>1</v>
      </c>
      <c r="DW641" s="73">
        <f t="shared" si="523"/>
        <v>1</v>
      </c>
      <c r="DX641" s="73">
        <f t="shared" si="522"/>
        <v>1</v>
      </c>
      <c r="DY641" s="73">
        <f t="shared" si="521"/>
        <v>1</v>
      </c>
      <c r="DZ641" s="73">
        <f t="shared" si="520"/>
        <v>1</v>
      </c>
      <c r="EA641" s="92">
        <f t="shared" si="519"/>
        <v>1</v>
      </c>
      <c r="EB641" s="92">
        <f t="shared" si="518"/>
        <v>1</v>
      </c>
      <c r="EC641" s="139">
        <f t="shared" ref="EC641:EC704" si="573">IF(EB641=2,2,IF(AND(EB641=18,EB970=1),19,EB641))</f>
        <v>1</v>
      </c>
      <c r="ED641" s="140">
        <f t="shared" si="570"/>
        <v>0</v>
      </c>
      <c r="EE641" s="141">
        <f>IF(EC641=8,(DK641+DK642+DK643+DK955+DK957+DK958+DK959),IF(EC641=9,(DK641+DK642+DK643+DK955+DK957+DK958+DK959+DK960),IF(EC641=10,(DK641+DK642+DK643+DK955+DK957+DK958+DK959+DK960+DK961),IF(EC641=11,(DK641+DK642+DK643+DK955+DK957+DK958+DK959+DK960+DK961+DK962),IF(EC641=12,(DK641+DK642+DK643+DK955+DK957+DK958+DK959+DK960+DK961+DK962+DK963),IF(EC641=13,(DK641+DK642+DK643+DK955+DK957+DK958+DK959+DK960+DK961+DK962+DK963+#REF!),0))))))</f>
        <v>0</v>
      </c>
      <c r="EF641" s="141">
        <f t="shared" si="537"/>
        <v>0</v>
      </c>
      <c r="EG641" s="142">
        <f t="shared" si="571"/>
        <v>0</v>
      </c>
      <c r="EH641" s="141"/>
      <c r="EI641" s="142"/>
      <c r="EJ641" s="82">
        <f t="shared" si="572"/>
        <v>0</v>
      </c>
      <c r="EK641" s="82"/>
      <c r="EL641" s="82"/>
      <c r="EM641" s="82"/>
      <c r="EN641" s="83"/>
      <c r="EO641" s="61"/>
      <c r="EP641" s="61"/>
      <c r="EQ641" s="61"/>
      <c r="ER641" s="61"/>
      <c r="ES641" s="61"/>
      <c r="ET641" s="61"/>
      <c r="EU641" s="61"/>
      <c r="EV641" s="61"/>
      <c r="EW641" s="61"/>
      <c r="EX641" s="61"/>
      <c r="EY641" s="61"/>
      <c r="EZ641" s="61"/>
    </row>
    <row r="642" spans="2:156" ht="27" customHeight="1">
      <c r="B642" s="365" t="str">
        <f t="shared" si="533"/>
        <v/>
      </c>
      <c r="C642" s="649" t="str">
        <f>IF(AU642=1,SUM(AU$10:AU642),"")</f>
        <v/>
      </c>
      <c r="D642" s="526"/>
      <c r="E642" s="524"/>
      <c r="F642" s="648"/>
      <c r="G642" s="464"/>
      <c r="H642" s="110"/>
      <c r="I642" s="648"/>
      <c r="J642" s="464"/>
      <c r="K642" s="110"/>
      <c r="L642" s="109"/>
      <c r="M642" s="517"/>
      <c r="N642" s="520"/>
      <c r="O642" s="520"/>
      <c r="P642" s="514"/>
      <c r="Q642" s="463"/>
      <c r="R642" s="463"/>
      <c r="S642" s="463"/>
      <c r="T642" s="463"/>
      <c r="U642" s="515"/>
      <c r="V642" s="112"/>
      <c r="W642" s="463"/>
      <c r="X642" s="463"/>
      <c r="Y642" s="463"/>
      <c r="Z642" s="463"/>
      <c r="AA642" s="463"/>
      <c r="AB642" s="691"/>
      <c r="AC642" s="691"/>
      <c r="AD642" s="691"/>
      <c r="AE642" s="682"/>
      <c r="AF642" s="683"/>
      <c r="AG642" s="112"/>
      <c r="AH642" s="463"/>
      <c r="AI642" s="495"/>
      <c r="AJ642" s="469"/>
      <c r="AK642" s="464"/>
      <c r="AL642" s="465"/>
      <c r="AM642" s="376"/>
      <c r="AN642" s="376"/>
      <c r="AO642" s="465"/>
      <c r="AP642" s="466"/>
      <c r="AQ642" s="113" t="str">
        <f t="shared" si="538"/>
        <v/>
      </c>
      <c r="AR642" s="114">
        <v>245</v>
      </c>
      <c r="AU642" s="115">
        <f t="shared" si="539"/>
        <v>0</v>
      </c>
      <c r="AV642" s="116" t="b">
        <f t="shared" si="540"/>
        <v>1</v>
      </c>
      <c r="AW642" s="73">
        <f t="shared" si="541"/>
        <v>0</v>
      </c>
      <c r="AX642" s="117">
        <f t="shared" si="542"/>
        <v>1</v>
      </c>
      <c r="AY642" s="118">
        <f t="shared" si="543"/>
        <v>0</v>
      </c>
      <c r="BD642" s="120">
        <f>ROUND(Import!F635,2)</f>
        <v>0</v>
      </c>
      <c r="BE642" s="120">
        <f>ROUND(Import!P635,2)</f>
        <v>0</v>
      </c>
      <c r="BG642" s="121">
        <f t="shared" si="544"/>
        <v>0</v>
      </c>
      <c r="BH642" s="122">
        <f t="shared" si="545"/>
        <v>0</v>
      </c>
      <c r="BI642" s="114">
        <f t="shared" si="546"/>
        <v>0</v>
      </c>
      <c r="BJ642" s="121">
        <f t="shared" si="547"/>
        <v>0</v>
      </c>
      <c r="BK642" s="122">
        <f t="shared" si="548"/>
        <v>0</v>
      </c>
      <c r="BL642" s="114">
        <f t="shared" si="549"/>
        <v>0</v>
      </c>
      <c r="BN642" s="123">
        <f t="shared" si="550"/>
        <v>0</v>
      </c>
      <c r="BO642" s="123">
        <f t="shared" si="551"/>
        <v>0</v>
      </c>
      <c r="BP642" s="123">
        <f t="shared" si="552"/>
        <v>0</v>
      </c>
      <c r="BQ642" s="123">
        <f t="shared" si="553"/>
        <v>0</v>
      </c>
      <c r="BR642" s="123">
        <f t="shared" si="527"/>
        <v>0</v>
      </c>
      <c r="BS642" s="123">
        <f t="shared" si="554"/>
        <v>0</v>
      </c>
      <c r="BT642" s="124">
        <f t="shared" si="555"/>
        <v>0</v>
      </c>
      <c r="CA642" s="62"/>
      <c r="CB642" s="126" t="str">
        <f t="shared" si="528"/>
        <v/>
      </c>
      <c r="CC642" s="127" t="str">
        <f t="shared" si="556"/>
        <v/>
      </c>
      <c r="CD642" s="128" t="str">
        <f t="shared" si="557"/>
        <v/>
      </c>
      <c r="CE642" s="146"/>
      <c r="CF642" s="147"/>
      <c r="CG642" s="147"/>
      <c r="CH642" s="147"/>
      <c r="CI642" s="145"/>
      <c r="CJ642" s="62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132" t="b">
        <f t="shared" si="558"/>
        <v>0</v>
      </c>
      <c r="CV642" s="133" t="b">
        <f t="shared" si="559"/>
        <v>1</v>
      </c>
      <c r="CW642" s="116" t="b">
        <f t="shared" si="560"/>
        <v>1</v>
      </c>
      <c r="CX642" s="73">
        <f t="shared" si="561"/>
        <v>0</v>
      </c>
      <c r="CZ642" s="73">
        <f t="shared" si="562"/>
        <v>0</v>
      </c>
      <c r="DA642" s="134">
        <f t="shared" si="563"/>
        <v>1</v>
      </c>
      <c r="DB642" s="106">
        <f t="shared" si="564"/>
        <v>1</v>
      </c>
      <c r="DC642" s="148"/>
      <c r="DD642" s="134">
        <f t="shared" si="565"/>
        <v>1</v>
      </c>
      <c r="DE642" s="135">
        <f t="shared" si="529"/>
        <v>0</v>
      </c>
      <c r="DF642" s="135">
        <f t="shared" si="530"/>
        <v>0</v>
      </c>
      <c r="DG642" s="136"/>
      <c r="DH642" s="79"/>
      <c r="DI642" s="137"/>
      <c r="DJ642" s="81"/>
      <c r="DK642" s="107">
        <f t="shared" si="531"/>
        <v>0</v>
      </c>
      <c r="DL642" s="138">
        <f t="shared" si="566"/>
        <v>1</v>
      </c>
      <c r="DM642" s="73">
        <f t="shared" si="567"/>
        <v>1</v>
      </c>
      <c r="DN642" s="73">
        <f t="shared" si="568"/>
        <v>1</v>
      </c>
      <c r="DO642" s="73">
        <f t="shared" si="569"/>
        <v>1</v>
      </c>
      <c r="DP642" s="73">
        <f t="shared" si="536"/>
        <v>1</v>
      </c>
      <c r="DQ642" s="73">
        <f t="shared" si="535"/>
        <v>1</v>
      </c>
      <c r="DR642" s="73">
        <f t="shared" si="534"/>
        <v>1</v>
      </c>
      <c r="DS642" s="73">
        <f t="shared" si="532"/>
        <v>1</v>
      </c>
      <c r="DT642" s="73">
        <f t="shared" si="526"/>
        <v>1</v>
      </c>
      <c r="DU642" s="73">
        <f t="shared" si="525"/>
        <v>1</v>
      </c>
      <c r="DV642" s="73">
        <f t="shared" si="524"/>
        <v>1</v>
      </c>
      <c r="DW642" s="73">
        <f t="shared" si="523"/>
        <v>1</v>
      </c>
      <c r="DX642" s="73">
        <f t="shared" si="522"/>
        <v>1</v>
      </c>
      <c r="DY642" s="73">
        <f t="shared" si="521"/>
        <v>1</v>
      </c>
      <c r="DZ642" s="73">
        <f t="shared" si="520"/>
        <v>1</v>
      </c>
      <c r="EA642" s="92">
        <f t="shared" si="519"/>
        <v>1</v>
      </c>
      <c r="EB642" s="92">
        <f t="shared" ref="EB642:EB705" si="574">IF(EA642=2,2,IF(AND(EA642=17,EA970=1),18,EA642))</f>
        <v>1</v>
      </c>
      <c r="EC642" s="139">
        <f t="shared" si="573"/>
        <v>1</v>
      </c>
      <c r="ED642" s="140">
        <f t="shared" si="570"/>
        <v>0</v>
      </c>
      <c r="EE642" s="141">
        <f>IF(EC642=8,(DK642+DK643+DK644+DK956+DK958+DK959+DK960),IF(EC642=9,(DK642+DK643+DK644+DK956+DK958+DK959+DK960+DK961),IF(EC642=10,(DK642+DK643+DK644+DK956+DK958+DK959+DK960+DK961+DK962),IF(EC642=11,(DK642+DK643+DK644+DK956+DK958+DK959+DK960+DK961+DK962+DK963),IF(EC642=12,(DK642+DK643+DK644+DK956+DK958+DK959+DK960+DK961+DK962+DK963+DK964),IF(EC642=13,(DK642+DK643+DK644+DK956+DK958+DK959+DK960+DK961+DK962+DK963+DK964+#REF!),0))))))</f>
        <v>0</v>
      </c>
      <c r="EF642" s="141">
        <f t="shared" si="537"/>
        <v>0</v>
      </c>
      <c r="EG642" s="142">
        <f t="shared" si="571"/>
        <v>0</v>
      </c>
      <c r="EH642" s="141"/>
      <c r="EI642" s="142"/>
      <c r="EJ642" s="82">
        <f t="shared" si="572"/>
        <v>0</v>
      </c>
      <c r="EK642" s="82"/>
      <c r="EL642" s="82"/>
      <c r="EM642" s="82"/>
      <c r="EN642" s="83"/>
      <c r="EO642" s="61"/>
      <c r="EP642" s="61"/>
      <c r="EQ642" s="61"/>
      <c r="ER642" s="61"/>
      <c r="ES642" s="61"/>
      <c r="ET642" s="61"/>
      <c r="EU642" s="61"/>
      <c r="EV642" s="61"/>
      <c r="EW642" s="61"/>
      <c r="EX642" s="61"/>
      <c r="EY642" s="61"/>
      <c r="EZ642" s="61"/>
    </row>
    <row r="643" spans="2:156" ht="27" customHeight="1">
      <c r="B643" s="365" t="str">
        <f t="shared" si="533"/>
        <v/>
      </c>
      <c r="C643" s="649" t="str">
        <f>IF(AU643=1,SUM(AU$10:AU643),"")</f>
        <v/>
      </c>
      <c r="D643" s="526"/>
      <c r="E643" s="524"/>
      <c r="F643" s="648"/>
      <c r="G643" s="464"/>
      <c r="H643" s="110"/>
      <c r="I643" s="648"/>
      <c r="J643" s="464"/>
      <c r="K643" s="110"/>
      <c r="L643" s="109"/>
      <c r="M643" s="517"/>
      <c r="N643" s="520"/>
      <c r="O643" s="520"/>
      <c r="P643" s="514"/>
      <c r="Q643" s="463"/>
      <c r="R643" s="463"/>
      <c r="S643" s="463"/>
      <c r="T643" s="463"/>
      <c r="U643" s="515"/>
      <c r="V643" s="112"/>
      <c r="W643" s="463"/>
      <c r="X643" s="463"/>
      <c r="Y643" s="463"/>
      <c r="Z643" s="463"/>
      <c r="AA643" s="463"/>
      <c r="AB643" s="691"/>
      <c r="AC643" s="691"/>
      <c r="AD643" s="691"/>
      <c r="AE643" s="682"/>
      <c r="AF643" s="683"/>
      <c r="AG643" s="112"/>
      <c r="AH643" s="463"/>
      <c r="AI643" s="495"/>
      <c r="AJ643" s="469"/>
      <c r="AK643" s="464"/>
      <c r="AL643" s="465"/>
      <c r="AM643" s="376"/>
      <c r="AN643" s="376"/>
      <c r="AO643" s="465"/>
      <c r="AP643" s="466"/>
      <c r="AQ643" s="113" t="str">
        <f t="shared" si="538"/>
        <v/>
      </c>
      <c r="AR643" s="114">
        <v>246</v>
      </c>
      <c r="AU643" s="115">
        <f t="shared" si="539"/>
        <v>0</v>
      </c>
      <c r="AV643" s="116" t="b">
        <f t="shared" si="540"/>
        <v>1</v>
      </c>
      <c r="AW643" s="73">
        <f t="shared" si="541"/>
        <v>0</v>
      </c>
      <c r="AX643" s="117">
        <f t="shared" si="542"/>
        <v>1</v>
      </c>
      <c r="AY643" s="118">
        <f t="shared" si="543"/>
        <v>0</v>
      </c>
      <c r="BD643" s="120">
        <f>ROUND(Import!F636,2)</f>
        <v>0</v>
      </c>
      <c r="BE643" s="120">
        <f>ROUND(Import!P636,2)</f>
        <v>0</v>
      </c>
      <c r="BG643" s="121">
        <f t="shared" si="544"/>
        <v>0</v>
      </c>
      <c r="BH643" s="122">
        <f t="shared" si="545"/>
        <v>0</v>
      </c>
      <c r="BI643" s="114">
        <f t="shared" si="546"/>
        <v>0</v>
      </c>
      <c r="BJ643" s="121">
        <f t="shared" si="547"/>
        <v>0</v>
      </c>
      <c r="BK643" s="122">
        <f t="shared" si="548"/>
        <v>0</v>
      </c>
      <c r="BL643" s="114">
        <f t="shared" si="549"/>
        <v>0</v>
      </c>
      <c r="BN643" s="123">
        <f t="shared" si="550"/>
        <v>0</v>
      </c>
      <c r="BO643" s="123">
        <f t="shared" si="551"/>
        <v>0</v>
      </c>
      <c r="BP643" s="123">
        <f t="shared" si="552"/>
        <v>0</v>
      </c>
      <c r="BQ643" s="123">
        <f t="shared" si="553"/>
        <v>0</v>
      </c>
      <c r="BR643" s="123">
        <f t="shared" si="527"/>
        <v>0</v>
      </c>
      <c r="BS643" s="123">
        <f t="shared" si="554"/>
        <v>0</v>
      </c>
      <c r="BT643" s="124">
        <f t="shared" si="555"/>
        <v>0</v>
      </c>
      <c r="CA643" s="62"/>
      <c r="CB643" s="126" t="str">
        <f t="shared" si="528"/>
        <v/>
      </c>
      <c r="CC643" s="127" t="str">
        <f t="shared" si="556"/>
        <v/>
      </c>
      <c r="CD643" s="128" t="str">
        <f t="shared" si="557"/>
        <v/>
      </c>
      <c r="CE643" s="146"/>
      <c r="CF643" s="147"/>
      <c r="CG643" s="147"/>
      <c r="CH643" s="147"/>
      <c r="CI643" s="145"/>
      <c r="CJ643" s="62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132" t="b">
        <f t="shared" si="558"/>
        <v>0</v>
      </c>
      <c r="CV643" s="133" t="b">
        <f t="shared" si="559"/>
        <v>1</v>
      </c>
      <c r="CW643" s="116" t="b">
        <f t="shared" si="560"/>
        <v>1</v>
      </c>
      <c r="CX643" s="73">
        <f t="shared" si="561"/>
        <v>0</v>
      </c>
      <c r="CZ643" s="73">
        <f t="shared" si="562"/>
        <v>0</v>
      </c>
      <c r="DA643" s="134">
        <f t="shared" si="563"/>
        <v>1</v>
      </c>
      <c r="DB643" s="106">
        <f t="shared" si="564"/>
        <v>1</v>
      </c>
      <c r="DC643" s="148"/>
      <c r="DD643" s="134">
        <f t="shared" si="565"/>
        <v>1</v>
      </c>
      <c r="DE643" s="135">
        <f t="shared" si="529"/>
        <v>0</v>
      </c>
      <c r="DF643" s="135">
        <f t="shared" si="530"/>
        <v>0</v>
      </c>
      <c r="DG643" s="136"/>
      <c r="DH643" s="79"/>
      <c r="DI643" s="137"/>
      <c r="DJ643" s="81"/>
      <c r="DK643" s="107">
        <f t="shared" si="531"/>
        <v>0</v>
      </c>
      <c r="DL643" s="138">
        <f t="shared" si="566"/>
        <v>1</v>
      </c>
      <c r="DM643" s="73">
        <f t="shared" si="567"/>
        <v>1</v>
      </c>
      <c r="DN643" s="73">
        <f t="shared" si="568"/>
        <v>1</v>
      </c>
      <c r="DO643" s="73">
        <f t="shared" si="569"/>
        <v>1</v>
      </c>
      <c r="DP643" s="73">
        <f t="shared" si="536"/>
        <v>1</v>
      </c>
      <c r="DQ643" s="73">
        <f t="shared" si="535"/>
        <v>1</v>
      </c>
      <c r="DR643" s="73">
        <f t="shared" si="534"/>
        <v>1</v>
      </c>
      <c r="DS643" s="73">
        <f t="shared" si="532"/>
        <v>1</v>
      </c>
      <c r="DT643" s="73">
        <f t="shared" si="526"/>
        <v>1</v>
      </c>
      <c r="DU643" s="73">
        <f t="shared" si="525"/>
        <v>1</v>
      </c>
      <c r="DV643" s="73">
        <f t="shared" si="524"/>
        <v>1</v>
      </c>
      <c r="DW643" s="73">
        <f t="shared" si="523"/>
        <v>1</v>
      </c>
      <c r="DX643" s="73">
        <f t="shared" si="522"/>
        <v>1</v>
      </c>
      <c r="DY643" s="73">
        <f t="shared" si="521"/>
        <v>1</v>
      </c>
      <c r="DZ643" s="73">
        <f t="shared" si="520"/>
        <v>1</v>
      </c>
      <c r="EA643" s="92">
        <f t="shared" ref="EA643:EA706" si="575">IF(DZ643=2,2,IF(AND(DZ643=16,DZ970=1),17,DZ643))</f>
        <v>1</v>
      </c>
      <c r="EB643" s="92">
        <f t="shared" si="574"/>
        <v>1</v>
      </c>
      <c r="EC643" s="139">
        <f t="shared" si="573"/>
        <v>1</v>
      </c>
      <c r="ED643" s="140">
        <f t="shared" si="570"/>
        <v>0</v>
      </c>
      <c r="EE643" s="141">
        <f>IF(EC643=8,(DK643+DK644+DK645+DK957+DK959+DK960+DK961),IF(EC643=9,(DK643+DK644+DK645+DK957+DK959+DK960+DK961+DK962),IF(EC643=10,(DK643+DK644+DK645+DK957+DK959+DK960+DK961+DK962+DK963),IF(EC643=11,(DK643+DK644+DK645+DK957+DK959+DK960+DK961+DK962+DK963+DK964),IF(EC643=12,(DK643+DK644+DK645+DK957+DK959+DK960+DK961+DK962+DK963+DK964+DK965),IF(EC643=13,(DK643+DK644+DK645+DK957+DK959+DK960+DK961+DK962+DK963+DK964+DK965+#REF!),0))))))</f>
        <v>0</v>
      </c>
      <c r="EF643" s="141">
        <f t="shared" si="537"/>
        <v>0</v>
      </c>
      <c r="EG643" s="142">
        <f t="shared" si="571"/>
        <v>0</v>
      </c>
      <c r="EH643" s="141"/>
      <c r="EI643" s="142"/>
      <c r="EJ643" s="82">
        <f t="shared" si="572"/>
        <v>0</v>
      </c>
      <c r="EK643" s="82"/>
      <c r="EL643" s="82"/>
      <c r="EM643" s="82"/>
      <c r="EN643" s="83"/>
      <c r="EO643" s="61"/>
      <c r="EP643" s="61"/>
      <c r="EQ643" s="61"/>
      <c r="ER643" s="61"/>
      <c r="ES643" s="61"/>
      <c r="ET643" s="61"/>
      <c r="EU643" s="61"/>
      <c r="EV643" s="61"/>
      <c r="EW643" s="61"/>
      <c r="EX643" s="61"/>
      <c r="EY643" s="61"/>
      <c r="EZ643" s="61"/>
    </row>
    <row r="644" spans="2:156" ht="27" customHeight="1">
      <c r="B644" s="365" t="str">
        <f t="shared" si="533"/>
        <v/>
      </c>
      <c r="C644" s="649" t="str">
        <f>IF(AU644=1,SUM(AU$10:AU644),"")</f>
        <v/>
      </c>
      <c r="D644" s="526"/>
      <c r="E644" s="524"/>
      <c r="F644" s="648"/>
      <c r="G644" s="464"/>
      <c r="H644" s="110"/>
      <c r="I644" s="648"/>
      <c r="J644" s="464"/>
      <c r="K644" s="110"/>
      <c r="L644" s="109"/>
      <c r="M644" s="517"/>
      <c r="N644" s="520"/>
      <c r="O644" s="520"/>
      <c r="P644" s="514"/>
      <c r="Q644" s="463"/>
      <c r="R644" s="463"/>
      <c r="S644" s="463"/>
      <c r="T644" s="463"/>
      <c r="U644" s="515"/>
      <c r="V644" s="112"/>
      <c r="W644" s="463"/>
      <c r="X644" s="463"/>
      <c r="Y644" s="463"/>
      <c r="Z644" s="463"/>
      <c r="AA644" s="463"/>
      <c r="AB644" s="691"/>
      <c r="AC644" s="691"/>
      <c r="AD644" s="691"/>
      <c r="AE644" s="682"/>
      <c r="AF644" s="683"/>
      <c r="AG644" s="112"/>
      <c r="AH644" s="463"/>
      <c r="AI644" s="495"/>
      <c r="AJ644" s="469"/>
      <c r="AK644" s="464"/>
      <c r="AL644" s="465"/>
      <c r="AM644" s="376"/>
      <c r="AN644" s="376"/>
      <c r="AO644" s="465"/>
      <c r="AP644" s="466"/>
      <c r="AQ644" s="113" t="str">
        <f t="shared" si="538"/>
        <v/>
      </c>
      <c r="AR644" s="114">
        <v>247</v>
      </c>
      <c r="AU644" s="115">
        <f t="shared" si="539"/>
        <v>0</v>
      </c>
      <c r="AV644" s="116" t="b">
        <f t="shared" si="540"/>
        <v>1</v>
      </c>
      <c r="AW644" s="73">
        <f t="shared" si="541"/>
        <v>0</v>
      </c>
      <c r="AX644" s="117">
        <f t="shared" si="542"/>
        <v>1</v>
      </c>
      <c r="AY644" s="118">
        <f t="shared" si="543"/>
        <v>0</v>
      </c>
      <c r="BD644" s="120">
        <f>ROUND(Import!F637,2)</f>
        <v>0</v>
      </c>
      <c r="BE644" s="120">
        <f>ROUND(Import!P637,2)</f>
        <v>0</v>
      </c>
      <c r="BG644" s="121">
        <f t="shared" si="544"/>
        <v>0</v>
      </c>
      <c r="BH644" s="122">
        <f t="shared" si="545"/>
        <v>0</v>
      </c>
      <c r="BI644" s="114">
        <f t="shared" si="546"/>
        <v>0</v>
      </c>
      <c r="BJ644" s="121">
        <f t="shared" si="547"/>
        <v>0</v>
      </c>
      <c r="BK644" s="122">
        <f t="shared" si="548"/>
        <v>0</v>
      </c>
      <c r="BL644" s="114">
        <f t="shared" si="549"/>
        <v>0</v>
      </c>
      <c r="BN644" s="123">
        <f t="shared" si="550"/>
        <v>0</v>
      </c>
      <c r="BO644" s="123">
        <f t="shared" si="551"/>
        <v>0</v>
      </c>
      <c r="BP644" s="123">
        <f t="shared" si="552"/>
        <v>0</v>
      </c>
      <c r="BQ644" s="123">
        <f t="shared" si="553"/>
        <v>0</v>
      </c>
      <c r="BR644" s="123">
        <f t="shared" si="527"/>
        <v>0</v>
      </c>
      <c r="BS644" s="123">
        <f t="shared" si="554"/>
        <v>0</v>
      </c>
      <c r="BT644" s="124">
        <f t="shared" si="555"/>
        <v>0</v>
      </c>
      <c r="CA644" s="62"/>
      <c r="CB644" s="126" t="str">
        <f t="shared" si="528"/>
        <v/>
      </c>
      <c r="CC644" s="127" t="str">
        <f t="shared" si="556"/>
        <v/>
      </c>
      <c r="CD644" s="128" t="str">
        <f t="shared" si="557"/>
        <v/>
      </c>
      <c r="CE644" s="146"/>
      <c r="CF644" s="147"/>
      <c r="CG644" s="147"/>
      <c r="CH644" s="147"/>
      <c r="CI644" s="145"/>
      <c r="CJ644" s="62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132" t="b">
        <f t="shared" si="558"/>
        <v>0</v>
      </c>
      <c r="CV644" s="133" t="b">
        <f t="shared" si="559"/>
        <v>1</v>
      </c>
      <c r="CW644" s="116" t="b">
        <f t="shared" si="560"/>
        <v>1</v>
      </c>
      <c r="CX644" s="73">
        <f t="shared" si="561"/>
        <v>0</v>
      </c>
      <c r="CZ644" s="73">
        <f t="shared" si="562"/>
        <v>0</v>
      </c>
      <c r="DA644" s="134">
        <f t="shared" si="563"/>
        <v>1</v>
      </c>
      <c r="DB644" s="106">
        <f t="shared" si="564"/>
        <v>1</v>
      </c>
      <c r="DC644" s="148"/>
      <c r="DD644" s="134">
        <f t="shared" si="565"/>
        <v>1</v>
      </c>
      <c r="DE644" s="135">
        <f t="shared" si="529"/>
        <v>0</v>
      </c>
      <c r="DF644" s="135">
        <f t="shared" si="530"/>
        <v>0</v>
      </c>
      <c r="DG644" s="136"/>
      <c r="DH644" s="79"/>
      <c r="DI644" s="137"/>
      <c r="DJ644" s="81"/>
      <c r="DK644" s="107">
        <f t="shared" si="531"/>
        <v>0</v>
      </c>
      <c r="DL644" s="138">
        <f t="shared" si="566"/>
        <v>1</v>
      </c>
      <c r="DM644" s="73">
        <f t="shared" si="567"/>
        <v>1</v>
      </c>
      <c r="DN644" s="73">
        <f t="shared" si="568"/>
        <v>1</v>
      </c>
      <c r="DO644" s="73">
        <f t="shared" si="569"/>
        <v>1</v>
      </c>
      <c r="DP644" s="73">
        <f t="shared" si="536"/>
        <v>1</v>
      </c>
      <c r="DQ644" s="73">
        <f t="shared" si="535"/>
        <v>1</v>
      </c>
      <c r="DR644" s="73">
        <f t="shared" si="534"/>
        <v>1</v>
      </c>
      <c r="DS644" s="73">
        <f t="shared" si="532"/>
        <v>1</v>
      </c>
      <c r="DT644" s="73">
        <f t="shared" si="526"/>
        <v>1</v>
      </c>
      <c r="DU644" s="73">
        <f t="shared" si="525"/>
        <v>1</v>
      </c>
      <c r="DV644" s="73">
        <f t="shared" si="524"/>
        <v>1</v>
      </c>
      <c r="DW644" s="73">
        <f t="shared" si="523"/>
        <v>1</v>
      </c>
      <c r="DX644" s="73">
        <f t="shared" si="522"/>
        <v>1</v>
      </c>
      <c r="DY644" s="73">
        <f t="shared" si="521"/>
        <v>1</v>
      </c>
      <c r="DZ644" s="73">
        <f t="shared" ref="DZ644:DZ707" si="576">IF(DY644=2,2,IF(AND(DY644=15,DY970=1),16,DY644))</f>
        <v>1</v>
      </c>
      <c r="EA644" s="92">
        <f t="shared" si="575"/>
        <v>1</v>
      </c>
      <c r="EB644" s="92">
        <f t="shared" si="574"/>
        <v>1</v>
      </c>
      <c r="EC644" s="139">
        <f t="shared" si="573"/>
        <v>1</v>
      </c>
      <c r="ED644" s="140">
        <f t="shared" si="570"/>
        <v>0</v>
      </c>
      <c r="EE644" s="141">
        <f>IF(EC644=8,(DK644+DK645+DK646+DK958+DK960+DK961+DK962),IF(EC644=9,(DK644+DK645+DK646+DK958+DK960+DK961+DK962+DK963),IF(EC644=10,(DK644+DK645+DK646+DK958+DK960+DK961+DK962+DK963+DK964),IF(EC644=11,(DK644+DK645+DK646+DK958+DK960+DK961+DK962+DK963+DK964+DK965),IF(EC644=12,(DK644+DK645+DK646+DK958+DK960+DK961+DK962+DK963+DK964+DK965+DK966),IF(EC644=13,(DK644+DK645+DK646+DK958+DK960+DK961+DK962+DK963+DK964+DK965+DK966+#REF!),0))))))</f>
        <v>0</v>
      </c>
      <c r="EF644" s="141">
        <f t="shared" si="537"/>
        <v>0</v>
      </c>
      <c r="EG644" s="142">
        <f t="shared" si="571"/>
        <v>0</v>
      </c>
      <c r="EH644" s="141"/>
      <c r="EI644" s="142"/>
      <c r="EJ644" s="82">
        <f t="shared" si="572"/>
        <v>0</v>
      </c>
      <c r="EK644" s="82"/>
      <c r="EL644" s="82"/>
      <c r="EM644" s="82"/>
      <c r="EN644" s="83"/>
      <c r="EO644" s="61"/>
      <c r="EP644" s="61"/>
      <c r="EQ644" s="61"/>
      <c r="ER644" s="61"/>
      <c r="ES644" s="61"/>
      <c r="ET644" s="61"/>
      <c r="EU644" s="61"/>
      <c r="EV644" s="61"/>
      <c r="EW644" s="61"/>
      <c r="EX644" s="61"/>
      <c r="EY644" s="61"/>
      <c r="EZ644" s="61"/>
    </row>
    <row r="645" spans="2:156" ht="27" customHeight="1">
      <c r="B645" s="365" t="str">
        <f t="shared" si="533"/>
        <v/>
      </c>
      <c r="C645" s="649" t="str">
        <f>IF(AU645=1,SUM(AU$10:AU645),"")</f>
        <v/>
      </c>
      <c r="D645" s="526"/>
      <c r="E645" s="524"/>
      <c r="F645" s="648"/>
      <c r="G645" s="464"/>
      <c r="H645" s="110"/>
      <c r="I645" s="648"/>
      <c r="J645" s="464"/>
      <c r="K645" s="110"/>
      <c r="L645" s="109"/>
      <c r="M645" s="517"/>
      <c r="N645" s="520"/>
      <c r="O645" s="520"/>
      <c r="P645" s="514"/>
      <c r="Q645" s="463"/>
      <c r="R645" s="463"/>
      <c r="S645" s="463"/>
      <c r="T645" s="463"/>
      <c r="U645" s="515"/>
      <c r="V645" s="112"/>
      <c r="W645" s="463"/>
      <c r="X645" s="463"/>
      <c r="Y645" s="463"/>
      <c r="Z645" s="463"/>
      <c r="AA645" s="463"/>
      <c r="AB645" s="691"/>
      <c r="AC645" s="691"/>
      <c r="AD645" s="691"/>
      <c r="AE645" s="682"/>
      <c r="AF645" s="683"/>
      <c r="AG645" s="112"/>
      <c r="AH645" s="463"/>
      <c r="AI645" s="495"/>
      <c r="AJ645" s="469"/>
      <c r="AK645" s="464"/>
      <c r="AL645" s="465"/>
      <c r="AM645" s="376"/>
      <c r="AN645" s="376"/>
      <c r="AO645" s="465"/>
      <c r="AP645" s="466"/>
      <c r="AQ645" s="113" t="str">
        <f t="shared" si="538"/>
        <v/>
      </c>
      <c r="AR645" s="114">
        <v>248</v>
      </c>
      <c r="AU645" s="115">
        <f t="shared" si="539"/>
        <v>0</v>
      </c>
      <c r="AV645" s="116" t="b">
        <f t="shared" si="540"/>
        <v>1</v>
      </c>
      <c r="AW645" s="73">
        <f t="shared" si="541"/>
        <v>0</v>
      </c>
      <c r="AX645" s="117">
        <f t="shared" si="542"/>
        <v>1</v>
      </c>
      <c r="AY645" s="118">
        <f t="shared" si="543"/>
        <v>0</v>
      </c>
      <c r="BD645" s="120">
        <f>ROUND(Import!F638,2)</f>
        <v>0</v>
      </c>
      <c r="BE645" s="120">
        <f>ROUND(Import!P638,2)</f>
        <v>0</v>
      </c>
      <c r="BG645" s="121">
        <f t="shared" si="544"/>
        <v>0</v>
      </c>
      <c r="BH645" s="122">
        <f t="shared" si="545"/>
        <v>0</v>
      </c>
      <c r="BI645" s="114">
        <f t="shared" si="546"/>
        <v>0</v>
      </c>
      <c r="BJ645" s="121">
        <f t="shared" si="547"/>
        <v>0</v>
      </c>
      <c r="BK645" s="122">
        <f t="shared" si="548"/>
        <v>0</v>
      </c>
      <c r="BL645" s="114">
        <f t="shared" si="549"/>
        <v>0</v>
      </c>
      <c r="BN645" s="123">
        <f t="shared" si="550"/>
        <v>0</v>
      </c>
      <c r="BO645" s="123">
        <f t="shared" si="551"/>
        <v>0</v>
      </c>
      <c r="BP645" s="123">
        <f t="shared" si="552"/>
        <v>0</v>
      </c>
      <c r="BQ645" s="123">
        <f t="shared" si="553"/>
        <v>0</v>
      </c>
      <c r="BR645" s="123">
        <f t="shared" si="527"/>
        <v>0</v>
      </c>
      <c r="BS645" s="123">
        <f t="shared" si="554"/>
        <v>0</v>
      </c>
      <c r="BT645" s="124">
        <f t="shared" si="555"/>
        <v>0</v>
      </c>
      <c r="CA645" s="62"/>
      <c r="CB645" s="126" t="str">
        <f t="shared" si="528"/>
        <v/>
      </c>
      <c r="CC645" s="127" t="str">
        <f t="shared" si="556"/>
        <v/>
      </c>
      <c r="CD645" s="128" t="str">
        <f t="shared" si="557"/>
        <v/>
      </c>
      <c r="CE645" s="146"/>
      <c r="CF645" s="147"/>
      <c r="CG645" s="147"/>
      <c r="CH645" s="147"/>
      <c r="CI645" s="145"/>
      <c r="CJ645" s="62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132" t="b">
        <f t="shared" si="558"/>
        <v>0</v>
      </c>
      <c r="CV645" s="133" t="b">
        <f t="shared" si="559"/>
        <v>1</v>
      </c>
      <c r="CW645" s="116" t="b">
        <f t="shared" si="560"/>
        <v>1</v>
      </c>
      <c r="CX645" s="73">
        <f t="shared" si="561"/>
        <v>0</v>
      </c>
      <c r="CZ645" s="73">
        <f t="shared" si="562"/>
        <v>0</v>
      </c>
      <c r="DA645" s="134">
        <f t="shared" si="563"/>
        <v>1</v>
      </c>
      <c r="DB645" s="106">
        <f t="shared" si="564"/>
        <v>1</v>
      </c>
      <c r="DC645" s="148"/>
      <c r="DD645" s="134">
        <f t="shared" si="565"/>
        <v>1</v>
      </c>
      <c r="DE645" s="135">
        <f t="shared" si="529"/>
        <v>0</v>
      </c>
      <c r="DF645" s="135">
        <f t="shared" si="530"/>
        <v>0</v>
      </c>
      <c r="DG645" s="136"/>
      <c r="DH645" s="79"/>
      <c r="DI645" s="137"/>
      <c r="DJ645" s="81"/>
      <c r="DK645" s="107">
        <f t="shared" si="531"/>
        <v>0</v>
      </c>
      <c r="DL645" s="138">
        <f t="shared" si="566"/>
        <v>1</v>
      </c>
      <c r="DM645" s="73">
        <f t="shared" si="567"/>
        <v>1</v>
      </c>
      <c r="DN645" s="73">
        <f t="shared" si="568"/>
        <v>1</v>
      </c>
      <c r="DO645" s="73">
        <f t="shared" si="569"/>
        <v>1</v>
      </c>
      <c r="DP645" s="73">
        <f t="shared" si="536"/>
        <v>1</v>
      </c>
      <c r="DQ645" s="73">
        <f t="shared" si="535"/>
        <v>1</v>
      </c>
      <c r="DR645" s="73">
        <f t="shared" si="534"/>
        <v>1</v>
      </c>
      <c r="DS645" s="73">
        <f t="shared" si="532"/>
        <v>1</v>
      </c>
      <c r="DT645" s="73">
        <f t="shared" si="526"/>
        <v>1</v>
      </c>
      <c r="DU645" s="73">
        <f t="shared" si="525"/>
        <v>1</v>
      </c>
      <c r="DV645" s="73">
        <f t="shared" si="524"/>
        <v>1</v>
      </c>
      <c r="DW645" s="73">
        <f t="shared" si="523"/>
        <v>1</v>
      </c>
      <c r="DX645" s="73">
        <f t="shared" si="522"/>
        <v>1</v>
      </c>
      <c r="DY645" s="73">
        <f t="shared" ref="DY645:DY708" si="577">IF(DX645=2,2,IF(AND(DX645=14,DX970=1),15,DX645))</f>
        <v>1</v>
      </c>
      <c r="DZ645" s="73">
        <f t="shared" si="576"/>
        <v>1</v>
      </c>
      <c r="EA645" s="92">
        <f t="shared" si="575"/>
        <v>1</v>
      </c>
      <c r="EB645" s="92">
        <f t="shared" si="574"/>
        <v>1</v>
      </c>
      <c r="EC645" s="139">
        <f t="shared" si="573"/>
        <v>1</v>
      </c>
      <c r="ED645" s="140">
        <f t="shared" si="570"/>
        <v>0</v>
      </c>
      <c r="EE645" s="141">
        <f>IF(EC645=8,(DK645+DK646+DK647+DK959+DK961+DK962+DK963),IF(EC645=9,(DK645+DK646+DK647+DK959+DK961+DK962+DK963+DK964),IF(EC645=10,(DK645+DK646+DK647+DK959+DK961+DK962+DK963+DK964+DK965),IF(EC645=11,(DK645+DK646+DK647+DK959+DK961+DK962+DK963+DK964+DK965+DK966),IF(EC645=12,(DK645+DK646+DK647+DK959+DK961+DK962+DK963+DK964+DK965+DK966+DK967),IF(EC645=13,(DK645+DK646+DK647+DK959+DK961+DK962+DK963+DK964+DK965+DK966+DK967+#REF!),0))))))</f>
        <v>0</v>
      </c>
      <c r="EF645" s="141">
        <f t="shared" si="537"/>
        <v>0</v>
      </c>
      <c r="EG645" s="142">
        <f t="shared" si="571"/>
        <v>0</v>
      </c>
      <c r="EH645" s="141"/>
      <c r="EI645" s="142"/>
      <c r="EJ645" s="82">
        <f t="shared" si="572"/>
        <v>0</v>
      </c>
      <c r="EK645" s="82"/>
      <c r="EL645" s="82"/>
      <c r="EM645" s="82"/>
      <c r="EN645" s="83"/>
      <c r="EO645" s="61"/>
      <c r="EP645" s="61"/>
      <c r="EQ645" s="61"/>
      <c r="ER645" s="61"/>
      <c r="ES645" s="61"/>
      <c r="ET645" s="61"/>
      <c r="EU645" s="61"/>
      <c r="EV645" s="61"/>
      <c r="EW645" s="61"/>
      <c r="EX645" s="61"/>
      <c r="EY645" s="61"/>
      <c r="EZ645" s="61"/>
    </row>
    <row r="646" spans="2:156" ht="27" customHeight="1">
      <c r="B646" s="365" t="str">
        <f t="shared" si="533"/>
        <v/>
      </c>
      <c r="C646" s="649" t="str">
        <f>IF(AU646=1,SUM(AU$10:AU646),"")</f>
        <v/>
      </c>
      <c r="D646" s="526"/>
      <c r="E646" s="524"/>
      <c r="F646" s="648"/>
      <c r="G646" s="464"/>
      <c r="H646" s="110"/>
      <c r="I646" s="648"/>
      <c r="J646" s="464"/>
      <c r="K646" s="110"/>
      <c r="L646" s="109"/>
      <c r="M646" s="517"/>
      <c r="N646" s="520"/>
      <c r="O646" s="520"/>
      <c r="P646" s="514"/>
      <c r="Q646" s="463"/>
      <c r="R646" s="463"/>
      <c r="S646" s="463"/>
      <c r="T646" s="463"/>
      <c r="U646" s="515"/>
      <c r="V646" s="112"/>
      <c r="W646" s="463"/>
      <c r="X646" s="463"/>
      <c r="Y646" s="463"/>
      <c r="Z646" s="463"/>
      <c r="AA646" s="463"/>
      <c r="AB646" s="691"/>
      <c r="AC646" s="691"/>
      <c r="AD646" s="691"/>
      <c r="AE646" s="682"/>
      <c r="AF646" s="683"/>
      <c r="AG646" s="112"/>
      <c r="AH646" s="463"/>
      <c r="AI646" s="495"/>
      <c r="AJ646" s="469"/>
      <c r="AK646" s="464"/>
      <c r="AL646" s="465"/>
      <c r="AM646" s="376"/>
      <c r="AN646" s="376"/>
      <c r="AO646" s="465"/>
      <c r="AP646" s="466"/>
      <c r="AQ646" s="113" t="str">
        <f t="shared" si="538"/>
        <v/>
      </c>
      <c r="AR646" s="114">
        <v>249</v>
      </c>
      <c r="AU646" s="115">
        <f t="shared" si="539"/>
        <v>0</v>
      </c>
      <c r="AV646" s="116" t="b">
        <f t="shared" si="540"/>
        <v>1</v>
      </c>
      <c r="AW646" s="73">
        <f t="shared" si="541"/>
        <v>0</v>
      </c>
      <c r="AX646" s="117">
        <f t="shared" si="542"/>
        <v>1</v>
      </c>
      <c r="AY646" s="118">
        <f t="shared" si="543"/>
        <v>0</v>
      </c>
      <c r="BD646" s="120">
        <f>ROUND(Import!F639,2)</f>
        <v>0</v>
      </c>
      <c r="BE646" s="120">
        <f>ROUND(Import!P639,2)</f>
        <v>0</v>
      </c>
      <c r="BG646" s="121">
        <f t="shared" si="544"/>
        <v>0</v>
      </c>
      <c r="BH646" s="122">
        <f t="shared" si="545"/>
        <v>0</v>
      </c>
      <c r="BI646" s="114">
        <f t="shared" si="546"/>
        <v>0</v>
      </c>
      <c r="BJ646" s="121">
        <f t="shared" si="547"/>
        <v>0</v>
      </c>
      <c r="BK646" s="122">
        <f t="shared" si="548"/>
        <v>0</v>
      </c>
      <c r="BL646" s="114">
        <f t="shared" si="549"/>
        <v>0</v>
      </c>
      <c r="BN646" s="123">
        <f t="shared" si="550"/>
        <v>0</v>
      </c>
      <c r="BO646" s="123">
        <f t="shared" si="551"/>
        <v>0</v>
      </c>
      <c r="BP646" s="123">
        <f t="shared" si="552"/>
        <v>0</v>
      </c>
      <c r="BQ646" s="123">
        <f t="shared" si="553"/>
        <v>0</v>
      </c>
      <c r="BR646" s="123">
        <f t="shared" si="527"/>
        <v>0</v>
      </c>
      <c r="BS646" s="123">
        <f t="shared" si="554"/>
        <v>0</v>
      </c>
      <c r="BT646" s="124">
        <f t="shared" si="555"/>
        <v>0</v>
      </c>
      <c r="CA646" s="62"/>
      <c r="CB646" s="126" t="str">
        <f t="shared" si="528"/>
        <v/>
      </c>
      <c r="CC646" s="127" t="str">
        <f t="shared" si="556"/>
        <v/>
      </c>
      <c r="CD646" s="128" t="str">
        <f t="shared" si="557"/>
        <v/>
      </c>
      <c r="CE646" s="146"/>
      <c r="CF646" s="147"/>
      <c r="CG646" s="147"/>
      <c r="CH646" s="147"/>
      <c r="CI646" s="145"/>
      <c r="CJ646" s="62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132" t="b">
        <f t="shared" si="558"/>
        <v>0</v>
      </c>
      <c r="CV646" s="133" t="b">
        <f t="shared" si="559"/>
        <v>1</v>
      </c>
      <c r="CW646" s="116" t="b">
        <f t="shared" si="560"/>
        <v>1</v>
      </c>
      <c r="CX646" s="73">
        <f t="shared" si="561"/>
        <v>0</v>
      </c>
      <c r="CZ646" s="73">
        <f t="shared" si="562"/>
        <v>0</v>
      </c>
      <c r="DA646" s="134">
        <f t="shared" si="563"/>
        <v>1</v>
      </c>
      <c r="DB646" s="106">
        <f t="shared" si="564"/>
        <v>1</v>
      </c>
      <c r="DC646" s="148"/>
      <c r="DD646" s="134">
        <f t="shared" si="565"/>
        <v>1</v>
      </c>
      <c r="DE646" s="135">
        <f t="shared" si="529"/>
        <v>0</v>
      </c>
      <c r="DF646" s="135">
        <f t="shared" si="530"/>
        <v>0</v>
      </c>
      <c r="DG646" s="136"/>
      <c r="DH646" s="79"/>
      <c r="DI646" s="137"/>
      <c r="DJ646" s="81"/>
      <c r="DK646" s="107">
        <f t="shared" si="531"/>
        <v>0</v>
      </c>
      <c r="DL646" s="138">
        <f t="shared" si="566"/>
        <v>1</v>
      </c>
      <c r="DM646" s="73">
        <f t="shared" si="567"/>
        <v>1</v>
      </c>
      <c r="DN646" s="73">
        <f t="shared" si="568"/>
        <v>1</v>
      </c>
      <c r="DO646" s="73">
        <f t="shared" si="569"/>
        <v>1</v>
      </c>
      <c r="DP646" s="73">
        <f t="shared" si="536"/>
        <v>1</v>
      </c>
      <c r="DQ646" s="73">
        <f t="shared" si="535"/>
        <v>1</v>
      </c>
      <c r="DR646" s="73">
        <f t="shared" si="534"/>
        <v>1</v>
      </c>
      <c r="DS646" s="73">
        <f t="shared" si="532"/>
        <v>1</v>
      </c>
      <c r="DT646" s="73">
        <f t="shared" si="526"/>
        <v>1</v>
      </c>
      <c r="DU646" s="73">
        <f t="shared" si="525"/>
        <v>1</v>
      </c>
      <c r="DV646" s="73">
        <f t="shared" si="524"/>
        <v>1</v>
      </c>
      <c r="DW646" s="73">
        <f t="shared" si="523"/>
        <v>1</v>
      </c>
      <c r="DX646" s="73">
        <f t="shared" ref="DX646:DX709" si="578">IF(DW646=2,2,IF(AND(DW646=13,DW970=1),14,DW646))</f>
        <v>1</v>
      </c>
      <c r="DY646" s="73">
        <f t="shared" si="577"/>
        <v>1</v>
      </c>
      <c r="DZ646" s="73">
        <f t="shared" si="576"/>
        <v>1</v>
      </c>
      <c r="EA646" s="92">
        <f t="shared" si="575"/>
        <v>1</v>
      </c>
      <c r="EB646" s="92">
        <f t="shared" si="574"/>
        <v>1</v>
      </c>
      <c r="EC646" s="139">
        <f t="shared" si="573"/>
        <v>1</v>
      </c>
      <c r="ED646" s="140">
        <f t="shared" si="570"/>
        <v>0</v>
      </c>
      <c r="EE646" s="141">
        <f>IF(EC646=8,(DK646+DK647+DK648+DK960+DK962+DK963+DK964),IF(EC646=9,(DK646+DK647+DK648+DK960+DK962+DK963+DK964+DK965),IF(EC646=10,(DK646+DK647+DK648+DK960+DK962+DK963+DK964+DK965+DK966),IF(EC646=11,(DK646+DK647+DK648+DK960+DK962+DK963+DK964+DK965+DK966+DK967),IF(EC646=12,(DK646+DK647+DK648+DK960+DK962+DK963+DK964+DK965+DK966+DK967+DK968),IF(EC646=13,(DK646+DK647+DK648+DK960+DK962+DK963+DK964+DK965+DK966+DK967+DK968+#REF!),0))))))</f>
        <v>0</v>
      </c>
      <c r="EF646" s="141">
        <f t="shared" si="537"/>
        <v>0</v>
      </c>
      <c r="EG646" s="142">
        <f t="shared" si="571"/>
        <v>0</v>
      </c>
      <c r="EH646" s="141"/>
      <c r="EI646" s="142"/>
      <c r="EJ646" s="82">
        <f t="shared" si="572"/>
        <v>0</v>
      </c>
      <c r="EK646" s="82"/>
      <c r="EL646" s="82"/>
      <c r="EM646" s="82"/>
      <c r="EN646" s="83"/>
      <c r="EO646" s="61"/>
      <c r="EP646" s="61"/>
      <c r="EQ646" s="61"/>
      <c r="ER646" s="61"/>
      <c r="ES646" s="61"/>
      <c r="ET646" s="61"/>
      <c r="EU646" s="61"/>
      <c r="EV646" s="61"/>
      <c r="EW646" s="61"/>
      <c r="EX646" s="61"/>
      <c r="EY646" s="61"/>
      <c r="EZ646" s="61"/>
    </row>
    <row r="647" spans="2:156" ht="27" customHeight="1">
      <c r="B647" s="365" t="str">
        <f t="shared" si="533"/>
        <v/>
      </c>
      <c r="C647" s="649" t="str">
        <f>IF(AU647=1,SUM(AU$10:AU647),"")</f>
        <v/>
      </c>
      <c r="D647" s="526"/>
      <c r="E647" s="524"/>
      <c r="F647" s="648"/>
      <c r="G647" s="464"/>
      <c r="H647" s="110"/>
      <c r="I647" s="648"/>
      <c r="J647" s="464"/>
      <c r="K647" s="110"/>
      <c r="L647" s="109"/>
      <c r="M647" s="517"/>
      <c r="N647" s="520"/>
      <c r="O647" s="520"/>
      <c r="P647" s="514"/>
      <c r="Q647" s="463"/>
      <c r="R647" s="463"/>
      <c r="S647" s="463"/>
      <c r="T647" s="463"/>
      <c r="U647" s="515"/>
      <c r="V647" s="112"/>
      <c r="W647" s="463"/>
      <c r="X647" s="463"/>
      <c r="Y647" s="463"/>
      <c r="Z647" s="463"/>
      <c r="AA647" s="463"/>
      <c r="AB647" s="691"/>
      <c r="AC647" s="691"/>
      <c r="AD647" s="691"/>
      <c r="AE647" s="682"/>
      <c r="AF647" s="683"/>
      <c r="AG647" s="112"/>
      <c r="AH647" s="463"/>
      <c r="AI647" s="495"/>
      <c r="AJ647" s="469"/>
      <c r="AK647" s="464"/>
      <c r="AL647" s="465"/>
      <c r="AM647" s="376"/>
      <c r="AN647" s="376"/>
      <c r="AO647" s="465"/>
      <c r="AP647" s="466"/>
      <c r="AQ647" s="113" t="str">
        <f t="shared" si="538"/>
        <v/>
      </c>
      <c r="AR647" s="114">
        <v>250</v>
      </c>
      <c r="AU647" s="115">
        <f t="shared" si="539"/>
        <v>0</v>
      </c>
      <c r="AV647" s="116" t="b">
        <f t="shared" si="540"/>
        <v>1</v>
      </c>
      <c r="AW647" s="73">
        <f t="shared" si="541"/>
        <v>0</v>
      </c>
      <c r="AX647" s="117">
        <f t="shared" si="542"/>
        <v>1</v>
      </c>
      <c r="AY647" s="118">
        <f t="shared" si="543"/>
        <v>0</v>
      </c>
      <c r="BD647" s="120">
        <f>ROUND(Import!F640,2)</f>
        <v>0</v>
      </c>
      <c r="BE647" s="120">
        <f>ROUND(Import!P640,2)</f>
        <v>0</v>
      </c>
      <c r="BG647" s="121">
        <f t="shared" si="544"/>
        <v>0</v>
      </c>
      <c r="BH647" s="122">
        <f t="shared" si="545"/>
        <v>0</v>
      </c>
      <c r="BI647" s="114">
        <f t="shared" si="546"/>
        <v>0</v>
      </c>
      <c r="BJ647" s="121">
        <f t="shared" si="547"/>
        <v>0</v>
      </c>
      <c r="BK647" s="122">
        <f t="shared" si="548"/>
        <v>0</v>
      </c>
      <c r="BL647" s="114">
        <f t="shared" si="549"/>
        <v>0</v>
      </c>
      <c r="BN647" s="123">
        <f t="shared" si="550"/>
        <v>0</v>
      </c>
      <c r="BO647" s="123">
        <f t="shared" si="551"/>
        <v>0</v>
      </c>
      <c r="BP647" s="123">
        <f t="shared" si="552"/>
        <v>0</v>
      </c>
      <c r="BQ647" s="123">
        <f t="shared" si="553"/>
        <v>0</v>
      </c>
      <c r="BR647" s="123">
        <f t="shared" si="527"/>
        <v>0</v>
      </c>
      <c r="BS647" s="123">
        <f t="shared" si="554"/>
        <v>0</v>
      </c>
      <c r="BT647" s="124">
        <f t="shared" si="555"/>
        <v>0</v>
      </c>
      <c r="CA647" s="62"/>
      <c r="CB647" s="126" t="str">
        <f t="shared" si="528"/>
        <v/>
      </c>
      <c r="CC647" s="127" t="str">
        <f t="shared" si="556"/>
        <v/>
      </c>
      <c r="CD647" s="128" t="str">
        <f t="shared" si="557"/>
        <v/>
      </c>
      <c r="CE647" s="146"/>
      <c r="CF647" s="147"/>
      <c r="CG647" s="147"/>
      <c r="CH647" s="147"/>
      <c r="CI647" s="145"/>
      <c r="CJ647" s="62"/>
      <c r="CK647" s="64"/>
      <c r="CL647" s="64"/>
      <c r="CM647" s="64"/>
      <c r="CN647" s="64"/>
      <c r="CO647" s="64"/>
      <c r="CP647" s="64"/>
      <c r="CQ647" s="64"/>
      <c r="CR647" s="64"/>
      <c r="CS647" s="64"/>
      <c r="CT647" s="64"/>
      <c r="CU647" s="132" t="b">
        <f t="shared" si="558"/>
        <v>0</v>
      </c>
      <c r="CV647" s="133" t="b">
        <f t="shared" si="559"/>
        <v>1</v>
      </c>
      <c r="CW647" s="116" t="b">
        <f t="shared" si="560"/>
        <v>1</v>
      </c>
      <c r="CX647" s="73">
        <f t="shared" si="561"/>
        <v>0</v>
      </c>
      <c r="CZ647" s="73">
        <f t="shared" si="562"/>
        <v>0</v>
      </c>
      <c r="DA647" s="134">
        <f t="shared" si="563"/>
        <v>1</v>
      </c>
      <c r="DB647" s="106">
        <f t="shared" si="564"/>
        <v>1</v>
      </c>
      <c r="DC647" s="148"/>
      <c r="DD647" s="134">
        <f t="shared" si="565"/>
        <v>1</v>
      </c>
      <c r="DE647" s="135">
        <f t="shared" si="529"/>
        <v>0</v>
      </c>
      <c r="DF647" s="135">
        <f t="shared" si="530"/>
        <v>0</v>
      </c>
      <c r="DG647" s="136"/>
      <c r="DH647" s="79"/>
      <c r="DI647" s="137"/>
      <c r="DJ647" s="81"/>
      <c r="DK647" s="107">
        <f t="shared" si="531"/>
        <v>0</v>
      </c>
      <c r="DL647" s="138">
        <f t="shared" si="566"/>
        <v>1</v>
      </c>
      <c r="DM647" s="73">
        <f t="shared" si="567"/>
        <v>1</v>
      </c>
      <c r="DN647" s="73">
        <f t="shared" si="568"/>
        <v>1</v>
      </c>
      <c r="DO647" s="73">
        <f t="shared" si="569"/>
        <v>1</v>
      </c>
      <c r="DP647" s="73">
        <f t="shared" si="536"/>
        <v>1</v>
      </c>
      <c r="DQ647" s="73">
        <f t="shared" si="535"/>
        <v>1</v>
      </c>
      <c r="DR647" s="73">
        <f t="shared" si="534"/>
        <v>1</v>
      </c>
      <c r="DS647" s="73">
        <f t="shared" si="532"/>
        <v>1</v>
      </c>
      <c r="DT647" s="73">
        <f t="shared" si="526"/>
        <v>1</v>
      </c>
      <c r="DU647" s="73">
        <f t="shared" si="525"/>
        <v>1</v>
      </c>
      <c r="DV647" s="73">
        <f t="shared" si="524"/>
        <v>1</v>
      </c>
      <c r="DW647" s="73">
        <f t="shared" ref="DW647:DW710" si="579">IF(DV647=2,2,IF(AND(DV647=12,DV970=1),13,DV647))</f>
        <v>1</v>
      </c>
      <c r="DX647" s="73">
        <f t="shared" si="578"/>
        <v>1</v>
      </c>
      <c r="DY647" s="73">
        <f t="shared" si="577"/>
        <v>1</v>
      </c>
      <c r="DZ647" s="73">
        <f t="shared" si="576"/>
        <v>1</v>
      </c>
      <c r="EA647" s="92">
        <f t="shared" si="575"/>
        <v>1</v>
      </c>
      <c r="EB647" s="92">
        <f t="shared" si="574"/>
        <v>1</v>
      </c>
      <c r="EC647" s="139">
        <f t="shared" si="573"/>
        <v>1</v>
      </c>
      <c r="ED647" s="140">
        <f t="shared" si="570"/>
        <v>0</v>
      </c>
      <c r="EE647" s="141">
        <f>IF(EC647=8,(DK647+DK648+DK649+DK961+DK963+DK964+DK965),IF(EC647=9,(DK647+DK648+DK649+DK961+DK963+DK964+DK965+DK966),IF(EC647=10,(DK647+DK648+DK649+DK961+DK963+DK964+DK965+DK966+DK967),IF(EC647=11,(DK647+DK648+DK649+DK961+DK963+DK964+DK965+DK966+DK967+DK968),IF(EC647=12,(DK647+DK648+DK649+DK961+DK963+DK964+DK965+DK966+DK967+DK968+DK969),IF(EC647=13,(DK647+DK648+DK649+DK961+DK963+DK964+DK965+DK966+DK967+DK968+DK969+#REF!),0))))))</f>
        <v>0</v>
      </c>
      <c r="EF647" s="141">
        <f t="shared" si="537"/>
        <v>0</v>
      </c>
      <c r="EG647" s="142">
        <f t="shared" si="571"/>
        <v>0</v>
      </c>
      <c r="EH647" s="141"/>
      <c r="EI647" s="142"/>
      <c r="EJ647" s="82">
        <f t="shared" si="572"/>
        <v>0</v>
      </c>
      <c r="EK647" s="82"/>
      <c r="EL647" s="82"/>
      <c r="EM647" s="82"/>
      <c r="EN647" s="83"/>
      <c r="EO647" s="61"/>
      <c r="EP647" s="61"/>
      <c r="EQ647" s="61"/>
      <c r="ER647" s="61"/>
      <c r="ES647" s="61"/>
      <c r="ET647" s="61"/>
      <c r="EU647" s="61"/>
      <c r="EV647" s="61"/>
      <c r="EW647" s="61"/>
      <c r="EX647" s="61"/>
      <c r="EY647" s="61"/>
      <c r="EZ647" s="61"/>
    </row>
    <row r="648" spans="2:156" ht="27" customHeight="1">
      <c r="B648" s="365" t="str">
        <f t="shared" si="533"/>
        <v/>
      </c>
      <c r="C648" s="649" t="str">
        <f>IF(AU648=1,SUM(AU$10:AU648),"")</f>
        <v/>
      </c>
      <c r="D648" s="526"/>
      <c r="E648" s="524"/>
      <c r="F648" s="648"/>
      <c r="G648" s="464"/>
      <c r="H648" s="110"/>
      <c r="I648" s="648"/>
      <c r="J648" s="464"/>
      <c r="K648" s="110"/>
      <c r="L648" s="109"/>
      <c r="M648" s="517"/>
      <c r="N648" s="520"/>
      <c r="O648" s="520"/>
      <c r="P648" s="514"/>
      <c r="Q648" s="463"/>
      <c r="R648" s="463"/>
      <c r="S648" s="463"/>
      <c r="T648" s="463"/>
      <c r="U648" s="515"/>
      <c r="V648" s="112"/>
      <c r="W648" s="463"/>
      <c r="X648" s="463"/>
      <c r="Y648" s="463"/>
      <c r="Z648" s="463"/>
      <c r="AA648" s="463"/>
      <c r="AB648" s="691"/>
      <c r="AC648" s="691"/>
      <c r="AD648" s="691"/>
      <c r="AE648" s="682"/>
      <c r="AF648" s="683"/>
      <c r="AG648" s="112"/>
      <c r="AH648" s="463"/>
      <c r="AI648" s="495"/>
      <c r="AJ648" s="469"/>
      <c r="AK648" s="464"/>
      <c r="AL648" s="465"/>
      <c r="AM648" s="376"/>
      <c r="AN648" s="376"/>
      <c r="AO648" s="465"/>
      <c r="AP648" s="466"/>
      <c r="AQ648" s="113" t="str">
        <f t="shared" si="538"/>
        <v/>
      </c>
      <c r="AR648" s="114">
        <v>251</v>
      </c>
      <c r="AU648" s="115">
        <f t="shared" si="539"/>
        <v>0</v>
      </c>
      <c r="AV648" s="116" t="b">
        <f t="shared" si="540"/>
        <v>1</v>
      </c>
      <c r="AW648" s="73">
        <f t="shared" si="541"/>
        <v>0</v>
      </c>
      <c r="AX648" s="117">
        <f t="shared" si="542"/>
        <v>1</v>
      </c>
      <c r="AY648" s="118">
        <f t="shared" si="543"/>
        <v>0</v>
      </c>
      <c r="BD648" s="120">
        <f>ROUND(Import!F641,2)</f>
        <v>0</v>
      </c>
      <c r="BE648" s="120">
        <f>ROUND(Import!P641,2)</f>
        <v>0</v>
      </c>
      <c r="BG648" s="121">
        <f t="shared" si="544"/>
        <v>0</v>
      </c>
      <c r="BH648" s="122">
        <f t="shared" si="545"/>
        <v>0</v>
      </c>
      <c r="BI648" s="114">
        <f t="shared" si="546"/>
        <v>0</v>
      </c>
      <c r="BJ648" s="121">
        <f t="shared" si="547"/>
        <v>0</v>
      </c>
      <c r="BK648" s="122">
        <f t="shared" si="548"/>
        <v>0</v>
      </c>
      <c r="BL648" s="114">
        <f t="shared" si="549"/>
        <v>0</v>
      </c>
      <c r="BN648" s="123">
        <f t="shared" si="550"/>
        <v>0</v>
      </c>
      <c r="BO648" s="123">
        <f t="shared" si="551"/>
        <v>0</v>
      </c>
      <c r="BP648" s="123">
        <f t="shared" si="552"/>
        <v>0</v>
      </c>
      <c r="BQ648" s="123">
        <f t="shared" si="553"/>
        <v>0</v>
      </c>
      <c r="BR648" s="123">
        <f t="shared" si="527"/>
        <v>0</v>
      </c>
      <c r="BS648" s="123">
        <f t="shared" si="554"/>
        <v>0</v>
      </c>
      <c r="BT648" s="124">
        <f t="shared" si="555"/>
        <v>0</v>
      </c>
      <c r="CA648" s="62"/>
      <c r="CB648" s="126" t="str">
        <f t="shared" si="528"/>
        <v/>
      </c>
      <c r="CC648" s="127" t="str">
        <f t="shared" si="556"/>
        <v/>
      </c>
      <c r="CD648" s="128" t="str">
        <f t="shared" si="557"/>
        <v/>
      </c>
      <c r="CE648" s="146"/>
      <c r="CF648" s="147"/>
      <c r="CG648" s="147"/>
      <c r="CH648" s="147"/>
      <c r="CI648" s="145"/>
      <c r="CJ648" s="62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132" t="b">
        <f t="shared" si="558"/>
        <v>0</v>
      </c>
      <c r="CV648" s="133" t="b">
        <f t="shared" si="559"/>
        <v>1</v>
      </c>
      <c r="CW648" s="116" t="b">
        <f t="shared" si="560"/>
        <v>1</v>
      </c>
      <c r="CX648" s="73">
        <f t="shared" si="561"/>
        <v>0</v>
      </c>
      <c r="CZ648" s="73">
        <f t="shared" si="562"/>
        <v>0</v>
      </c>
      <c r="DA648" s="134">
        <f t="shared" si="563"/>
        <v>1</v>
      </c>
      <c r="DB648" s="106">
        <f t="shared" si="564"/>
        <v>1</v>
      </c>
      <c r="DC648" s="148"/>
      <c r="DD648" s="134">
        <f t="shared" si="565"/>
        <v>1</v>
      </c>
      <c r="DE648" s="135">
        <f t="shared" si="529"/>
        <v>0</v>
      </c>
      <c r="DF648" s="135">
        <f t="shared" si="530"/>
        <v>0</v>
      </c>
      <c r="DG648" s="136"/>
      <c r="DH648" s="79"/>
      <c r="DI648" s="137"/>
      <c r="DJ648" s="81"/>
      <c r="DK648" s="107">
        <f t="shared" si="531"/>
        <v>0</v>
      </c>
      <c r="DL648" s="138">
        <f t="shared" si="566"/>
        <v>1</v>
      </c>
      <c r="DM648" s="73">
        <f t="shared" si="567"/>
        <v>1</v>
      </c>
      <c r="DN648" s="73">
        <f t="shared" si="568"/>
        <v>1</v>
      </c>
      <c r="DO648" s="73">
        <f t="shared" si="569"/>
        <v>1</v>
      </c>
      <c r="DP648" s="73">
        <f t="shared" si="536"/>
        <v>1</v>
      </c>
      <c r="DQ648" s="73">
        <f t="shared" si="535"/>
        <v>1</v>
      </c>
      <c r="DR648" s="73">
        <f t="shared" si="534"/>
        <v>1</v>
      </c>
      <c r="DS648" s="73">
        <f t="shared" si="532"/>
        <v>1</v>
      </c>
      <c r="DT648" s="73">
        <f t="shared" si="526"/>
        <v>1</v>
      </c>
      <c r="DU648" s="73">
        <f t="shared" si="525"/>
        <v>1</v>
      </c>
      <c r="DV648" s="73">
        <f t="shared" ref="DV648:DV710" si="580">IF(DU648=2,2,IF(AND(DU648=11,DU970=1),12,DU648))</f>
        <v>1</v>
      </c>
      <c r="DW648" s="73">
        <f t="shared" si="579"/>
        <v>1</v>
      </c>
      <c r="DX648" s="73">
        <f t="shared" si="578"/>
        <v>1</v>
      </c>
      <c r="DY648" s="73">
        <f t="shared" si="577"/>
        <v>1</v>
      </c>
      <c r="DZ648" s="73">
        <f t="shared" si="576"/>
        <v>1</v>
      </c>
      <c r="EA648" s="92">
        <f t="shared" si="575"/>
        <v>1</v>
      </c>
      <c r="EB648" s="92">
        <f t="shared" si="574"/>
        <v>1</v>
      </c>
      <c r="EC648" s="139">
        <f t="shared" si="573"/>
        <v>1</v>
      </c>
      <c r="ED648" s="140">
        <f t="shared" si="570"/>
        <v>0</v>
      </c>
      <c r="EE648" s="141">
        <f>IF(EC648=8,(DK648+DK649+DK650+DK962+DK964+DK965+DK966),IF(EC648=9,(DK648+DK649+DK650+DK962+DK964+DK965+DK966+DK967),IF(EC648=10,(DK648+DK649+DK650+DK962+DK964+DK965+DK966+DK967+DK968),IF(EC648=11,(DK648+DK649+DK650+DK962+DK964+DK965+DK966+DK967+DK968+DK969),IF(EC648=12,(DK648+DK649+DK650+DK962+DK964+DK965+DK966+DK967+DK968+DK969+DK970),IF(EC648=13,(DK648+DK649+DK650+DK962+DK964+DK965+DK966+DK967+DK968+DK969+DK970+#REF!),0))))))</f>
        <v>0</v>
      </c>
      <c r="EF648" s="141">
        <f t="shared" si="537"/>
        <v>0</v>
      </c>
      <c r="EG648" s="142">
        <f t="shared" si="571"/>
        <v>0</v>
      </c>
      <c r="EH648" s="141"/>
      <c r="EI648" s="142"/>
      <c r="EJ648" s="82">
        <f t="shared" si="572"/>
        <v>0</v>
      </c>
      <c r="EK648" s="82"/>
      <c r="EL648" s="82"/>
      <c r="EM648" s="82"/>
      <c r="EN648" s="83"/>
      <c r="EO648" s="61"/>
      <c r="EP648" s="61"/>
      <c r="EQ648" s="61"/>
      <c r="ER648" s="61"/>
      <c r="ES648" s="61"/>
      <c r="ET648" s="61"/>
      <c r="EU648" s="61"/>
      <c r="EV648" s="61"/>
      <c r="EW648" s="61"/>
      <c r="EX648" s="61"/>
      <c r="EY648" s="61"/>
      <c r="EZ648" s="61"/>
    </row>
    <row r="649" spans="2:156" ht="27" customHeight="1">
      <c r="B649" s="365" t="str">
        <f t="shared" si="533"/>
        <v/>
      </c>
      <c r="C649" s="649" t="str">
        <f>IF(AU649=1,SUM(AU$10:AU649),"")</f>
        <v/>
      </c>
      <c r="D649" s="526"/>
      <c r="E649" s="524"/>
      <c r="F649" s="648"/>
      <c r="G649" s="464"/>
      <c r="H649" s="110"/>
      <c r="I649" s="648"/>
      <c r="J649" s="464"/>
      <c r="K649" s="110"/>
      <c r="L649" s="109"/>
      <c r="M649" s="517"/>
      <c r="N649" s="520"/>
      <c r="O649" s="520"/>
      <c r="P649" s="514"/>
      <c r="Q649" s="463"/>
      <c r="R649" s="463"/>
      <c r="S649" s="463"/>
      <c r="T649" s="463"/>
      <c r="U649" s="515"/>
      <c r="V649" s="112"/>
      <c r="W649" s="463"/>
      <c r="X649" s="463"/>
      <c r="Y649" s="463"/>
      <c r="Z649" s="463"/>
      <c r="AA649" s="463"/>
      <c r="AB649" s="691"/>
      <c r="AC649" s="691"/>
      <c r="AD649" s="691"/>
      <c r="AE649" s="682"/>
      <c r="AF649" s="683"/>
      <c r="AG649" s="112"/>
      <c r="AH649" s="463"/>
      <c r="AI649" s="495"/>
      <c r="AJ649" s="469"/>
      <c r="AK649" s="464"/>
      <c r="AL649" s="465"/>
      <c r="AM649" s="376"/>
      <c r="AN649" s="376"/>
      <c r="AO649" s="465"/>
      <c r="AP649" s="466"/>
      <c r="AQ649" s="113" t="str">
        <f t="shared" si="538"/>
        <v/>
      </c>
      <c r="AR649" s="114">
        <v>252</v>
      </c>
      <c r="AU649" s="115">
        <f t="shared" si="539"/>
        <v>0</v>
      </c>
      <c r="AV649" s="116" t="b">
        <f t="shared" si="540"/>
        <v>1</v>
      </c>
      <c r="AW649" s="73">
        <f t="shared" si="541"/>
        <v>0</v>
      </c>
      <c r="AX649" s="117">
        <f t="shared" si="542"/>
        <v>1</v>
      </c>
      <c r="AY649" s="118">
        <f t="shared" si="543"/>
        <v>0</v>
      </c>
      <c r="BD649" s="120">
        <f>ROUND(Import!F642,2)</f>
        <v>0</v>
      </c>
      <c r="BE649" s="120">
        <f>ROUND(Import!P642,2)</f>
        <v>0</v>
      </c>
      <c r="BG649" s="121">
        <f t="shared" si="544"/>
        <v>0</v>
      </c>
      <c r="BH649" s="122">
        <f t="shared" si="545"/>
        <v>0</v>
      </c>
      <c r="BI649" s="114">
        <f t="shared" si="546"/>
        <v>0</v>
      </c>
      <c r="BJ649" s="121">
        <f t="shared" si="547"/>
        <v>0</v>
      </c>
      <c r="BK649" s="122">
        <f t="shared" si="548"/>
        <v>0</v>
      </c>
      <c r="BL649" s="114">
        <f t="shared" si="549"/>
        <v>0</v>
      </c>
      <c r="BN649" s="123">
        <f t="shared" si="550"/>
        <v>0</v>
      </c>
      <c r="BO649" s="123">
        <f t="shared" si="551"/>
        <v>0</v>
      </c>
      <c r="BP649" s="123">
        <f t="shared" si="552"/>
        <v>0</v>
      </c>
      <c r="BQ649" s="123">
        <f t="shared" si="553"/>
        <v>0</v>
      </c>
      <c r="BR649" s="123">
        <f t="shared" si="527"/>
        <v>0</v>
      </c>
      <c r="BS649" s="123">
        <f t="shared" si="554"/>
        <v>0</v>
      </c>
      <c r="BT649" s="124">
        <f t="shared" si="555"/>
        <v>0</v>
      </c>
      <c r="CA649" s="62"/>
      <c r="CB649" s="126" t="str">
        <f t="shared" si="528"/>
        <v/>
      </c>
      <c r="CC649" s="127" t="str">
        <f t="shared" si="556"/>
        <v/>
      </c>
      <c r="CD649" s="128" t="str">
        <f t="shared" si="557"/>
        <v/>
      </c>
      <c r="CE649" s="146"/>
      <c r="CF649" s="147"/>
      <c r="CG649" s="147"/>
      <c r="CH649" s="147"/>
      <c r="CI649" s="145"/>
      <c r="CJ649" s="62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132" t="b">
        <f t="shared" si="558"/>
        <v>0</v>
      </c>
      <c r="CV649" s="133" t="b">
        <f t="shared" si="559"/>
        <v>1</v>
      </c>
      <c r="CW649" s="116" t="b">
        <f t="shared" si="560"/>
        <v>1</v>
      </c>
      <c r="CX649" s="73">
        <f t="shared" si="561"/>
        <v>0</v>
      </c>
      <c r="CZ649" s="73">
        <f t="shared" si="562"/>
        <v>0</v>
      </c>
      <c r="DA649" s="134">
        <f t="shared" si="563"/>
        <v>1</v>
      </c>
      <c r="DB649" s="106">
        <f t="shared" si="564"/>
        <v>1</v>
      </c>
      <c r="DC649" s="148"/>
      <c r="DD649" s="134">
        <f t="shared" si="565"/>
        <v>1</v>
      </c>
      <c r="DE649" s="135">
        <f t="shared" si="529"/>
        <v>0</v>
      </c>
      <c r="DF649" s="135">
        <f t="shared" si="530"/>
        <v>0</v>
      </c>
      <c r="DG649" s="136"/>
      <c r="DH649" s="79"/>
      <c r="DI649" s="137"/>
      <c r="DJ649" s="81"/>
      <c r="DK649" s="107">
        <f t="shared" si="531"/>
        <v>0</v>
      </c>
      <c r="DL649" s="138">
        <f t="shared" si="566"/>
        <v>1</v>
      </c>
      <c r="DM649" s="73">
        <f t="shared" si="567"/>
        <v>1</v>
      </c>
      <c r="DN649" s="73">
        <f t="shared" si="568"/>
        <v>1</v>
      </c>
      <c r="DO649" s="73">
        <f t="shared" si="569"/>
        <v>1</v>
      </c>
      <c r="DP649" s="73">
        <f t="shared" si="536"/>
        <v>1</v>
      </c>
      <c r="DQ649" s="73">
        <f t="shared" si="535"/>
        <v>1</v>
      </c>
      <c r="DR649" s="73">
        <f t="shared" si="534"/>
        <v>1</v>
      </c>
      <c r="DS649" s="73">
        <f t="shared" si="532"/>
        <v>1</v>
      </c>
      <c r="DT649" s="73">
        <f t="shared" si="526"/>
        <v>1</v>
      </c>
      <c r="DU649" s="73">
        <f t="shared" ref="DU649:DU710" si="581">IF(DT649=2,2,IF(AND(DT649=10,DT970=1),11,DT649))</f>
        <v>1</v>
      </c>
      <c r="DV649" s="73">
        <f t="shared" si="580"/>
        <v>1</v>
      </c>
      <c r="DW649" s="73">
        <f t="shared" si="579"/>
        <v>1</v>
      </c>
      <c r="DX649" s="73">
        <f t="shared" si="578"/>
        <v>1</v>
      </c>
      <c r="DY649" s="73">
        <f t="shared" si="577"/>
        <v>1</v>
      </c>
      <c r="DZ649" s="73">
        <f t="shared" si="576"/>
        <v>1</v>
      </c>
      <c r="EA649" s="92">
        <f t="shared" si="575"/>
        <v>1</v>
      </c>
      <c r="EB649" s="92">
        <f t="shared" si="574"/>
        <v>1</v>
      </c>
      <c r="EC649" s="139">
        <f t="shared" si="573"/>
        <v>1</v>
      </c>
      <c r="ED649" s="140">
        <f t="shared" si="570"/>
        <v>0</v>
      </c>
      <c r="EE649" s="141">
        <f>IF(EC649=8,(DK649+DK650+DK651+DK963+DK965+DK966+DK967),IF(EC649=9,(DK649+DK650+DK651+DK963+DK965+DK966+DK967+DK968),IF(EC649=10,(DK649+DK650+DK651+DK963+DK965+DK966+DK967+DK968+DK969),IF(EC649=11,(DK649+DK650+DK651+DK963+DK965+DK966+DK967+DK968+DK969+DK970),IF(EC649=12,(DK649+DK650+DK651+DK963+DK965+DK966+DK967+DK968+DK969+DK970+DK971),IF(EC649=13,(DK649+DK650+DK651+DK963+DK965+DK966+DK967+DK968+DK969+DK970+DK971+#REF!),0))))))</f>
        <v>0</v>
      </c>
      <c r="EF649" s="141">
        <f t="shared" si="537"/>
        <v>0</v>
      </c>
      <c r="EG649" s="142">
        <f t="shared" si="571"/>
        <v>0</v>
      </c>
      <c r="EH649" s="141"/>
      <c r="EI649" s="142"/>
      <c r="EJ649" s="82">
        <f t="shared" si="572"/>
        <v>0</v>
      </c>
      <c r="EK649" s="82"/>
      <c r="EL649" s="82"/>
      <c r="EM649" s="82"/>
      <c r="EN649" s="83"/>
      <c r="EO649" s="61"/>
      <c r="EP649" s="61"/>
      <c r="EQ649" s="61"/>
      <c r="ER649" s="61"/>
      <c r="ES649" s="61"/>
      <c r="ET649" s="61"/>
      <c r="EU649" s="61"/>
      <c r="EV649" s="61"/>
      <c r="EW649" s="61"/>
      <c r="EX649" s="61"/>
      <c r="EY649" s="61"/>
      <c r="EZ649" s="61"/>
    </row>
    <row r="650" spans="2:156" ht="27" customHeight="1">
      <c r="B650" s="365" t="str">
        <f t="shared" si="533"/>
        <v/>
      </c>
      <c r="C650" s="649" t="str">
        <f>IF(AU650=1,SUM(AU$10:AU650),"")</f>
        <v/>
      </c>
      <c r="D650" s="526"/>
      <c r="E650" s="524"/>
      <c r="F650" s="648"/>
      <c r="G650" s="464"/>
      <c r="H650" s="110"/>
      <c r="I650" s="648"/>
      <c r="J650" s="464"/>
      <c r="K650" s="110"/>
      <c r="L650" s="109"/>
      <c r="M650" s="517"/>
      <c r="N650" s="520"/>
      <c r="O650" s="520"/>
      <c r="P650" s="514"/>
      <c r="Q650" s="463"/>
      <c r="R650" s="463"/>
      <c r="S650" s="463"/>
      <c r="T650" s="463"/>
      <c r="U650" s="515"/>
      <c r="V650" s="112"/>
      <c r="W650" s="463"/>
      <c r="X650" s="463"/>
      <c r="Y650" s="463"/>
      <c r="Z650" s="463"/>
      <c r="AA650" s="463"/>
      <c r="AB650" s="691"/>
      <c r="AC650" s="691"/>
      <c r="AD650" s="691"/>
      <c r="AE650" s="682"/>
      <c r="AF650" s="683"/>
      <c r="AG650" s="112"/>
      <c r="AH650" s="463"/>
      <c r="AI650" s="495"/>
      <c r="AJ650" s="469"/>
      <c r="AK650" s="464"/>
      <c r="AL650" s="465"/>
      <c r="AM650" s="376"/>
      <c r="AN650" s="376"/>
      <c r="AO650" s="465"/>
      <c r="AP650" s="466"/>
      <c r="AQ650" s="113" t="str">
        <f t="shared" si="538"/>
        <v/>
      </c>
      <c r="AR650" s="114">
        <v>253</v>
      </c>
      <c r="AU650" s="115">
        <f t="shared" si="539"/>
        <v>0</v>
      </c>
      <c r="AV650" s="116" t="b">
        <f t="shared" si="540"/>
        <v>1</v>
      </c>
      <c r="AW650" s="73">
        <f t="shared" si="541"/>
        <v>0</v>
      </c>
      <c r="AX650" s="117">
        <f t="shared" si="542"/>
        <v>1</v>
      </c>
      <c r="AY650" s="118">
        <f t="shared" si="543"/>
        <v>0</v>
      </c>
      <c r="BD650" s="120">
        <f>ROUND(Import!F643,2)</f>
        <v>0</v>
      </c>
      <c r="BE650" s="120">
        <f>ROUND(Import!P643,2)</f>
        <v>0</v>
      </c>
      <c r="BG650" s="121">
        <f t="shared" si="544"/>
        <v>0</v>
      </c>
      <c r="BH650" s="122">
        <f t="shared" si="545"/>
        <v>0</v>
      </c>
      <c r="BI650" s="114">
        <f t="shared" si="546"/>
        <v>0</v>
      </c>
      <c r="BJ650" s="121">
        <f t="shared" si="547"/>
        <v>0</v>
      </c>
      <c r="BK650" s="122">
        <f t="shared" si="548"/>
        <v>0</v>
      </c>
      <c r="BL650" s="114">
        <f t="shared" si="549"/>
        <v>0</v>
      </c>
      <c r="BN650" s="123">
        <f t="shared" si="550"/>
        <v>0</v>
      </c>
      <c r="BO650" s="123">
        <f t="shared" si="551"/>
        <v>0</v>
      </c>
      <c r="BP650" s="123">
        <f t="shared" si="552"/>
        <v>0</v>
      </c>
      <c r="BQ650" s="123">
        <f t="shared" si="553"/>
        <v>0</v>
      </c>
      <c r="BR650" s="123">
        <f t="shared" si="527"/>
        <v>0</v>
      </c>
      <c r="BS650" s="123">
        <f t="shared" si="554"/>
        <v>0</v>
      </c>
      <c r="BT650" s="124">
        <f t="shared" si="555"/>
        <v>0</v>
      </c>
      <c r="CA650" s="62"/>
      <c r="CB650" s="126" t="str">
        <f t="shared" si="528"/>
        <v/>
      </c>
      <c r="CC650" s="127" t="str">
        <f t="shared" si="556"/>
        <v/>
      </c>
      <c r="CD650" s="128" t="str">
        <f t="shared" si="557"/>
        <v/>
      </c>
      <c r="CE650" s="146"/>
      <c r="CF650" s="147"/>
      <c r="CG650" s="147"/>
      <c r="CH650" s="147"/>
      <c r="CI650" s="145"/>
      <c r="CJ650" s="62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132" t="b">
        <f t="shared" si="558"/>
        <v>0</v>
      </c>
      <c r="CV650" s="133" t="b">
        <f t="shared" si="559"/>
        <v>1</v>
      </c>
      <c r="CW650" s="116" t="b">
        <f t="shared" si="560"/>
        <v>1</v>
      </c>
      <c r="CX650" s="73">
        <f t="shared" si="561"/>
        <v>0</v>
      </c>
      <c r="CZ650" s="73">
        <f t="shared" si="562"/>
        <v>0</v>
      </c>
      <c r="DA650" s="134">
        <f t="shared" si="563"/>
        <v>1</v>
      </c>
      <c r="DB650" s="106">
        <f t="shared" si="564"/>
        <v>1</v>
      </c>
      <c r="DC650" s="148"/>
      <c r="DD650" s="134">
        <f t="shared" si="565"/>
        <v>1</v>
      </c>
      <c r="DE650" s="135">
        <f t="shared" si="529"/>
        <v>0</v>
      </c>
      <c r="DF650" s="135">
        <f t="shared" si="530"/>
        <v>0</v>
      </c>
      <c r="DG650" s="136"/>
      <c r="DH650" s="79"/>
      <c r="DI650" s="137"/>
      <c r="DJ650" s="81"/>
      <c r="DK650" s="107">
        <f t="shared" si="531"/>
        <v>0</v>
      </c>
      <c r="DL650" s="138">
        <f t="shared" si="566"/>
        <v>1</v>
      </c>
      <c r="DM650" s="73">
        <f t="shared" si="567"/>
        <v>1</v>
      </c>
      <c r="DN650" s="73">
        <f t="shared" si="568"/>
        <v>1</v>
      </c>
      <c r="DO650" s="73">
        <f t="shared" si="569"/>
        <v>1</v>
      </c>
      <c r="DP650" s="73">
        <f t="shared" si="536"/>
        <v>1</v>
      </c>
      <c r="DQ650" s="73">
        <f t="shared" si="535"/>
        <v>1</v>
      </c>
      <c r="DR650" s="73">
        <f t="shared" si="534"/>
        <v>1</v>
      </c>
      <c r="DS650" s="73">
        <f t="shared" si="532"/>
        <v>1</v>
      </c>
      <c r="DT650" s="73">
        <f t="shared" ref="DT650:DT710" si="582">IF(DS650=2,2,IF(AND(DS650=9,DS970=1),10,DS650))</f>
        <v>1</v>
      </c>
      <c r="DU650" s="73">
        <f t="shared" si="581"/>
        <v>1</v>
      </c>
      <c r="DV650" s="73">
        <f t="shared" si="580"/>
        <v>1</v>
      </c>
      <c r="DW650" s="73">
        <f t="shared" si="579"/>
        <v>1</v>
      </c>
      <c r="DX650" s="73">
        <f t="shared" si="578"/>
        <v>1</v>
      </c>
      <c r="DY650" s="73">
        <f t="shared" si="577"/>
        <v>1</v>
      </c>
      <c r="DZ650" s="73">
        <f t="shared" si="576"/>
        <v>1</v>
      </c>
      <c r="EA650" s="92">
        <f t="shared" si="575"/>
        <v>1</v>
      </c>
      <c r="EB650" s="92">
        <f t="shared" si="574"/>
        <v>1</v>
      </c>
      <c r="EC650" s="139">
        <f t="shared" si="573"/>
        <v>1</v>
      </c>
      <c r="ED650" s="140">
        <f t="shared" si="570"/>
        <v>0</v>
      </c>
      <c r="EE650" s="141">
        <f>IF(EC650=8,(DK650+DK651+DK652+DK964+DK966+DK967+DK968),IF(EC650=9,(DK650+DK651+DK652+DK964+DK966+DK967+DK968+DK969),IF(EC650=10,(DK650+DK651+DK652+DK964+DK966+DK967+DK968+DK969+DK970),IF(EC650=11,(DK650+DK651+DK652+DK964+DK966+DK967+DK968+DK969+DK970+DK971),IF(EC650=12,(DK650+DK651+DK652+DK964+DK966+DK967+DK968+DK969+DK970+DK971+DK972),IF(EC650=13,(DK650+DK651+DK652+DK964+DK966+DK967+DK968+DK969+DK970+DK971+DK972+#REF!),0))))))</f>
        <v>0</v>
      </c>
      <c r="EF650" s="141">
        <f t="shared" si="537"/>
        <v>0</v>
      </c>
      <c r="EG650" s="142">
        <f t="shared" si="571"/>
        <v>0</v>
      </c>
      <c r="EH650" s="141"/>
      <c r="EI650" s="142"/>
      <c r="EJ650" s="82">
        <f t="shared" si="572"/>
        <v>0</v>
      </c>
      <c r="EK650" s="82"/>
      <c r="EL650" s="82"/>
      <c r="EM650" s="82"/>
      <c r="EN650" s="83"/>
      <c r="EO650" s="61"/>
      <c r="EP650" s="61"/>
      <c r="EQ650" s="61"/>
      <c r="ER650" s="61"/>
      <c r="ES650" s="61"/>
      <c r="ET650" s="61"/>
      <c r="EU650" s="61"/>
      <c r="EV650" s="61"/>
      <c r="EW650" s="61"/>
      <c r="EX650" s="61"/>
      <c r="EY650" s="61"/>
      <c r="EZ650" s="61"/>
    </row>
    <row r="651" spans="2:156" ht="27" customHeight="1">
      <c r="B651" s="365" t="str">
        <f t="shared" si="533"/>
        <v/>
      </c>
      <c r="C651" s="649" t="str">
        <f>IF(AU651=1,SUM(AU$10:AU651),"")</f>
        <v/>
      </c>
      <c r="D651" s="526"/>
      <c r="E651" s="524"/>
      <c r="F651" s="648"/>
      <c r="G651" s="464"/>
      <c r="H651" s="110"/>
      <c r="I651" s="648"/>
      <c r="J651" s="464"/>
      <c r="K651" s="110"/>
      <c r="L651" s="109"/>
      <c r="M651" s="517"/>
      <c r="N651" s="520"/>
      <c r="O651" s="520"/>
      <c r="P651" s="514"/>
      <c r="Q651" s="463"/>
      <c r="R651" s="463"/>
      <c r="S651" s="463"/>
      <c r="T651" s="463"/>
      <c r="U651" s="515"/>
      <c r="V651" s="112"/>
      <c r="W651" s="463"/>
      <c r="X651" s="463"/>
      <c r="Y651" s="463"/>
      <c r="Z651" s="463"/>
      <c r="AA651" s="463"/>
      <c r="AB651" s="691"/>
      <c r="AC651" s="691"/>
      <c r="AD651" s="691"/>
      <c r="AE651" s="682"/>
      <c r="AF651" s="683"/>
      <c r="AG651" s="112"/>
      <c r="AH651" s="463"/>
      <c r="AI651" s="495"/>
      <c r="AJ651" s="469"/>
      <c r="AK651" s="464"/>
      <c r="AL651" s="465"/>
      <c r="AM651" s="376"/>
      <c r="AN651" s="376"/>
      <c r="AO651" s="465"/>
      <c r="AP651" s="466"/>
      <c r="AQ651" s="113" t="str">
        <f t="shared" si="538"/>
        <v/>
      </c>
      <c r="AR651" s="114">
        <v>254</v>
      </c>
      <c r="AU651" s="115">
        <f t="shared" si="539"/>
        <v>0</v>
      </c>
      <c r="AV651" s="116" t="b">
        <f t="shared" si="540"/>
        <v>1</v>
      </c>
      <c r="AW651" s="73">
        <f t="shared" si="541"/>
        <v>0</v>
      </c>
      <c r="AX651" s="117">
        <f t="shared" si="542"/>
        <v>1</v>
      </c>
      <c r="AY651" s="118">
        <f t="shared" si="543"/>
        <v>0</v>
      </c>
      <c r="BD651" s="120">
        <f>ROUND(Import!F644,2)</f>
        <v>0</v>
      </c>
      <c r="BE651" s="120">
        <f>ROUND(Import!P644,2)</f>
        <v>0</v>
      </c>
      <c r="BG651" s="121">
        <f t="shared" si="544"/>
        <v>0</v>
      </c>
      <c r="BH651" s="122">
        <f t="shared" si="545"/>
        <v>0</v>
      </c>
      <c r="BI651" s="114">
        <f t="shared" si="546"/>
        <v>0</v>
      </c>
      <c r="BJ651" s="121">
        <f t="shared" si="547"/>
        <v>0</v>
      </c>
      <c r="BK651" s="122">
        <f t="shared" si="548"/>
        <v>0</v>
      </c>
      <c r="BL651" s="114">
        <f t="shared" si="549"/>
        <v>0</v>
      </c>
      <c r="BN651" s="123">
        <f t="shared" si="550"/>
        <v>0</v>
      </c>
      <c r="BO651" s="123">
        <f t="shared" si="551"/>
        <v>0</v>
      </c>
      <c r="BP651" s="123">
        <f t="shared" si="552"/>
        <v>0</v>
      </c>
      <c r="BQ651" s="123">
        <f t="shared" si="553"/>
        <v>0</v>
      </c>
      <c r="BR651" s="123">
        <f t="shared" ref="BR651:BR710" si="583">IF(T651&gt;0,1,0)</f>
        <v>0</v>
      </c>
      <c r="BS651" s="123">
        <f t="shared" si="554"/>
        <v>0</v>
      </c>
      <c r="BT651" s="124">
        <f t="shared" si="555"/>
        <v>0</v>
      </c>
      <c r="CA651" s="62"/>
      <c r="CB651" s="126" t="str">
        <f t="shared" ref="CB651:CB710" si="584">IF(ROUND(EJ651,2)=0,"",ROUND((K651-EJ651),2))</f>
        <v/>
      </c>
      <c r="CC651" s="127" t="str">
        <f t="shared" si="556"/>
        <v/>
      </c>
      <c r="CD651" s="128" t="str">
        <f t="shared" si="557"/>
        <v/>
      </c>
      <c r="CE651" s="146"/>
      <c r="CF651" s="147"/>
      <c r="CG651" s="147"/>
      <c r="CH651" s="147"/>
      <c r="CI651" s="145"/>
      <c r="CJ651" s="62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132" t="b">
        <f t="shared" si="558"/>
        <v>0</v>
      </c>
      <c r="CV651" s="133" t="b">
        <f t="shared" si="559"/>
        <v>1</v>
      </c>
      <c r="CW651" s="116" t="b">
        <f t="shared" si="560"/>
        <v>1</v>
      </c>
      <c r="CX651" s="73">
        <f t="shared" si="561"/>
        <v>0</v>
      </c>
      <c r="CZ651" s="73">
        <f t="shared" si="562"/>
        <v>0</v>
      </c>
      <c r="DA651" s="134">
        <f t="shared" si="563"/>
        <v>1</v>
      </c>
      <c r="DB651" s="106">
        <f t="shared" si="564"/>
        <v>1</v>
      </c>
      <c r="DC651" s="148"/>
      <c r="DD651" s="134">
        <f t="shared" si="565"/>
        <v>1</v>
      </c>
      <c r="DE651" s="135">
        <f t="shared" ref="DE651:DE710" si="585">DD651*K651</f>
        <v>0</v>
      </c>
      <c r="DF651" s="135">
        <f t="shared" ref="DF651:DF710" si="586">DD651*M651</f>
        <v>0</v>
      </c>
      <c r="DG651" s="136"/>
      <c r="DH651" s="79"/>
      <c r="DI651" s="137"/>
      <c r="DJ651" s="81"/>
      <c r="DK651" s="107">
        <f t="shared" ref="DK651:DK710" si="587">IF(DB651=1,M651,0)</f>
        <v>0</v>
      </c>
      <c r="DL651" s="138">
        <f t="shared" si="566"/>
        <v>1</v>
      </c>
      <c r="DM651" s="73">
        <f t="shared" si="567"/>
        <v>1</v>
      </c>
      <c r="DN651" s="73">
        <f t="shared" si="568"/>
        <v>1</v>
      </c>
      <c r="DO651" s="73">
        <f t="shared" si="569"/>
        <v>1</v>
      </c>
      <c r="DP651" s="73">
        <f t="shared" si="536"/>
        <v>1</v>
      </c>
      <c r="DQ651" s="73">
        <f t="shared" si="535"/>
        <v>1</v>
      </c>
      <c r="DR651" s="73">
        <f t="shared" si="534"/>
        <v>1</v>
      </c>
      <c r="DS651" s="73">
        <f t="shared" ref="DS651:DS710" si="588">IF(DR651=2,2,IF(AND(DR651=8,DR970=1),9,DR651))</f>
        <v>1</v>
      </c>
      <c r="DT651" s="73">
        <f t="shared" si="582"/>
        <v>1</v>
      </c>
      <c r="DU651" s="73">
        <f t="shared" si="581"/>
        <v>1</v>
      </c>
      <c r="DV651" s="73">
        <f t="shared" si="580"/>
        <v>1</v>
      </c>
      <c r="DW651" s="73">
        <f t="shared" si="579"/>
        <v>1</v>
      </c>
      <c r="DX651" s="73">
        <f t="shared" si="578"/>
        <v>1</v>
      </c>
      <c r="DY651" s="73">
        <f t="shared" si="577"/>
        <v>1</v>
      </c>
      <c r="DZ651" s="73">
        <f t="shared" si="576"/>
        <v>1</v>
      </c>
      <c r="EA651" s="92">
        <f t="shared" si="575"/>
        <v>1</v>
      </c>
      <c r="EB651" s="92">
        <f t="shared" si="574"/>
        <v>1</v>
      </c>
      <c r="EC651" s="139">
        <f t="shared" si="573"/>
        <v>1</v>
      </c>
      <c r="ED651" s="140">
        <f t="shared" si="570"/>
        <v>0</v>
      </c>
      <c r="EE651" s="141">
        <f>IF(EC651=8,(DK651+DK652+DK653+DK965+DK967+DK968+DK969),IF(EC651=9,(DK651+DK652+DK653+DK965+DK967+DK968+DK969+DK970),IF(EC651=10,(DK651+DK652+DK653+DK965+DK967+DK968+DK969+DK970+DK971),IF(EC651=11,(DK651+DK652+DK653+DK965+DK967+DK968+DK969+DK970+DK971+DK972),IF(EC651=12,(DK651+DK652+DK653+DK965+DK967+DK968+DK969+DK970+DK971+DK972+DK973),IF(EC651=13,(DK651+DK652+DK653+DK965+DK967+DK968+DK969+DK970+DK971+DK972+DK973+#REF!),0))))))</f>
        <v>0</v>
      </c>
      <c r="EF651" s="141">
        <f t="shared" si="537"/>
        <v>0</v>
      </c>
      <c r="EG651" s="142">
        <f t="shared" si="571"/>
        <v>0</v>
      </c>
      <c r="EH651" s="141"/>
      <c r="EI651" s="142"/>
      <c r="EJ651" s="82">
        <f t="shared" si="572"/>
        <v>0</v>
      </c>
      <c r="EK651" s="82"/>
      <c r="EL651" s="82"/>
      <c r="EM651" s="82"/>
      <c r="EN651" s="83"/>
      <c r="EO651" s="61"/>
      <c r="EP651" s="61"/>
      <c r="EQ651" s="61"/>
      <c r="ER651" s="61"/>
      <c r="ES651" s="61"/>
      <c r="ET651" s="61"/>
      <c r="EU651" s="61"/>
      <c r="EV651" s="61"/>
      <c r="EW651" s="61"/>
      <c r="EX651" s="61"/>
      <c r="EY651" s="61"/>
      <c r="EZ651" s="61"/>
    </row>
    <row r="652" spans="2:156" ht="27" customHeight="1">
      <c r="B652" s="365" t="str">
        <f t="shared" ref="B652:B710" si="589">IF(OR(M652&gt;0,AB652&gt;0,AE652&gt;0),"Wypełnione","")</f>
        <v/>
      </c>
      <c r="C652" s="649" t="str">
        <f>IF(AU652=1,SUM(AU$10:AU652),"")</f>
        <v/>
      </c>
      <c r="D652" s="526"/>
      <c r="E652" s="524"/>
      <c r="F652" s="648"/>
      <c r="G652" s="464"/>
      <c r="H652" s="110"/>
      <c r="I652" s="648"/>
      <c r="J652" s="464"/>
      <c r="K652" s="110"/>
      <c r="L652" s="109"/>
      <c r="M652" s="517"/>
      <c r="N652" s="520"/>
      <c r="O652" s="520"/>
      <c r="P652" s="514"/>
      <c r="Q652" s="463"/>
      <c r="R652" s="463"/>
      <c r="S652" s="463"/>
      <c r="T652" s="463"/>
      <c r="U652" s="515"/>
      <c r="V652" s="112"/>
      <c r="W652" s="463"/>
      <c r="X652" s="463"/>
      <c r="Y652" s="463"/>
      <c r="Z652" s="463"/>
      <c r="AA652" s="463"/>
      <c r="AB652" s="691"/>
      <c r="AC652" s="691"/>
      <c r="AD652" s="691"/>
      <c r="AE652" s="682"/>
      <c r="AF652" s="683"/>
      <c r="AG652" s="112"/>
      <c r="AH652" s="463"/>
      <c r="AI652" s="495"/>
      <c r="AJ652" s="469"/>
      <c r="AK652" s="464"/>
      <c r="AL652" s="465"/>
      <c r="AM652" s="376"/>
      <c r="AN652" s="376"/>
      <c r="AO652" s="465"/>
      <c r="AP652" s="466"/>
      <c r="AQ652" s="113" t="str">
        <f t="shared" si="538"/>
        <v/>
      </c>
      <c r="AR652" s="114">
        <v>255</v>
      </c>
      <c r="AU652" s="115">
        <f t="shared" si="539"/>
        <v>0</v>
      </c>
      <c r="AV652" s="116" t="b">
        <f t="shared" si="540"/>
        <v>1</v>
      </c>
      <c r="AW652" s="73">
        <f t="shared" si="541"/>
        <v>0</v>
      </c>
      <c r="AX652" s="117">
        <f t="shared" si="542"/>
        <v>1</v>
      </c>
      <c r="AY652" s="118">
        <f t="shared" si="543"/>
        <v>0</v>
      </c>
      <c r="BD652" s="120">
        <f>ROUND(Import!F645,2)</f>
        <v>0</v>
      </c>
      <c r="BE652" s="120">
        <f>ROUND(Import!P645,2)</f>
        <v>0</v>
      </c>
      <c r="BG652" s="121">
        <f t="shared" si="544"/>
        <v>0</v>
      </c>
      <c r="BH652" s="122">
        <f t="shared" si="545"/>
        <v>0</v>
      </c>
      <c r="BI652" s="114">
        <f t="shared" si="546"/>
        <v>0</v>
      </c>
      <c r="BJ652" s="121">
        <f t="shared" si="547"/>
        <v>0</v>
      </c>
      <c r="BK652" s="122">
        <f t="shared" si="548"/>
        <v>0</v>
      </c>
      <c r="BL652" s="114">
        <f t="shared" si="549"/>
        <v>0</v>
      </c>
      <c r="BN652" s="123">
        <f t="shared" si="550"/>
        <v>0</v>
      </c>
      <c r="BO652" s="123">
        <f t="shared" si="551"/>
        <v>0</v>
      </c>
      <c r="BP652" s="123">
        <f t="shared" si="552"/>
        <v>0</v>
      </c>
      <c r="BQ652" s="123">
        <f t="shared" si="553"/>
        <v>0</v>
      </c>
      <c r="BR652" s="123">
        <f t="shared" si="583"/>
        <v>0</v>
      </c>
      <c r="BS652" s="123">
        <f t="shared" si="554"/>
        <v>0</v>
      </c>
      <c r="BT652" s="124">
        <f t="shared" si="555"/>
        <v>0</v>
      </c>
      <c r="CA652" s="62"/>
      <c r="CB652" s="126" t="str">
        <f t="shared" si="584"/>
        <v/>
      </c>
      <c r="CC652" s="127" t="str">
        <f t="shared" si="556"/>
        <v/>
      </c>
      <c r="CD652" s="128" t="str">
        <f t="shared" si="557"/>
        <v/>
      </c>
      <c r="CE652" s="146"/>
      <c r="CF652" s="147"/>
      <c r="CG652" s="147"/>
      <c r="CH652" s="147"/>
      <c r="CI652" s="145"/>
      <c r="CJ652" s="62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132" t="b">
        <f t="shared" si="558"/>
        <v>0</v>
      </c>
      <c r="CV652" s="133" t="b">
        <f t="shared" si="559"/>
        <v>1</v>
      </c>
      <c r="CW652" s="116" t="b">
        <f t="shared" si="560"/>
        <v>1</v>
      </c>
      <c r="CX652" s="73">
        <f t="shared" si="561"/>
        <v>0</v>
      </c>
      <c r="CZ652" s="73">
        <f t="shared" si="562"/>
        <v>0</v>
      </c>
      <c r="DA652" s="134">
        <f t="shared" si="563"/>
        <v>1</v>
      </c>
      <c r="DB652" s="106">
        <f t="shared" si="564"/>
        <v>1</v>
      </c>
      <c r="DC652" s="148"/>
      <c r="DD652" s="134">
        <f t="shared" si="565"/>
        <v>1</v>
      </c>
      <c r="DE652" s="135">
        <f t="shared" si="585"/>
        <v>0</v>
      </c>
      <c r="DF652" s="135">
        <f t="shared" si="586"/>
        <v>0</v>
      </c>
      <c r="DG652" s="136"/>
      <c r="DH652" s="79"/>
      <c r="DI652" s="137"/>
      <c r="DJ652" s="81"/>
      <c r="DK652" s="107">
        <f t="shared" si="587"/>
        <v>0</v>
      </c>
      <c r="DL652" s="138">
        <f t="shared" si="566"/>
        <v>1</v>
      </c>
      <c r="DM652" s="73">
        <f t="shared" si="567"/>
        <v>1</v>
      </c>
      <c r="DN652" s="73">
        <f t="shared" si="568"/>
        <v>1</v>
      </c>
      <c r="DO652" s="73">
        <f t="shared" si="569"/>
        <v>1</v>
      </c>
      <c r="DP652" s="73">
        <f t="shared" si="536"/>
        <v>1</v>
      </c>
      <c r="DQ652" s="73">
        <f t="shared" si="535"/>
        <v>1</v>
      </c>
      <c r="DR652" s="73">
        <f t="shared" ref="DR652:DR710" si="590">IF(DQ652=2,2,IF(AND(DQ652=7,DQ970=1),8,DQ652))</f>
        <v>1</v>
      </c>
      <c r="DS652" s="73">
        <f t="shared" si="588"/>
        <v>1</v>
      </c>
      <c r="DT652" s="73">
        <f t="shared" si="582"/>
        <v>1</v>
      </c>
      <c r="DU652" s="73">
        <f t="shared" si="581"/>
        <v>1</v>
      </c>
      <c r="DV652" s="73">
        <f t="shared" si="580"/>
        <v>1</v>
      </c>
      <c r="DW652" s="73">
        <f t="shared" si="579"/>
        <v>1</v>
      </c>
      <c r="DX652" s="73">
        <f t="shared" si="578"/>
        <v>1</v>
      </c>
      <c r="DY652" s="73">
        <f t="shared" si="577"/>
        <v>1</v>
      </c>
      <c r="DZ652" s="73">
        <f t="shared" si="576"/>
        <v>1</v>
      </c>
      <c r="EA652" s="92">
        <f t="shared" si="575"/>
        <v>1</v>
      </c>
      <c r="EB652" s="92">
        <f t="shared" si="574"/>
        <v>1</v>
      </c>
      <c r="EC652" s="139">
        <f t="shared" si="573"/>
        <v>1</v>
      </c>
      <c r="ED652" s="140">
        <f t="shared" si="570"/>
        <v>0</v>
      </c>
      <c r="EE652" s="141">
        <f>IF(EC652=8,(DK652+DK653+DK654+DK966+DK968+DK969+DK970),IF(EC652=9,(DK652+DK653+DK654+DK966+DK968+DK969+DK970+DK971),IF(EC652=10,(DK652+DK653+DK654+DK966+DK968+DK969+DK970+DK971+DK972),IF(EC652=11,(DK652+DK653+DK654+DK966+DK968+DK969+DK970+DK971+DK972+DK973),IF(EC652=12,(DK652+DK653+DK654+DK966+DK968+DK969+DK970+DK971+DK972+DK973+DK974),IF(EC652=13,(DK652+DK653+DK654+DK966+DK968+DK969+DK970+DK971+DK972+DK973+DK974+#REF!),0))))))</f>
        <v>0</v>
      </c>
      <c r="EF652" s="141">
        <f t="shared" si="537"/>
        <v>0</v>
      </c>
      <c r="EG652" s="142">
        <f t="shared" si="571"/>
        <v>0</v>
      </c>
      <c r="EH652" s="141"/>
      <c r="EI652" s="142"/>
      <c r="EJ652" s="82">
        <f t="shared" si="572"/>
        <v>0</v>
      </c>
      <c r="EK652" s="82"/>
      <c r="EL652" s="82"/>
      <c r="EM652" s="82"/>
      <c r="EN652" s="83"/>
      <c r="EO652" s="61"/>
      <c r="EP652" s="61"/>
      <c r="EQ652" s="61"/>
      <c r="ER652" s="61"/>
      <c r="ES652" s="61"/>
      <c r="ET652" s="61"/>
      <c r="EU652" s="61"/>
      <c r="EV652" s="61"/>
      <c r="EW652" s="61"/>
      <c r="EX652" s="61"/>
      <c r="EY652" s="61"/>
      <c r="EZ652" s="61"/>
    </row>
    <row r="653" spans="2:156" ht="27" customHeight="1">
      <c r="B653" s="365" t="str">
        <f t="shared" si="589"/>
        <v/>
      </c>
      <c r="C653" s="649" t="str">
        <f>IF(AU653=1,SUM(AU$10:AU653),"")</f>
        <v/>
      </c>
      <c r="D653" s="526"/>
      <c r="E653" s="524"/>
      <c r="F653" s="648"/>
      <c r="G653" s="464"/>
      <c r="H653" s="110"/>
      <c r="I653" s="648"/>
      <c r="J653" s="464"/>
      <c r="K653" s="110"/>
      <c r="L653" s="109"/>
      <c r="M653" s="517"/>
      <c r="N653" s="520"/>
      <c r="O653" s="520"/>
      <c r="P653" s="514"/>
      <c r="Q653" s="463"/>
      <c r="R653" s="463"/>
      <c r="S653" s="463"/>
      <c r="T653" s="463"/>
      <c r="U653" s="515"/>
      <c r="V653" s="112"/>
      <c r="W653" s="463"/>
      <c r="X653" s="463"/>
      <c r="Y653" s="463"/>
      <c r="Z653" s="463"/>
      <c r="AA653" s="463"/>
      <c r="AB653" s="691"/>
      <c r="AC653" s="691"/>
      <c r="AD653" s="691"/>
      <c r="AE653" s="682"/>
      <c r="AF653" s="683"/>
      <c r="AG653" s="112"/>
      <c r="AH653" s="463"/>
      <c r="AI653" s="495"/>
      <c r="AJ653" s="469"/>
      <c r="AK653" s="464"/>
      <c r="AL653" s="465"/>
      <c r="AM653" s="376"/>
      <c r="AN653" s="376"/>
      <c r="AO653" s="465"/>
      <c r="AP653" s="466"/>
      <c r="AQ653" s="113" t="str">
        <f t="shared" si="538"/>
        <v/>
      </c>
      <c r="AR653" s="114">
        <v>256</v>
      </c>
      <c r="AU653" s="115">
        <f t="shared" si="539"/>
        <v>0</v>
      </c>
      <c r="AV653" s="116" t="b">
        <f t="shared" si="540"/>
        <v>1</v>
      </c>
      <c r="AW653" s="73">
        <f t="shared" si="541"/>
        <v>0</v>
      </c>
      <c r="AX653" s="117">
        <f t="shared" si="542"/>
        <v>1</v>
      </c>
      <c r="AY653" s="118">
        <f t="shared" si="543"/>
        <v>0</v>
      </c>
      <c r="BD653" s="120">
        <f>ROUND(Import!F646,2)</f>
        <v>0</v>
      </c>
      <c r="BE653" s="120">
        <f>ROUND(Import!P646,2)</f>
        <v>0</v>
      </c>
      <c r="BG653" s="121">
        <f t="shared" si="544"/>
        <v>0</v>
      </c>
      <c r="BH653" s="122">
        <f t="shared" si="545"/>
        <v>0</v>
      </c>
      <c r="BI653" s="114">
        <f t="shared" si="546"/>
        <v>0</v>
      </c>
      <c r="BJ653" s="121">
        <f t="shared" si="547"/>
        <v>0</v>
      </c>
      <c r="BK653" s="122">
        <f t="shared" si="548"/>
        <v>0</v>
      </c>
      <c r="BL653" s="114">
        <f t="shared" si="549"/>
        <v>0</v>
      </c>
      <c r="BN653" s="123">
        <f t="shared" si="550"/>
        <v>0</v>
      </c>
      <c r="BO653" s="123">
        <f t="shared" si="551"/>
        <v>0</v>
      </c>
      <c r="BP653" s="123">
        <f t="shared" si="552"/>
        <v>0</v>
      </c>
      <c r="BQ653" s="123">
        <f t="shared" si="553"/>
        <v>0</v>
      </c>
      <c r="BR653" s="123">
        <f t="shared" si="583"/>
        <v>0</v>
      </c>
      <c r="BS653" s="123">
        <f t="shared" si="554"/>
        <v>0</v>
      </c>
      <c r="BT653" s="124">
        <f t="shared" si="555"/>
        <v>0</v>
      </c>
      <c r="CA653" s="62"/>
      <c r="CB653" s="126" t="str">
        <f t="shared" si="584"/>
        <v/>
      </c>
      <c r="CC653" s="127" t="str">
        <f t="shared" si="556"/>
        <v/>
      </c>
      <c r="CD653" s="128" t="str">
        <f t="shared" si="557"/>
        <v/>
      </c>
      <c r="CE653" s="146"/>
      <c r="CF653" s="147"/>
      <c r="CG653" s="147"/>
      <c r="CH653" s="147"/>
      <c r="CI653" s="145"/>
      <c r="CJ653" s="62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132" t="b">
        <f t="shared" si="558"/>
        <v>0</v>
      </c>
      <c r="CV653" s="133" t="b">
        <f t="shared" si="559"/>
        <v>1</v>
      </c>
      <c r="CW653" s="116" t="b">
        <f t="shared" si="560"/>
        <v>1</v>
      </c>
      <c r="CX653" s="73">
        <f t="shared" si="561"/>
        <v>0</v>
      </c>
      <c r="CZ653" s="73">
        <f t="shared" si="562"/>
        <v>0</v>
      </c>
      <c r="DA653" s="134">
        <f t="shared" si="563"/>
        <v>1</v>
      </c>
      <c r="DB653" s="106">
        <f t="shared" si="564"/>
        <v>1</v>
      </c>
      <c r="DC653" s="148"/>
      <c r="DD653" s="134">
        <f t="shared" si="565"/>
        <v>1</v>
      </c>
      <c r="DE653" s="135">
        <f t="shared" si="585"/>
        <v>0</v>
      </c>
      <c r="DF653" s="135">
        <f t="shared" si="586"/>
        <v>0</v>
      </c>
      <c r="DG653" s="136"/>
      <c r="DH653" s="79"/>
      <c r="DI653" s="137"/>
      <c r="DJ653" s="81"/>
      <c r="DK653" s="107">
        <f t="shared" si="587"/>
        <v>0</v>
      </c>
      <c r="DL653" s="138">
        <f t="shared" si="566"/>
        <v>1</v>
      </c>
      <c r="DM653" s="73">
        <f t="shared" si="567"/>
        <v>1</v>
      </c>
      <c r="DN653" s="73">
        <f t="shared" si="568"/>
        <v>1</v>
      </c>
      <c r="DO653" s="73">
        <f t="shared" si="569"/>
        <v>1</v>
      </c>
      <c r="DP653" s="73">
        <f t="shared" si="536"/>
        <v>1</v>
      </c>
      <c r="DQ653" s="73">
        <f t="shared" ref="DQ653:DQ710" si="591">IF(DP653=2,2,IF(AND(DP653=6,DP970=1),7,DP653))</f>
        <v>1</v>
      </c>
      <c r="DR653" s="73">
        <f t="shared" si="590"/>
        <v>1</v>
      </c>
      <c r="DS653" s="73">
        <f t="shared" si="588"/>
        <v>1</v>
      </c>
      <c r="DT653" s="73">
        <f t="shared" si="582"/>
        <v>1</v>
      </c>
      <c r="DU653" s="73">
        <f t="shared" si="581"/>
        <v>1</v>
      </c>
      <c r="DV653" s="73">
        <f t="shared" si="580"/>
        <v>1</v>
      </c>
      <c r="DW653" s="73">
        <f t="shared" si="579"/>
        <v>1</v>
      </c>
      <c r="DX653" s="73">
        <f t="shared" si="578"/>
        <v>1</v>
      </c>
      <c r="DY653" s="73">
        <f t="shared" si="577"/>
        <v>1</v>
      </c>
      <c r="DZ653" s="73">
        <f t="shared" si="576"/>
        <v>1</v>
      </c>
      <c r="EA653" s="92">
        <f t="shared" si="575"/>
        <v>1</v>
      </c>
      <c r="EB653" s="92">
        <f t="shared" si="574"/>
        <v>1</v>
      </c>
      <c r="EC653" s="139">
        <f t="shared" si="573"/>
        <v>1</v>
      </c>
      <c r="ED653" s="140">
        <f t="shared" si="570"/>
        <v>0</v>
      </c>
      <c r="EE653" s="141">
        <f>IF(EC653=8,(DK653+DK654+DK655+DK967+DK969+DK970+DK971),IF(EC653=9,(DK653+DK654+DK655+DK967+DK969+DK970+DK971+DK972),IF(EC653=10,(DK653+DK654+DK655+DK967+DK969+DK970+DK971+DK972+DK973),IF(EC653=11,(DK653+DK654+DK655+DK967+DK969+DK970+DK971+DK972+DK973+DK974),IF(EC653=12,(DK653+DK654+DK655+DK967+DK969+DK970+DK971+DK972+DK973+DK974+DK975),IF(EC653=13,(DK653+DK654+DK655+DK967+DK969+DK970+DK971+DK972+DK973+DK974+DK975+#REF!),0))))))</f>
        <v>0</v>
      </c>
      <c r="EF653" s="141">
        <f t="shared" si="537"/>
        <v>0</v>
      </c>
      <c r="EG653" s="142">
        <f t="shared" si="571"/>
        <v>0</v>
      </c>
      <c r="EH653" s="141"/>
      <c r="EI653" s="142"/>
      <c r="EJ653" s="82">
        <f t="shared" si="572"/>
        <v>0</v>
      </c>
      <c r="EK653" s="82"/>
      <c r="EL653" s="82"/>
      <c r="EM653" s="82"/>
      <c r="EN653" s="83"/>
      <c r="EO653" s="61"/>
      <c r="EP653" s="61"/>
      <c r="EQ653" s="61"/>
      <c r="ER653" s="61"/>
      <c r="ES653" s="61"/>
      <c r="ET653" s="61"/>
      <c r="EU653" s="61"/>
      <c r="EV653" s="61"/>
      <c r="EW653" s="61"/>
      <c r="EX653" s="61"/>
      <c r="EY653" s="61"/>
      <c r="EZ653" s="61"/>
    </row>
    <row r="654" spans="2:156" ht="27" customHeight="1">
      <c r="B654" s="365" t="str">
        <f t="shared" si="589"/>
        <v/>
      </c>
      <c r="C654" s="649" t="str">
        <f>IF(AU654=1,SUM(AU$10:AU654),"")</f>
        <v/>
      </c>
      <c r="D654" s="526"/>
      <c r="E654" s="524"/>
      <c r="F654" s="648"/>
      <c r="G654" s="464"/>
      <c r="H654" s="110"/>
      <c r="I654" s="648"/>
      <c r="J654" s="464"/>
      <c r="K654" s="110"/>
      <c r="L654" s="109"/>
      <c r="M654" s="517"/>
      <c r="N654" s="520"/>
      <c r="O654" s="520"/>
      <c r="P654" s="514"/>
      <c r="Q654" s="463"/>
      <c r="R654" s="463"/>
      <c r="S654" s="463"/>
      <c r="T654" s="463"/>
      <c r="U654" s="515"/>
      <c r="V654" s="112"/>
      <c r="W654" s="463"/>
      <c r="X654" s="463"/>
      <c r="Y654" s="463"/>
      <c r="Z654" s="463"/>
      <c r="AA654" s="463"/>
      <c r="AB654" s="691"/>
      <c r="AC654" s="691"/>
      <c r="AD654" s="691"/>
      <c r="AE654" s="682"/>
      <c r="AF654" s="683"/>
      <c r="AG654" s="112"/>
      <c r="AH654" s="463"/>
      <c r="AI654" s="495"/>
      <c r="AJ654" s="469"/>
      <c r="AK654" s="464"/>
      <c r="AL654" s="465"/>
      <c r="AM654" s="376"/>
      <c r="AN654" s="376"/>
      <c r="AO654" s="465"/>
      <c r="AP654" s="466"/>
      <c r="AQ654" s="113" t="str">
        <f t="shared" si="538"/>
        <v/>
      </c>
      <c r="AR654" s="114">
        <v>257</v>
      </c>
      <c r="AU654" s="115">
        <f t="shared" si="539"/>
        <v>0</v>
      </c>
      <c r="AV654" s="116" t="b">
        <f t="shared" si="540"/>
        <v>1</v>
      </c>
      <c r="AW654" s="73">
        <f t="shared" si="541"/>
        <v>0</v>
      </c>
      <c r="AX654" s="117">
        <f t="shared" si="542"/>
        <v>1</v>
      </c>
      <c r="AY654" s="118">
        <f t="shared" si="543"/>
        <v>0</v>
      </c>
      <c r="BD654" s="120">
        <f>ROUND(Import!F647,2)</f>
        <v>0</v>
      </c>
      <c r="BE654" s="120">
        <f>ROUND(Import!P647,2)</f>
        <v>0</v>
      </c>
      <c r="BG654" s="121">
        <f t="shared" si="544"/>
        <v>0</v>
      </c>
      <c r="BH654" s="122">
        <f t="shared" si="545"/>
        <v>0</v>
      </c>
      <c r="BI654" s="114">
        <f t="shared" si="546"/>
        <v>0</v>
      </c>
      <c r="BJ654" s="121">
        <f t="shared" si="547"/>
        <v>0</v>
      </c>
      <c r="BK654" s="122">
        <f t="shared" si="548"/>
        <v>0</v>
      </c>
      <c r="BL654" s="114">
        <f t="shared" si="549"/>
        <v>0</v>
      </c>
      <c r="BN654" s="123">
        <f t="shared" si="550"/>
        <v>0</v>
      </c>
      <c r="BO654" s="123">
        <f t="shared" si="551"/>
        <v>0</v>
      </c>
      <c r="BP654" s="123">
        <f t="shared" si="552"/>
        <v>0</v>
      </c>
      <c r="BQ654" s="123">
        <f t="shared" si="553"/>
        <v>0</v>
      </c>
      <c r="BR654" s="123">
        <f t="shared" si="583"/>
        <v>0</v>
      </c>
      <c r="BS654" s="123">
        <f t="shared" si="554"/>
        <v>0</v>
      </c>
      <c r="BT654" s="124">
        <f t="shared" si="555"/>
        <v>0</v>
      </c>
      <c r="CA654" s="62"/>
      <c r="CB654" s="126" t="str">
        <f t="shared" si="584"/>
        <v/>
      </c>
      <c r="CC654" s="127" t="str">
        <f t="shared" si="556"/>
        <v/>
      </c>
      <c r="CD654" s="128" t="str">
        <f t="shared" si="557"/>
        <v/>
      </c>
      <c r="CE654" s="146"/>
      <c r="CF654" s="147"/>
      <c r="CG654" s="147"/>
      <c r="CH654" s="147"/>
      <c r="CI654" s="145"/>
      <c r="CJ654" s="62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132" t="b">
        <f t="shared" si="558"/>
        <v>0</v>
      </c>
      <c r="CV654" s="133" t="b">
        <f t="shared" si="559"/>
        <v>1</v>
      </c>
      <c r="CW654" s="116" t="b">
        <f t="shared" si="560"/>
        <v>1</v>
      </c>
      <c r="CX654" s="73">
        <f t="shared" si="561"/>
        <v>0</v>
      </c>
      <c r="CZ654" s="73">
        <f t="shared" si="562"/>
        <v>0</v>
      </c>
      <c r="DA654" s="134">
        <f t="shared" si="563"/>
        <v>1</v>
      </c>
      <c r="DB654" s="106">
        <f t="shared" si="564"/>
        <v>1</v>
      </c>
      <c r="DC654" s="148"/>
      <c r="DD654" s="134">
        <f t="shared" si="565"/>
        <v>1</v>
      </c>
      <c r="DE654" s="135">
        <f t="shared" si="585"/>
        <v>0</v>
      </c>
      <c r="DF654" s="135">
        <f t="shared" si="586"/>
        <v>0</v>
      </c>
      <c r="DG654" s="136"/>
      <c r="DH654" s="79"/>
      <c r="DI654" s="137"/>
      <c r="DJ654" s="81"/>
      <c r="DK654" s="107">
        <f t="shared" si="587"/>
        <v>0</v>
      </c>
      <c r="DL654" s="138">
        <f t="shared" si="566"/>
        <v>1</v>
      </c>
      <c r="DM654" s="73">
        <f t="shared" si="567"/>
        <v>1</v>
      </c>
      <c r="DN654" s="73">
        <f t="shared" si="568"/>
        <v>1</v>
      </c>
      <c r="DO654" s="73">
        <f t="shared" si="569"/>
        <v>1</v>
      </c>
      <c r="DP654" s="73">
        <f t="shared" ref="DP654:DP710" si="592">IF(DO654=2,2,IF(AND(DO654=5,DO970=1),6,DO654))</f>
        <v>1</v>
      </c>
      <c r="DQ654" s="73">
        <f t="shared" si="591"/>
        <v>1</v>
      </c>
      <c r="DR654" s="73">
        <f t="shared" si="590"/>
        <v>1</v>
      </c>
      <c r="DS654" s="73">
        <f t="shared" si="588"/>
        <v>1</v>
      </c>
      <c r="DT654" s="73">
        <f t="shared" si="582"/>
        <v>1</v>
      </c>
      <c r="DU654" s="73">
        <f t="shared" si="581"/>
        <v>1</v>
      </c>
      <c r="DV654" s="73">
        <f t="shared" si="580"/>
        <v>1</v>
      </c>
      <c r="DW654" s="73">
        <f t="shared" si="579"/>
        <v>1</v>
      </c>
      <c r="DX654" s="73">
        <f t="shared" si="578"/>
        <v>1</v>
      </c>
      <c r="DY654" s="73">
        <f t="shared" si="577"/>
        <v>1</v>
      </c>
      <c r="DZ654" s="73">
        <f t="shared" si="576"/>
        <v>1</v>
      </c>
      <c r="EA654" s="92">
        <f t="shared" si="575"/>
        <v>1</v>
      </c>
      <c r="EB654" s="92">
        <f t="shared" si="574"/>
        <v>1</v>
      </c>
      <c r="EC654" s="139">
        <f t="shared" si="573"/>
        <v>1</v>
      </c>
      <c r="ED654" s="140">
        <f t="shared" si="570"/>
        <v>0</v>
      </c>
      <c r="EE654" s="141">
        <f>IF(EC654=8,(DK654+DK655+DK656+DK968+DK970+DK971+DK972),IF(EC654=9,(DK654+DK655+DK656+DK968+DK970+DK971+DK972+DK973),IF(EC654=10,(DK654+DK655+DK656+DK968+DK970+DK971+DK972+DK973+DK974),IF(EC654=11,(DK654+DK655+DK656+DK968+DK970+DK971+DK972+DK973+DK974+DK975),IF(EC654=12,(DK654+DK655+DK656+DK968+DK970+DK971+DK972+DK973+DK974+DK975+DK976),IF(EC654=13,(DK654+DK655+DK656+DK968+DK970+DK971+DK972+DK973+DK974+DK975+DK976+#REF!),0))))))</f>
        <v>0</v>
      </c>
      <c r="EF654" s="141">
        <f t="shared" ref="EF654:EF710" si="593">IF(EC654=14,SUM(DK654:DK976),IF(EC654=15,SUM(DK654:DK976),IF(EC654=16,SUM(DK654:DK976),IF(EC654=17,SUM(DK654:DK976),IF(EC654=18,SUM(DK654:DK976),IF(EC654=19,SUM(DK654:DK976),0))))))</f>
        <v>0</v>
      </c>
      <c r="EG654" s="142">
        <f t="shared" si="571"/>
        <v>0</v>
      </c>
      <c r="EH654" s="141"/>
      <c r="EI654" s="142"/>
      <c r="EJ654" s="82">
        <f t="shared" si="572"/>
        <v>0</v>
      </c>
      <c r="EK654" s="82"/>
      <c r="EL654" s="82"/>
      <c r="EM654" s="82"/>
      <c r="EN654" s="83"/>
      <c r="EO654" s="61"/>
      <c r="EP654" s="61"/>
      <c r="EQ654" s="61"/>
      <c r="ER654" s="61"/>
      <c r="ES654" s="61"/>
      <c r="ET654" s="61"/>
      <c r="EU654" s="61"/>
      <c r="EV654" s="61"/>
      <c r="EW654" s="61"/>
      <c r="EX654" s="61"/>
      <c r="EY654" s="61"/>
      <c r="EZ654" s="61"/>
    </row>
    <row r="655" spans="2:156" ht="27" customHeight="1">
      <c r="B655" s="365" t="str">
        <f t="shared" si="589"/>
        <v/>
      </c>
      <c r="C655" s="649" t="str">
        <f>IF(AU655=1,SUM(AU$10:AU655),"")</f>
        <v/>
      </c>
      <c r="D655" s="526"/>
      <c r="E655" s="524"/>
      <c r="F655" s="648"/>
      <c r="G655" s="464"/>
      <c r="H655" s="110"/>
      <c r="I655" s="648"/>
      <c r="J655" s="464"/>
      <c r="K655" s="110"/>
      <c r="L655" s="109"/>
      <c r="M655" s="517"/>
      <c r="N655" s="520"/>
      <c r="O655" s="520"/>
      <c r="P655" s="514"/>
      <c r="Q655" s="463"/>
      <c r="R655" s="463"/>
      <c r="S655" s="463"/>
      <c r="T655" s="463"/>
      <c r="U655" s="515"/>
      <c r="V655" s="112"/>
      <c r="W655" s="463"/>
      <c r="X655" s="463"/>
      <c r="Y655" s="463"/>
      <c r="Z655" s="463"/>
      <c r="AA655" s="463"/>
      <c r="AB655" s="691"/>
      <c r="AC655" s="691"/>
      <c r="AD655" s="691"/>
      <c r="AE655" s="682"/>
      <c r="AF655" s="683"/>
      <c r="AG655" s="112"/>
      <c r="AH655" s="463"/>
      <c r="AI655" s="495"/>
      <c r="AJ655" s="469"/>
      <c r="AK655" s="464"/>
      <c r="AL655" s="465"/>
      <c r="AM655" s="376"/>
      <c r="AN655" s="376"/>
      <c r="AO655" s="465"/>
      <c r="AP655" s="466"/>
      <c r="AQ655" s="113" t="str">
        <f t="shared" ref="AQ655:AQ710" si="594">IF(BG655+BJ655&gt;0,"Wpisz miarę.","")</f>
        <v/>
      </c>
      <c r="AR655" s="114">
        <v>258</v>
      </c>
      <c r="AU655" s="115">
        <f t="shared" ref="AU655:AU710" si="595">AW655</f>
        <v>0</v>
      </c>
      <c r="AV655" s="116" t="b">
        <f t="shared" ref="AV655:AV710" si="596">ISNONTEXT(D655)</f>
        <v>1</v>
      </c>
      <c r="AW655" s="73">
        <f t="shared" ref="AW655:AW710" si="597">IF(AV655=TRUE,0,1)</f>
        <v>0</v>
      </c>
      <c r="AX655" s="117">
        <f t="shared" ref="AX655:AX710" si="598">IF(D655=0,1,COUNTIF(D$11:D$400,D655))</f>
        <v>1</v>
      </c>
      <c r="AY655" s="118">
        <f t="shared" ref="AY655:AY710" si="599">IF(AX655&gt;1,1,0)</f>
        <v>0</v>
      </c>
      <c r="BD655" s="120">
        <f>ROUND(Import!F648,2)</f>
        <v>0</v>
      </c>
      <c r="BE655" s="120">
        <f>ROUND(Import!P648,2)</f>
        <v>0</v>
      </c>
      <c r="BG655" s="121">
        <f t="shared" ref="BG655:BG710" si="600">IF(AND(BH655&gt;0,BI655=0),1,0)</f>
        <v>0</v>
      </c>
      <c r="BH655" s="122">
        <f t="shared" ref="BH655:BH710" si="601">AE655</f>
        <v>0</v>
      </c>
      <c r="BI655" s="114">
        <f t="shared" ref="BI655:BI710" si="602">AF655</f>
        <v>0</v>
      </c>
      <c r="BJ655" s="121">
        <f t="shared" ref="BJ655:BJ710" si="603">IF(AND(BK655&gt;0,BL655=0),1,0)</f>
        <v>0</v>
      </c>
      <c r="BK655" s="122">
        <f t="shared" ref="BK655:BK710" si="604">AJ655</f>
        <v>0</v>
      </c>
      <c r="BL655" s="114">
        <f t="shared" ref="BL655:BL710" si="605">AK655</f>
        <v>0</v>
      </c>
      <c r="BN655" s="123">
        <f t="shared" ref="BN655:BN710" si="606">IF(P655&gt;0,1,0)</f>
        <v>0</v>
      </c>
      <c r="BO655" s="123">
        <f t="shared" ref="BO655:BO710" si="607">IF(Q655&gt;0,1,0)</f>
        <v>0</v>
      </c>
      <c r="BP655" s="123">
        <f t="shared" ref="BP655:BP710" si="608">IF(R655&gt;0,1,0)</f>
        <v>0</v>
      </c>
      <c r="BQ655" s="123">
        <f t="shared" ref="BQ655:BQ710" si="609">IF(S655&gt;0,1,0)</f>
        <v>0</v>
      </c>
      <c r="BR655" s="123">
        <f t="shared" si="583"/>
        <v>0</v>
      </c>
      <c r="BS655" s="123">
        <f t="shared" ref="BS655:BS710" si="610">IF(U655&gt;0,1,0)</f>
        <v>0</v>
      </c>
      <c r="BT655" s="124">
        <f t="shared" ref="BT655:BT710" si="611">IF(SUM(BN655:BS655)&lt;=1,0,164)</f>
        <v>0</v>
      </c>
      <c r="CA655" s="62"/>
      <c r="CB655" s="126" t="str">
        <f t="shared" si="584"/>
        <v/>
      </c>
      <c r="CC655" s="127" t="str">
        <f t="shared" ref="CC655:CC710" si="612">IF(CB655=0,"OK.",IF(CB655="","","Popraw  ;)"))</f>
        <v/>
      </c>
      <c r="CD655" s="128" t="str">
        <f t="shared" ref="CD655:CD710" si="613">IF(ROWS(AP655:AP656)&gt;2,"Pamiętaj o wpisaniu WYPEŁNIONE do kol. z Filtrem","")</f>
        <v/>
      </c>
      <c r="CE655" s="146"/>
      <c r="CF655" s="147"/>
      <c r="CG655" s="147"/>
      <c r="CH655" s="147"/>
      <c r="CI655" s="145"/>
      <c r="CJ655" s="62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132" t="b">
        <f t="shared" ref="CU655:CU710" si="614">ISNUMBER(D655)</f>
        <v>0</v>
      </c>
      <c r="CV655" s="133" t="b">
        <f t="shared" ref="CV655:CV710" si="615">ISBLANK(D655)</f>
        <v>1</v>
      </c>
      <c r="CW655" s="116" t="b">
        <f t="shared" ref="CW655:CW710" si="616">IF(CU655=CV655,FALSE,TRUE)</f>
        <v>1</v>
      </c>
      <c r="CX655" s="73">
        <f t="shared" ref="CX655:CX710" si="617">IF(CW655=TRUE,0,1)</f>
        <v>0</v>
      </c>
      <c r="CZ655" s="73">
        <f t="shared" ref="CZ655:CZ710" si="618">CX655</f>
        <v>0</v>
      </c>
      <c r="DA655" s="134">
        <f t="shared" ref="DA655:DA710" si="619">IF(CZ655=0,DA654,CZ655)</f>
        <v>1</v>
      </c>
      <c r="DB655" s="106">
        <f t="shared" ref="DB655:DB710" si="620">IF(DA655=1,1,IF(DA655=10,10,IF(DA655=20,20,10)))</f>
        <v>1</v>
      </c>
      <c r="DC655" s="148"/>
      <c r="DD655" s="134">
        <f t="shared" ref="DD655:DD710" si="621" xml:space="preserve"> IF(DB655=1,1,0)</f>
        <v>1</v>
      </c>
      <c r="DE655" s="135">
        <f t="shared" si="585"/>
        <v>0</v>
      </c>
      <c r="DF655" s="135">
        <f t="shared" si="586"/>
        <v>0</v>
      </c>
      <c r="DG655" s="136"/>
      <c r="DH655" s="79"/>
      <c r="DI655" s="137"/>
      <c r="DJ655" s="81"/>
      <c r="DK655" s="107">
        <f t="shared" si="587"/>
        <v>0</v>
      </c>
      <c r="DL655" s="138">
        <f t="shared" ref="DL655:DL710" si="622">IF(AND(CZ655=1,DD655=1),2,DD655)</f>
        <v>1</v>
      </c>
      <c r="DM655" s="73">
        <f t="shared" ref="DM655:DM710" si="623">IF(AND(DL655=2,DL656=2),2,IF(AND(DL655=2,DL656=1),3,DL655))</f>
        <v>1</v>
      </c>
      <c r="DN655" s="73">
        <f t="shared" ref="DN655:DN709" si="624">IF(DM655=2,2,IF(AND(DM655=3,DM657=1),4,DM655))</f>
        <v>1</v>
      </c>
      <c r="DO655" s="73">
        <f t="shared" ref="DO655:DO710" si="625">IF(DN655=2,2,IF(AND(DN655=4,DN969=1),5,DN655))</f>
        <v>1</v>
      </c>
      <c r="DP655" s="73">
        <f t="shared" si="592"/>
        <v>1</v>
      </c>
      <c r="DQ655" s="73">
        <f t="shared" si="591"/>
        <v>1</v>
      </c>
      <c r="DR655" s="73">
        <f t="shared" si="590"/>
        <v>1</v>
      </c>
      <c r="DS655" s="73">
        <f t="shared" si="588"/>
        <v>1</v>
      </c>
      <c r="DT655" s="73">
        <f t="shared" si="582"/>
        <v>1</v>
      </c>
      <c r="DU655" s="73">
        <f t="shared" si="581"/>
        <v>1</v>
      </c>
      <c r="DV655" s="73">
        <f t="shared" si="580"/>
        <v>1</v>
      </c>
      <c r="DW655" s="73">
        <f t="shared" si="579"/>
        <v>1</v>
      </c>
      <c r="DX655" s="73">
        <f t="shared" si="578"/>
        <v>1</v>
      </c>
      <c r="DY655" s="73">
        <f t="shared" si="577"/>
        <v>1</v>
      </c>
      <c r="DZ655" s="73">
        <f t="shared" si="576"/>
        <v>1</v>
      </c>
      <c r="EA655" s="92">
        <f t="shared" si="575"/>
        <v>1</v>
      </c>
      <c r="EB655" s="92">
        <f t="shared" si="574"/>
        <v>1</v>
      </c>
      <c r="EC655" s="139">
        <f t="shared" si="573"/>
        <v>1</v>
      </c>
      <c r="ED655" s="140">
        <f t="shared" ref="ED655:ED709" si="626">IF(EC655=2,DK655,IF(EC655=3,(DK655+DK656),IF(EC655=4,(DK655+DK656+DK657),IF(EC655=5,(DK655+DK656+DK657+DK969),IF(EC655=6,(DK655+DK656+DK657+DK969+DK971),IF(EC655=7,(DK655+DK656+DK657+DK969+DK971+DK972),0))))))</f>
        <v>0</v>
      </c>
      <c r="EE655" s="141">
        <f>IF(EC655=8,(DK655+DK656+DK657+DK969+DK971+DK972+DK973),IF(EC655=9,(DK655+DK656+DK657+DK969+DK971+DK972+DK973+DK974),IF(EC655=10,(DK655+DK656+DK657+DK969+DK971+DK972+DK973+DK974+DK975),IF(EC655=11,(DK655+DK656+DK657+DK969+DK971+DK972+DK973+DK974+DK975+DK976),IF(EC655=12,(DK655+DK656+DK657+DK969+DK971+DK972+DK973+DK974+DK975+DK976+DK977),IF(EC655=13,(DK655+DK656+DK657+DK969+DK971+DK972+DK973+DK974+DK975+DK976+DK977+#REF!),0))))))</f>
        <v>0</v>
      </c>
      <c r="EF655" s="141">
        <f t="shared" si="593"/>
        <v>0</v>
      </c>
      <c r="EG655" s="142">
        <f t="shared" ref="EG655:EG710" si="627">ED655+EE655+EF655</f>
        <v>0</v>
      </c>
      <c r="EH655" s="141"/>
      <c r="EI655" s="142"/>
      <c r="EJ655" s="82">
        <f t="shared" ref="EJ655:EJ710" si="628">EG655+EI655</f>
        <v>0</v>
      </c>
      <c r="EK655" s="82"/>
      <c r="EL655" s="82"/>
      <c r="EM655" s="82"/>
      <c r="EN655" s="83"/>
      <c r="EO655" s="61"/>
      <c r="EP655" s="61"/>
      <c r="EQ655" s="61"/>
      <c r="ER655" s="61"/>
      <c r="ES655" s="61"/>
      <c r="ET655" s="61"/>
      <c r="EU655" s="61"/>
      <c r="EV655" s="61"/>
      <c r="EW655" s="61"/>
      <c r="EX655" s="61"/>
      <c r="EY655" s="61"/>
      <c r="EZ655" s="61"/>
    </row>
    <row r="656" spans="2:156" ht="27" customHeight="1">
      <c r="B656" s="365" t="str">
        <f t="shared" si="589"/>
        <v/>
      </c>
      <c r="C656" s="649" t="str">
        <f>IF(AU656=1,SUM(AU$10:AU656),"")</f>
        <v/>
      </c>
      <c r="D656" s="526"/>
      <c r="E656" s="524"/>
      <c r="F656" s="648"/>
      <c r="G656" s="464"/>
      <c r="H656" s="110"/>
      <c r="I656" s="648"/>
      <c r="J656" s="464"/>
      <c r="K656" s="110"/>
      <c r="L656" s="109"/>
      <c r="M656" s="517"/>
      <c r="N656" s="520"/>
      <c r="O656" s="520"/>
      <c r="P656" s="514"/>
      <c r="Q656" s="463"/>
      <c r="R656" s="463"/>
      <c r="S656" s="463"/>
      <c r="T656" s="463"/>
      <c r="U656" s="515"/>
      <c r="V656" s="112"/>
      <c r="W656" s="463"/>
      <c r="X656" s="463"/>
      <c r="Y656" s="463"/>
      <c r="Z656" s="463"/>
      <c r="AA656" s="463"/>
      <c r="AB656" s="691"/>
      <c r="AC656" s="691"/>
      <c r="AD656" s="691"/>
      <c r="AE656" s="682"/>
      <c r="AF656" s="683"/>
      <c r="AG656" s="112"/>
      <c r="AH656" s="463"/>
      <c r="AI656" s="495"/>
      <c r="AJ656" s="469"/>
      <c r="AK656" s="464"/>
      <c r="AL656" s="465"/>
      <c r="AM656" s="376"/>
      <c r="AN656" s="376"/>
      <c r="AO656" s="465"/>
      <c r="AP656" s="466"/>
      <c r="AQ656" s="113" t="str">
        <f t="shared" si="594"/>
        <v/>
      </c>
      <c r="AR656" s="114">
        <v>259</v>
      </c>
      <c r="AU656" s="115">
        <f t="shared" si="595"/>
        <v>0</v>
      </c>
      <c r="AV656" s="116" t="b">
        <f t="shared" si="596"/>
        <v>1</v>
      </c>
      <c r="AW656" s="73">
        <f t="shared" si="597"/>
        <v>0</v>
      </c>
      <c r="AX656" s="117">
        <f t="shared" si="598"/>
        <v>1</v>
      </c>
      <c r="AY656" s="118">
        <f t="shared" si="599"/>
        <v>0</v>
      </c>
      <c r="BD656" s="120">
        <f>ROUND(Import!F649,2)</f>
        <v>0</v>
      </c>
      <c r="BE656" s="120">
        <f>ROUND(Import!P649,2)</f>
        <v>0</v>
      </c>
      <c r="BG656" s="121">
        <f t="shared" si="600"/>
        <v>0</v>
      </c>
      <c r="BH656" s="122">
        <f t="shared" si="601"/>
        <v>0</v>
      </c>
      <c r="BI656" s="114">
        <f t="shared" si="602"/>
        <v>0</v>
      </c>
      <c r="BJ656" s="121">
        <f t="shared" si="603"/>
        <v>0</v>
      </c>
      <c r="BK656" s="122">
        <f t="shared" si="604"/>
        <v>0</v>
      </c>
      <c r="BL656" s="114">
        <f t="shared" si="605"/>
        <v>0</v>
      </c>
      <c r="BN656" s="123">
        <f t="shared" si="606"/>
        <v>0</v>
      </c>
      <c r="BO656" s="123">
        <f t="shared" si="607"/>
        <v>0</v>
      </c>
      <c r="BP656" s="123">
        <f t="shared" si="608"/>
        <v>0</v>
      </c>
      <c r="BQ656" s="123">
        <f t="shared" si="609"/>
        <v>0</v>
      </c>
      <c r="BR656" s="123">
        <f t="shared" si="583"/>
        <v>0</v>
      </c>
      <c r="BS656" s="123">
        <f t="shared" si="610"/>
        <v>0</v>
      </c>
      <c r="BT656" s="124">
        <f t="shared" si="611"/>
        <v>0</v>
      </c>
      <c r="CA656" s="62"/>
      <c r="CB656" s="126" t="str">
        <f t="shared" si="584"/>
        <v/>
      </c>
      <c r="CC656" s="127" t="str">
        <f t="shared" si="612"/>
        <v/>
      </c>
      <c r="CD656" s="128" t="str">
        <f t="shared" si="613"/>
        <v/>
      </c>
      <c r="CE656" s="146"/>
      <c r="CF656" s="147"/>
      <c r="CG656" s="147"/>
      <c r="CH656" s="147"/>
      <c r="CI656" s="145"/>
      <c r="CJ656" s="62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132" t="b">
        <f t="shared" si="614"/>
        <v>0</v>
      </c>
      <c r="CV656" s="133" t="b">
        <f t="shared" si="615"/>
        <v>1</v>
      </c>
      <c r="CW656" s="116" t="b">
        <f t="shared" si="616"/>
        <v>1</v>
      </c>
      <c r="CX656" s="73">
        <f t="shared" si="617"/>
        <v>0</v>
      </c>
      <c r="CZ656" s="73">
        <f t="shared" si="618"/>
        <v>0</v>
      </c>
      <c r="DA656" s="134">
        <f t="shared" si="619"/>
        <v>1</v>
      </c>
      <c r="DB656" s="106">
        <f t="shared" si="620"/>
        <v>1</v>
      </c>
      <c r="DC656" s="148"/>
      <c r="DD656" s="134">
        <f t="shared" si="621"/>
        <v>1</v>
      </c>
      <c r="DE656" s="135">
        <f t="shared" si="585"/>
        <v>0</v>
      </c>
      <c r="DF656" s="135">
        <f t="shared" si="586"/>
        <v>0</v>
      </c>
      <c r="DG656" s="136"/>
      <c r="DH656" s="79"/>
      <c r="DI656" s="137"/>
      <c r="DJ656" s="81"/>
      <c r="DK656" s="107">
        <f t="shared" si="587"/>
        <v>0</v>
      </c>
      <c r="DL656" s="138">
        <f t="shared" si="622"/>
        <v>1</v>
      </c>
      <c r="DM656" s="73">
        <f t="shared" si="623"/>
        <v>1</v>
      </c>
      <c r="DN656" s="73">
        <f t="shared" si="624"/>
        <v>1</v>
      </c>
      <c r="DO656" s="73">
        <f t="shared" si="625"/>
        <v>1</v>
      </c>
      <c r="DP656" s="73">
        <f t="shared" si="592"/>
        <v>1</v>
      </c>
      <c r="DQ656" s="73">
        <f t="shared" si="591"/>
        <v>1</v>
      </c>
      <c r="DR656" s="73">
        <f t="shared" si="590"/>
        <v>1</v>
      </c>
      <c r="DS656" s="73">
        <f t="shared" si="588"/>
        <v>1</v>
      </c>
      <c r="DT656" s="73">
        <f t="shared" si="582"/>
        <v>1</v>
      </c>
      <c r="DU656" s="73">
        <f t="shared" si="581"/>
        <v>1</v>
      </c>
      <c r="DV656" s="73">
        <f t="shared" si="580"/>
        <v>1</v>
      </c>
      <c r="DW656" s="73">
        <f t="shared" si="579"/>
        <v>1</v>
      </c>
      <c r="DX656" s="73">
        <f t="shared" si="578"/>
        <v>1</v>
      </c>
      <c r="DY656" s="73">
        <f t="shared" si="577"/>
        <v>1</v>
      </c>
      <c r="DZ656" s="73">
        <f t="shared" si="576"/>
        <v>1</v>
      </c>
      <c r="EA656" s="92">
        <f t="shared" si="575"/>
        <v>1</v>
      </c>
      <c r="EB656" s="92">
        <f t="shared" si="574"/>
        <v>1</v>
      </c>
      <c r="EC656" s="139">
        <f t="shared" si="573"/>
        <v>1</v>
      </c>
      <c r="ED656" s="140">
        <f t="shared" si="626"/>
        <v>0</v>
      </c>
      <c r="EE656" s="141">
        <f>IF(EC656=8,(DK656+DK657+DK658+DK970+DK972+DK973+DK974),IF(EC656=9,(DK656+DK657+DK658+DK970+DK972+DK973+DK974+DK975),IF(EC656=10,(DK656+DK657+DK658+DK970+DK972+DK973+DK974+DK975+DK976),IF(EC656=11,(DK656+DK657+DK658+DK970+DK972+DK973+DK974+DK975+DK976+DK977),IF(EC656=12,(DK656+DK657+DK658+DK970+DK972+DK973+DK974+DK975+DK976+DK977+DK978),IF(EC656=13,(DK656+DK657+DK658+DK970+DK972+DK973+DK974+DK975+DK976+DK977+DK978+#REF!),0))))))</f>
        <v>0</v>
      </c>
      <c r="EF656" s="141">
        <f t="shared" si="593"/>
        <v>0</v>
      </c>
      <c r="EG656" s="142">
        <f t="shared" si="627"/>
        <v>0</v>
      </c>
      <c r="EH656" s="141"/>
      <c r="EI656" s="142"/>
      <c r="EJ656" s="82">
        <f t="shared" si="628"/>
        <v>0</v>
      </c>
      <c r="EK656" s="82"/>
      <c r="EL656" s="82"/>
      <c r="EM656" s="82"/>
      <c r="EN656" s="83"/>
      <c r="EO656" s="61"/>
      <c r="EP656" s="61"/>
      <c r="EQ656" s="61"/>
      <c r="ER656" s="61"/>
      <c r="ES656" s="61"/>
      <c r="ET656" s="61"/>
      <c r="EU656" s="61"/>
      <c r="EV656" s="61"/>
      <c r="EW656" s="61"/>
      <c r="EX656" s="61"/>
      <c r="EY656" s="61"/>
      <c r="EZ656" s="61"/>
    </row>
    <row r="657" spans="2:156" ht="27" customHeight="1">
      <c r="B657" s="365" t="str">
        <f t="shared" si="589"/>
        <v/>
      </c>
      <c r="C657" s="649" t="str">
        <f>IF(AU657=1,SUM(AU$10:AU657),"")</f>
        <v/>
      </c>
      <c r="D657" s="526"/>
      <c r="E657" s="524"/>
      <c r="F657" s="648"/>
      <c r="G657" s="464"/>
      <c r="H657" s="110"/>
      <c r="I657" s="648"/>
      <c r="J657" s="464"/>
      <c r="K657" s="110"/>
      <c r="L657" s="109"/>
      <c r="M657" s="517"/>
      <c r="N657" s="520"/>
      <c r="O657" s="520"/>
      <c r="P657" s="514"/>
      <c r="Q657" s="463"/>
      <c r="R657" s="463"/>
      <c r="S657" s="463"/>
      <c r="T657" s="463"/>
      <c r="U657" s="515"/>
      <c r="V657" s="112"/>
      <c r="W657" s="463"/>
      <c r="X657" s="463"/>
      <c r="Y657" s="463"/>
      <c r="Z657" s="463"/>
      <c r="AA657" s="463"/>
      <c r="AB657" s="691"/>
      <c r="AC657" s="691"/>
      <c r="AD657" s="691"/>
      <c r="AE657" s="682"/>
      <c r="AF657" s="683"/>
      <c r="AG657" s="112"/>
      <c r="AH657" s="463"/>
      <c r="AI657" s="495"/>
      <c r="AJ657" s="469"/>
      <c r="AK657" s="464"/>
      <c r="AL657" s="465"/>
      <c r="AM657" s="376"/>
      <c r="AN657" s="376"/>
      <c r="AO657" s="465"/>
      <c r="AP657" s="466"/>
      <c r="AQ657" s="113" t="str">
        <f t="shared" si="594"/>
        <v/>
      </c>
      <c r="AR657" s="114">
        <v>260</v>
      </c>
      <c r="AU657" s="115">
        <f t="shared" si="595"/>
        <v>0</v>
      </c>
      <c r="AV657" s="116" t="b">
        <f t="shared" si="596"/>
        <v>1</v>
      </c>
      <c r="AW657" s="73">
        <f t="shared" si="597"/>
        <v>0</v>
      </c>
      <c r="AX657" s="117">
        <f t="shared" si="598"/>
        <v>1</v>
      </c>
      <c r="AY657" s="118">
        <f t="shared" si="599"/>
        <v>0</v>
      </c>
      <c r="BD657" s="120">
        <f>ROUND(Import!F650,2)</f>
        <v>0</v>
      </c>
      <c r="BE657" s="120">
        <f>ROUND(Import!P650,2)</f>
        <v>0</v>
      </c>
      <c r="BG657" s="121">
        <f t="shared" si="600"/>
        <v>0</v>
      </c>
      <c r="BH657" s="122">
        <f t="shared" si="601"/>
        <v>0</v>
      </c>
      <c r="BI657" s="114">
        <f t="shared" si="602"/>
        <v>0</v>
      </c>
      <c r="BJ657" s="121">
        <f t="shared" si="603"/>
        <v>0</v>
      </c>
      <c r="BK657" s="122">
        <f t="shared" si="604"/>
        <v>0</v>
      </c>
      <c r="BL657" s="114">
        <f t="shared" si="605"/>
        <v>0</v>
      </c>
      <c r="BN657" s="123">
        <f t="shared" si="606"/>
        <v>0</v>
      </c>
      <c r="BO657" s="123">
        <f t="shared" si="607"/>
        <v>0</v>
      </c>
      <c r="BP657" s="123">
        <f t="shared" si="608"/>
        <v>0</v>
      </c>
      <c r="BQ657" s="123">
        <f t="shared" si="609"/>
        <v>0</v>
      </c>
      <c r="BR657" s="123">
        <f t="shared" si="583"/>
        <v>0</v>
      </c>
      <c r="BS657" s="123">
        <f t="shared" si="610"/>
        <v>0</v>
      </c>
      <c r="BT657" s="124">
        <f t="shared" si="611"/>
        <v>0</v>
      </c>
      <c r="CA657" s="62"/>
      <c r="CB657" s="126" t="str">
        <f t="shared" si="584"/>
        <v/>
      </c>
      <c r="CC657" s="127" t="str">
        <f t="shared" si="612"/>
        <v/>
      </c>
      <c r="CD657" s="128" t="str">
        <f t="shared" si="613"/>
        <v/>
      </c>
      <c r="CE657" s="146"/>
      <c r="CF657" s="147"/>
      <c r="CG657" s="147"/>
      <c r="CH657" s="147"/>
      <c r="CI657" s="145"/>
      <c r="CJ657" s="62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132" t="b">
        <f t="shared" si="614"/>
        <v>0</v>
      </c>
      <c r="CV657" s="133" t="b">
        <f t="shared" si="615"/>
        <v>1</v>
      </c>
      <c r="CW657" s="116" t="b">
        <f t="shared" si="616"/>
        <v>1</v>
      </c>
      <c r="CX657" s="73">
        <f t="shared" si="617"/>
        <v>0</v>
      </c>
      <c r="CZ657" s="73">
        <f t="shared" si="618"/>
        <v>0</v>
      </c>
      <c r="DA657" s="134">
        <f t="shared" si="619"/>
        <v>1</v>
      </c>
      <c r="DB657" s="106">
        <f t="shared" si="620"/>
        <v>1</v>
      </c>
      <c r="DC657" s="148"/>
      <c r="DD657" s="134">
        <f t="shared" si="621"/>
        <v>1</v>
      </c>
      <c r="DE657" s="135">
        <f t="shared" si="585"/>
        <v>0</v>
      </c>
      <c r="DF657" s="135">
        <f t="shared" si="586"/>
        <v>0</v>
      </c>
      <c r="DG657" s="136"/>
      <c r="DH657" s="79"/>
      <c r="DI657" s="137"/>
      <c r="DJ657" s="81"/>
      <c r="DK657" s="107">
        <f t="shared" si="587"/>
        <v>0</v>
      </c>
      <c r="DL657" s="138">
        <f t="shared" si="622"/>
        <v>1</v>
      </c>
      <c r="DM657" s="73">
        <f t="shared" si="623"/>
        <v>1</v>
      </c>
      <c r="DN657" s="73">
        <f t="shared" si="624"/>
        <v>1</v>
      </c>
      <c r="DO657" s="73">
        <f t="shared" si="625"/>
        <v>1</v>
      </c>
      <c r="DP657" s="73">
        <f t="shared" si="592"/>
        <v>1</v>
      </c>
      <c r="DQ657" s="73">
        <f t="shared" si="591"/>
        <v>1</v>
      </c>
      <c r="DR657" s="73">
        <f t="shared" si="590"/>
        <v>1</v>
      </c>
      <c r="DS657" s="73">
        <f t="shared" si="588"/>
        <v>1</v>
      </c>
      <c r="DT657" s="73">
        <f t="shared" si="582"/>
        <v>1</v>
      </c>
      <c r="DU657" s="73">
        <f t="shared" si="581"/>
        <v>1</v>
      </c>
      <c r="DV657" s="73">
        <f t="shared" si="580"/>
        <v>1</v>
      </c>
      <c r="DW657" s="73">
        <f t="shared" si="579"/>
        <v>1</v>
      </c>
      <c r="DX657" s="73">
        <f t="shared" si="578"/>
        <v>1</v>
      </c>
      <c r="DY657" s="73">
        <f t="shared" si="577"/>
        <v>1</v>
      </c>
      <c r="DZ657" s="73">
        <f t="shared" si="576"/>
        <v>1</v>
      </c>
      <c r="EA657" s="92">
        <f t="shared" si="575"/>
        <v>1</v>
      </c>
      <c r="EB657" s="92">
        <f t="shared" si="574"/>
        <v>1</v>
      </c>
      <c r="EC657" s="139">
        <f t="shared" si="573"/>
        <v>1</v>
      </c>
      <c r="ED657" s="140">
        <f t="shared" si="626"/>
        <v>0</v>
      </c>
      <c r="EE657" s="141">
        <f>IF(EC657=8,(DK657+DK658+DK659+DK971+DK973+DK974+DK975),IF(EC657=9,(DK657+DK658+DK659+DK971+DK973+DK974+DK975+DK976),IF(EC657=10,(DK657+DK658+DK659+DK971+DK973+DK974+DK975+DK976+DK977),IF(EC657=11,(DK657+DK658+DK659+DK971+DK973+DK974+DK975+DK976+DK977+DK978),IF(EC657=12,(DK657+DK658+DK659+DK971+DK973+DK974+DK975+DK976+DK977+DK978+DK979),IF(EC657=13,(DK657+DK658+DK659+DK971+DK973+DK974+DK975+DK976+DK977+DK978+DK979+#REF!),0))))))</f>
        <v>0</v>
      </c>
      <c r="EF657" s="141">
        <f t="shared" si="593"/>
        <v>0</v>
      </c>
      <c r="EG657" s="142">
        <f t="shared" si="627"/>
        <v>0</v>
      </c>
      <c r="EH657" s="141"/>
      <c r="EI657" s="142"/>
      <c r="EJ657" s="82">
        <f t="shared" si="628"/>
        <v>0</v>
      </c>
      <c r="EK657" s="82"/>
      <c r="EL657" s="82"/>
      <c r="EM657" s="82"/>
      <c r="EN657" s="83"/>
      <c r="EO657" s="61"/>
      <c r="EP657" s="61"/>
      <c r="EQ657" s="61"/>
      <c r="ER657" s="61"/>
      <c r="ES657" s="61"/>
      <c r="ET657" s="61"/>
      <c r="EU657" s="61"/>
      <c r="EV657" s="61"/>
      <c r="EW657" s="61"/>
      <c r="EX657" s="61"/>
      <c r="EY657" s="61"/>
      <c r="EZ657" s="61"/>
    </row>
    <row r="658" spans="2:156" ht="27" customHeight="1">
      <c r="B658" s="365" t="str">
        <f t="shared" si="589"/>
        <v/>
      </c>
      <c r="C658" s="649" t="str">
        <f>IF(AU658=1,SUM(AU$10:AU658),"")</f>
        <v/>
      </c>
      <c r="D658" s="526"/>
      <c r="E658" s="524"/>
      <c r="F658" s="648"/>
      <c r="G658" s="464"/>
      <c r="H658" s="110"/>
      <c r="I658" s="648"/>
      <c r="J658" s="464"/>
      <c r="K658" s="110"/>
      <c r="L658" s="109"/>
      <c r="M658" s="517"/>
      <c r="N658" s="520"/>
      <c r="O658" s="520"/>
      <c r="P658" s="514"/>
      <c r="Q658" s="463"/>
      <c r="R658" s="463"/>
      <c r="S658" s="463"/>
      <c r="T658" s="463"/>
      <c r="U658" s="515"/>
      <c r="V658" s="112"/>
      <c r="W658" s="463"/>
      <c r="X658" s="463"/>
      <c r="Y658" s="463"/>
      <c r="Z658" s="463"/>
      <c r="AA658" s="463"/>
      <c r="AB658" s="691"/>
      <c r="AC658" s="691"/>
      <c r="AD658" s="691"/>
      <c r="AE658" s="682"/>
      <c r="AF658" s="683"/>
      <c r="AG658" s="112"/>
      <c r="AH658" s="463"/>
      <c r="AI658" s="495"/>
      <c r="AJ658" s="469"/>
      <c r="AK658" s="464"/>
      <c r="AL658" s="465"/>
      <c r="AM658" s="376"/>
      <c r="AN658" s="376"/>
      <c r="AO658" s="465"/>
      <c r="AP658" s="466"/>
      <c r="AQ658" s="113" t="str">
        <f t="shared" si="594"/>
        <v/>
      </c>
      <c r="AR658" s="114">
        <v>261</v>
      </c>
      <c r="AU658" s="115">
        <f t="shared" si="595"/>
        <v>0</v>
      </c>
      <c r="AV658" s="116" t="b">
        <f t="shared" si="596"/>
        <v>1</v>
      </c>
      <c r="AW658" s="73">
        <f t="shared" si="597"/>
        <v>0</v>
      </c>
      <c r="AX658" s="117">
        <f t="shared" si="598"/>
        <v>1</v>
      </c>
      <c r="AY658" s="118">
        <f t="shared" si="599"/>
        <v>0</v>
      </c>
      <c r="BD658" s="120">
        <f>ROUND(Import!F651,2)</f>
        <v>0</v>
      </c>
      <c r="BE658" s="120">
        <f>ROUND(Import!P651,2)</f>
        <v>0</v>
      </c>
      <c r="BG658" s="121">
        <f t="shared" si="600"/>
        <v>0</v>
      </c>
      <c r="BH658" s="122">
        <f t="shared" si="601"/>
        <v>0</v>
      </c>
      <c r="BI658" s="114">
        <f t="shared" si="602"/>
        <v>0</v>
      </c>
      <c r="BJ658" s="121">
        <f t="shared" si="603"/>
        <v>0</v>
      </c>
      <c r="BK658" s="122">
        <f t="shared" si="604"/>
        <v>0</v>
      </c>
      <c r="BL658" s="114">
        <f t="shared" si="605"/>
        <v>0</v>
      </c>
      <c r="BN658" s="123">
        <f t="shared" si="606"/>
        <v>0</v>
      </c>
      <c r="BO658" s="123">
        <f t="shared" si="607"/>
        <v>0</v>
      </c>
      <c r="BP658" s="123">
        <f t="shared" si="608"/>
        <v>0</v>
      </c>
      <c r="BQ658" s="123">
        <f t="shared" si="609"/>
        <v>0</v>
      </c>
      <c r="BR658" s="123">
        <f t="shared" si="583"/>
        <v>0</v>
      </c>
      <c r="BS658" s="123">
        <f t="shared" si="610"/>
        <v>0</v>
      </c>
      <c r="BT658" s="124">
        <f t="shared" si="611"/>
        <v>0</v>
      </c>
      <c r="CA658" s="62"/>
      <c r="CB658" s="126" t="str">
        <f t="shared" si="584"/>
        <v/>
      </c>
      <c r="CC658" s="127" t="str">
        <f t="shared" si="612"/>
        <v/>
      </c>
      <c r="CD658" s="128" t="str">
        <f t="shared" si="613"/>
        <v/>
      </c>
      <c r="CE658" s="146"/>
      <c r="CF658" s="147"/>
      <c r="CG658" s="147"/>
      <c r="CH658" s="147"/>
      <c r="CI658" s="145"/>
      <c r="CJ658" s="62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132" t="b">
        <f t="shared" si="614"/>
        <v>0</v>
      </c>
      <c r="CV658" s="133" t="b">
        <f t="shared" si="615"/>
        <v>1</v>
      </c>
      <c r="CW658" s="116" t="b">
        <f t="shared" si="616"/>
        <v>1</v>
      </c>
      <c r="CX658" s="73">
        <f t="shared" si="617"/>
        <v>0</v>
      </c>
      <c r="CZ658" s="73">
        <f t="shared" si="618"/>
        <v>0</v>
      </c>
      <c r="DA658" s="134">
        <f t="shared" si="619"/>
        <v>1</v>
      </c>
      <c r="DB658" s="106">
        <f t="shared" si="620"/>
        <v>1</v>
      </c>
      <c r="DC658" s="148"/>
      <c r="DD658" s="134">
        <f t="shared" si="621"/>
        <v>1</v>
      </c>
      <c r="DE658" s="135">
        <f t="shared" si="585"/>
        <v>0</v>
      </c>
      <c r="DF658" s="135">
        <f t="shared" si="586"/>
        <v>0</v>
      </c>
      <c r="DG658" s="136"/>
      <c r="DH658" s="79"/>
      <c r="DI658" s="137"/>
      <c r="DJ658" s="81"/>
      <c r="DK658" s="107">
        <f t="shared" si="587"/>
        <v>0</v>
      </c>
      <c r="DL658" s="138">
        <f t="shared" si="622"/>
        <v>1</v>
      </c>
      <c r="DM658" s="73">
        <f t="shared" si="623"/>
        <v>1</v>
      </c>
      <c r="DN658" s="73">
        <f t="shared" si="624"/>
        <v>1</v>
      </c>
      <c r="DO658" s="73">
        <f t="shared" si="625"/>
        <v>1</v>
      </c>
      <c r="DP658" s="73">
        <f t="shared" si="592"/>
        <v>1</v>
      </c>
      <c r="DQ658" s="73">
        <f t="shared" si="591"/>
        <v>1</v>
      </c>
      <c r="DR658" s="73">
        <f t="shared" si="590"/>
        <v>1</v>
      </c>
      <c r="DS658" s="73">
        <f t="shared" si="588"/>
        <v>1</v>
      </c>
      <c r="DT658" s="73">
        <f t="shared" si="582"/>
        <v>1</v>
      </c>
      <c r="DU658" s="73">
        <f t="shared" si="581"/>
        <v>1</v>
      </c>
      <c r="DV658" s="73">
        <f t="shared" si="580"/>
        <v>1</v>
      </c>
      <c r="DW658" s="73">
        <f t="shared" si="579"/>
        <v>1</v>
      </c>
      <c r="DX658" s="73">
        <f t="shared" si="578"/>
        <v>1</v>
      </c>
      <c r="DY658" s="73">
        <f t="shared" si="577"/>
        <v>1</v>
      </c>
      <c r="DZ658" s="73">
        <f t="shared" si="576"/>
        <v>1</v>
      </c>
      <c r="EA658" s="92">
        <f t="shared" si="575"/>
        <v>1</v>
      </c>
      <c r="EB658" s="92">
        <f t="shared" si="574"/>
        <v>1</v>
      </c>
      <c r="EC658" s="139">
        <f t="shared" si="573"/>
        <v>1</v>
      </c>
      <c r="ED658" s="140">
        <f t="shared" si="626"/>
        <v>0</v>
      </c>
      <c r="EE658" s="141">
        <f>IF(EC658=8,(DK658+DK659+DK660+DK972+DK974+DK975+DK976),IF(EC658=9,(DK658+DK659+DK660+DK972+DK974+DK975+DK976+DK977),IF(EC658=10,(DK658+DK659+DK660+DK972+DK974+DK975+DK976+DK977+DK978),IF(EC658=11,(DK658+DK659+DK660+DK972+DK974+DK975+DK976+DK977+DK978+DK979),IF(EC658=12,(DK658+DK659+DK660+DK972+DK974+DK975+DK976+DK977+DK978+DK979+DK980),IF(EC658=13,(DK658+DK659+DK660+DK972+DK974+DK975+DK976+DK977+DK978+DK979+DK980+#REF!),0))))))</f>
        <v>0</v>
      </c>
      <c r="EF658" s="141">
        <f t="shared" si="593"/>
        <v>0</v>
      </c>
      <c r="EG658" s="142">
        <f t="shared" si="627"/>
        <v>0</v>
      </c>
      <c r="EH658" s="141"/>
      <c r="EI658" s="142"/>
      <c r="EJ658" s="82">
        <f t="shared" si="628"/>
        <v>0</v>
      </c>
      <c r="EK658" s="82"/>
      <c r="EL658" s="82"/>
      <c r="EM658" s="82"/>
      <c r="EN658" s="83"/>
      <c r="EO658" s="61"/>
      <c r="EP658" s="61"/>
      <c r="EQ658" s="61"/>
      <c r="ER658" s="61"/>
      <c r="ES658" s="61"/>
      <c r="ET658" s="61"/>
      <c r="EU658" s="61"/>
      <c r="EV658" s="61"/>
      <c r="EW658" s="61"/>
      <c r="EX658" s="61"/>
      <c r="EY658" s="61"/>
      <c r="EZ658" s="61"/>
    </row>
    <row r="659" spans="2:156" ht="27" customHeight="1">
      <c r="B659" s="365" t="str">
        <f t="shared" si="589"/>
        <v/>
      </c>
      <c r="C659" s="649" t="str">
        <f>IF(AU659=1,SUM(AU$10:AU659),"")</f>
        <v/>
      </c>
      <c r="D659" s="526"/>
      <c r="E659" s="524"/>
      <c r="F659" s="648"/>
      <c r="G659" s="464"/>
      <c r="H659" s="110"/>
      <c r="I659" s="648"/>
      <c r="J659" s="464"/>
      <c r="K659" s="110"/>
      <c r="L659" s="109"/>
      <c r="M659" s="517"/>
      <c r="N659" s="520"/>
      <c r="O659" s="520"/>
      <c r="P659" s="514"/>
      <c r="Q659" s="463"/>
      <c r="R659" s="463"/>
      <c r="S659" s="463"/>
      <c r="T659" s="463"/>
      <c r="U659" s="515"/>
      <c r="V659" s="112"/>
      <c r="W659" s="463"/>
      <c r="X659" s="463"/>
      <c r="Y659" s="463"/>
      <c r="Z659" s="463"/>
      <c r="AA659" s="463"/>
      <c r="AB659" s="691"/>
      <c r="AC659" s="691"/>
      <c r="AD659" s="691"/>
      <c r="AE659" s="682"/>
      <c r="AF659" s="683"/>
      <c r="AG659" s="112"/>
      <c r="AH659" s="463"/>
      <c r="AI659" s="495"/>
      <c r="AJ659" s="469"/>
      <c r="AK659" s="464"/>
      <c r="AL659" s="465"/>
      <c r="AM659" s="376"/>
      <c r="AN659" s="376"/>
      <c r="AO659" s="465"/>
      <c r="AP659" s="466"/>
      <c r="AQ659" s="113" t="str">
        <f t="shared" si="594"/>
        <v/>
      </c>
      <c r="AR659" s="114">
        <v>262</v>
      </c>
      <c r="AU659" s="115">
        <f t="shared" si="595"/>
        <v>0</v>
      </c>
      <c r="AV659" s="116" t="b">
        <f t="shared" si="596"/>
        <v>1</v>
      </c>
      <c r="AW659" s="73">
        <f t="shared" si="597"/>
        <v>0</v>
      </c>
      <c r="AX659" s="117">
        <f t="shared" si="598"/>
        <v>1</v>
      </c>
      <c r="AY659" s="118">
        <f t="shared" si="599"/>
        <v>0</v>
      </c>
      <c r="BD659" s="120">
        <f>ROUND(Import!F652,2)</f>
        <v>0</v>
      </c>
      <c r="BE659" s="120">
        <f>ROUND(Import!P652,2)</f>
        <v>0</v>
      </c>
      <c r="BG659" s="121">
        <f t="shared" si="600"/>
        <v>0</v>
      </c>
      <c r="BH659" s="122">
        <f t="shared" si="601"/>
        <v>0</v>
      </c>
      <c r="BI659" s="114">
        <f t="shared" si="602"/>
        <v>0</v>
      </c>
      <c r="BJ659" s="121">
        <f t="shared" si="603"/>
        <v>0</v>
      </c>
      <c r="BK659" s="122">
        <f t="shared" si="604"/>
        <v>0</v>
      </c>
      <c r="BL659" s="114">
        <f t="shared" si="605"/>
        <v>0</v>
      </c>
      <c r="BN659" s="123">
        <f t="shared" si="606"/>
        <v>0</v>
      </c>
      <c r="BO659" s="123">
        <f t="shared" si="607"/>
        <v>0</v>
      </c>
      <c r="BP659" s="123">
        <f t="shared" si="608"/>
        <v>0</v>
      </c>
      <c r="BQ659" s="123">
        <f t="shared" si="609"/>
        <v>0</v>
      </c>
      <c r="BR659" s="123">
        <f t="shared" si="583"/>
        <v>0</v>
      </c>
      <c r="BS659" s="123">
        <f t="shared" si="610"/>
        <v>0</v>
      </c>
      <c r="BT659" s="124">
        <f t="shared" si="611"/>
        <v>0</v>
      </c>
      <c r="CA659" s="62"/>
      <c r="CB659" s="126" t="str">
        <f t="shared" si="584"/>
        <v/>
      </c>
      <c r="CC659" s="127" t="str">
        <f t="shared" si="612"/>
        <v/>
      </c>
      <c r="CD659" s="128" t="str">
        <f t="shared" si="613"/>
        <v/>
      </c>
      <c r="CE659" s="146"/>
      <c r="CF659" s="147"/>
      <c r="CG659" s="147"/>
      <c r="CH659" s="147"/>
      <c r="CI659" s="145"/>
      <c r="CJ659" s="62"/>
      <c r="CK659" s="64"/>
      <c r="CL659" s="64"/>
      <c r="CM659" s="64"/>
      <c r="CN659" s="64"/>
      <c r="CO659" s="64"/>
      <c r="CP659" s="64"/>
      <c r="CQ659" s="64"/>
      <c r="CR659" s="64"/>
      <c r="CS659" s="64"/>
      <c r="CT659" s="64"/>
      <c r="CU659" s="132" t="b">
        <f t="shared" si="614"/>
        <v>0</v>
      </c>
      <c r="CV659" s="133" t="b">
        <f t="shared" si="615"/>
        <v>1</v>
      </c>
      <c r="CW659" s="116" t="b">
        <f t="shared" si="616"/>
        <v>1</v>
      </c>
      <c r="CX659" s="73">
        <f t="shared" si="617"/>
        <v>0</v>
      </c>
      <c r="CZ659" s="73">
        <f t="shared" si="618"/>
        <v>0</v>
      </c>
      <c r="DA659" s="134">
        <f t="shared" si="619"/>
        <v>1</v>
      </c>
      <c r="DB659" s="106">
        <f t="shared" si="620"/>
        <v>1</v>
      </c>
      <c r="DC659" s="148"/>
      <c r="DD659" s="134">
        <f t="shared" si="621"/>
        <v>1</v>
      </c>
      <c r="DE659" s="135">
        <f t="shared" si="585"/>
        <v>0</v>
      </c>
      <c r="DF659" s="135">
        <f t="shared" si="586"/>
        <v>0</v>
      </c>
      <c r="DG659" s="136"/>
      <c r="DH659" s="79"/>
      <c r="DI659" s="137"/>
      <c r="DJ659" s="81"/>
      <c r="DK659" s="107">
        <f t="shared" si="587"/>
        <v>0</v>
      </c>
      <c r="DL659" s="138">
        <f t="shared" si="622"/>
        <v>1</v>
      </c>
      <c r="DM659" s="73">
        <f t="shared" si="623"/>
        <v>1</v>
      </c>
      <c r="DN659" s="73">
        <f t="shared" si="624"/>
        <v>1</v>
      </c>
      <c r="DO659" s="73">
        <f t="shared" si="625"/>
        <v>1</v>
      </c>
      <c r="DP659" s="73">
        <f t="shared" si="592"/>
        <v>1</v>
      </c>
      <c r="DQ659" s="73">
        <f t="shared" si="591"/>
        <v>1</v>
      </c>
      <c r="DR659" s="73">
        <f t="shared" si="590"/>
        <v>1</v>
      </c>
      <c r="DS659" s="73">
        <f t="shared" si="588"/>
        <v>1</v>
      </c>
      <c r="DT659" s="73">
        <f t="shared" si="582"/>
        <v>1</v>
      </c>
      <c r="DU659" s="73">
        <f t="shared" si="581"/>
        <v>1</v>
      </c>
      <c r="DV659" s="73">
        <f t="shared" si="580"/>
        <v>1</v>
      </c>
      <c r="DW659" s="73">
        <f t="shared" si="579"/>
        <v>1</v>
      </c>
      <c r="DX659" s="73">
        <f t="shared" si="578"/>
        <v>1</v>
      </c>
      <c r="DY659" s="73">
        <f t="shared" si="577"/>
        <v>1</v>
      </c>
      <c r="DZ659" s="73">
        <f t="shared" si="576"/>
        <v>1</v>
      </c>
      <c r="EA659" s="92">
        <f t="shared" si="575"/>
        <v>1</v>
      </c>
      <c r="EB659" s="92">
        <f t="shared" si="574"/>
        <v>1</v>
      </c>
      <c r="EC659" s="139">
        <f t="shared" si="573"/>
        <v>1</v>
      </c>
      <c r="ED659" s="140">
        <f t="shared" si="626"/>
        <v>0</v>
      </c>
      <c r="EE659" s="141">
        <f>IF(EC659=8,(DK659+DK660+DK661+DK973+DK975+DK976+DK977),IF(EC659=9,(DK659+DK660+DK661+DK973+DK975+DK976+DK977+DK978),IF(EC659=10,(DK659+DK660+DK661+DK973+DK975+DK976+DK977+DK978+DK979),IF(EC659=11,(DK659+DK660+DK661+DK973+DK975+DK976+DK977+DK978+DK979+DK980),IF(EC659=12,(DK659+DK660+DK661+DK973+DK975+DK976+DK977+DK978+DK979+DK980+DK981),IF(EC659=13,(DK659+DK660+DK661+DK973+DK975+DK976+DK977+DK978+DK979+DK980+DK981+#REF!),0))))))</f>
        <v>0</v>
      </c>
      <c r="EF659" s="141">
        <f t="shared" si="593"/>
        <v>0</v>
      </c>
      <c r="EG659" s="142">
        <f t="shared" si="627"/>
        <v>0</v>
      </c>
      <c r="EH659" s="141"/>
      <c r="EI659" s="142"/>
      <c r="EJ659" s="82">
        <f t="shared" si="628"/>
        <v>0</v>
      </c>
      <c r="EK659" s="82"/>
      <c r="EL659" s="82"/>
      <c r="EM659" s="82"/>
      <c r="EN659" s="83"/>
      <c r="EO659" s="61"/>
      <c r="EP659" s="61"/>
      <c r="EQ659" s="61"/>
      <c r="ER659" s="61"/>
      <c r="ES659" s="61"/>
      <c r="ET659" s="61"/>
      <c r="EU659" s="61"/>
      <c r="EV659" s="61"/>
      <c r="EW659" s="61"/>
      <c r="EX659" s="61"/>
      <c r="EY659" s="61"/>
      <c r="EZ659" s="61"/>
    </row>
    <row r="660" spans="2:156" ht="27" customHeight="1">
      <c r="B660" s="365" t="str">
        <f t="shared" si="589"/>
        <v/>
      </c>
      <c r="C660" s="649" t="str">
        <f>IF(AU660=1,SUM(AU$10:AU660),"")</f>
        <v/>
      </c>
      <c r="D660" s="526"/>
      <c r="E660" s="524"/>
      <c r="F660" s="648"/>
      <c r="G660" s="464"/>
      <c r="H660" s="110"/>
      <c r="I660" s="648"/>
      <c r="J660" s="464"/>
      <c r="K660" s="110"/>
      <c r="L660" s="109"/>
      <c r="M660" s="517"/>
      <c r="N660" s="520"/>
      <c r="O660" s="520"/>
      <c r="P660" s="514"/>
      <c r="Q660" s="463"/>
      <c r="R660" s="463"/>
      <c r="S660" s="463"/>
      <c r="T660" s="463"/>
      <c r="U660" s="515"/>
      <c r="V660" s="112"/>
      <c r="W660" s="463"/>
      <c r="X660" s="463"/>
      <c r="Y660" s="463"/>
      <c r="Z660" s="463"/>
      <c r="AA660" s="463"/>
      <c r="AB660" s="691"/>
      <c r="AC660" s="691"/>
      <c r="AD660" s="691"/>
      <c r="AE660" s="682"/>
      <c r="AF660" s="683"/>
      <c r="AG660" s="112"/>
      <c r="AH660" s="463"/>
      <c r="AI660" s="495"/>
      <c r="AJ660" s="469"/>
      <c r="AK660" s="464"/>
      <c r="AL660" s="465"/>
      <c r="AM660" s="376"/>
      <c r="AN660" s="376"/>
      <c r="AO660" s="465"/>
      <c r="AP660" s="466"/>
      <c r="AQ660" s="113" t="str">
        <f t="shared" si="594"/>
        <v/>
      </c>
      <c r="AR660" s="114">
        <v>263</v>
      </c>
      <c r="AU660" s="115">
        <f t="shared" si="595"/>
        <v>0</v>
      </c>
      <c r="AV660" s="116" t="b">
        <f t="shared" si="596"/>
        <v>1</v>
      </c>
      <c r="AW660" s="73">
        <f t="shared" si="597"/>
        <v>0</v>
      </c>
      <c r="AX660" s="117">
        <f t="shared" si="598"/>
        <v>1</v>
      </c>
      <c r="AY660" s="118">
        <f t="shared" si="599"/>
        <v>0</v>
      </c>
      <c r="BD660" s="120">
        <f>ROUND(Import!F653,2)</f>
        <v>0</v>
      </c>
      <c r="BE660" s="120">
        <f>ROUND(Import!P653,2)</f>
        <v>0</v>
      </c>
      <c r="BG660" s="121">
        <f t="shared" si="600"/>
        <v>0</v>
      </c>
      <c r="BH660" s="122">
        <f t="shared" si="601"/>
        <v>0</v>
      </c>
      <c r="BI660" s="114">
        <f t="shared" si="602"/>
        <v>0</v>
      </c>
      <c r="BJ660" s="121">
        <f t="shared" si="603"/>
        <v>0</v>
      </c>
      <c r="BK660" s="122">
        <f t="shared" si="604"/>
        <v>0</v>
      </c>
      <c r="BL660" s="114">
        <f t="shared" si="605"/>
        <v>0</v>
      </c>
      <c r="BN660" s="123">
        <f t="shared" si="606"/>
        <v>0</v>
      </c>
      <c r="BO660" s="123">
        <f t="shared" si="607"/>
        <v>0</v>
      </c>
      <c r="BP660" s="123">
        <f t="shared" si="608"/>
        <v>0</v>
      </c>
      <c r="BQ660" s="123">
        <f t="shared" si="609"/>
        <v>0</v>
      </c>
      <c r="BR660" s="123">
        <f t="shared" si="583"/>
        <v>0</v>
      </c>
      <c r="BS660" s="123">
        <f t="shared" si="610"/>
        <v>0</v>
      </c>
      <c r="BT660" s="124">
        <f t="shared" si="611"/>
        <v>0</v>
      </c>
      <c r="CA660" s="62"/>
      <c r="CB660" s="126" t="str">
        <f t="shared" si="584"/>
        <v/>
      </c>
      <c r="CC660" s="127" t="str">
        <f t="shared" si="612"/>
        <v/>
      </c>
      <c r="CD660" s="128" t="str">
        <f t="shared" si="613"/>
        <v/>
      </c>
      <c r="CE660" s="146"/>
      <c r="CF660" s="147"/>
      <c r="CG660" s="147"/>
      <c r="CH660" s="147"/>
      <c r="CI660" s="145"/>
      <c r="CJ660" s="62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132" t="b">
        <f t="shared" si="614"/>
        <v>0</v>
      </c>
      <c r="CV660" s="133" t="b">
        <f t="shared" si="615"/>
        <v>1</v>
      </c>
      <c r="CW660" s="116" t="b">
        <f t="shared" si="616"/>
        <v>1</v>
      </c>
      <c r="CX660" s="73">
        <f t="shared" si="617"/>
        <v>0</v>
      </c>
      <c r="CZ660" s="73">
        <f t="shared" si="618"/>
        <v>0</v>
      </c>
      <c r="DA660" s="134">
        <f t="shared" si="619"/>
        <v>1</v>
      </c>
      <c r="DB660" s="106">
        <f t="shared" si="620"/>
        <v>1</v>
      </c>
      <c r="DC660" s="148"/>
      <c r="DD660" s="134">
        <f t="shared" si="621"/>
        <v>1</v>
      </c>
      <c r="DE660" s="135">
        <f t="shared" si="585"/>
        <v>0</v>
      </c>
      <c r="DF660" s="135">
        <f t="shared" si="586"/>
        <v>0</v>
      </c>
      <c r="DG660" s="136"/>
      <c r="DH660" s="79"/>
      <c r="DI660" s="137"/>
      <c r="DJ660" s="81"/>
      <c r="DK660" s="107">
        <f t="shared" si="587"/>
        <v>0</v>
      </c>
      <c r="DL660" s="138">
        <f t="shared" si="622"/>
        <v>1</v>
      </c>
      <c r="DM660" s="73">
        <f t="shared" si="623"/>
        <v>1</v>
      </c>
      <c r="DN660" s="73">
        <f t="shared" si="624"/>
        <v>1</v>
      </c>
      <c r="DO660" s="73">
        <f t="shared" si="625"/>
        <v>1</v>
      </c>
      <c r="DP660" s="73">
        <f t="shared" si="592"/>
        <v>1</v>
      </c>
      <c r="DQ660" s="73">
        <f t="shared" si="591"/>
        <v>1</v>
      </c>
      <c r="DR660" s="73">
        <f t="shared" si="590"/>
        <v>1</v>
      </c>
      <c r="DS660" s="73">
        <f t="shared" si="588"/>
        <v>1</v>
      </c>
      <c r="DT660" s="73">
        <f t="shared" si="582"/>
        <v>1</v>
      </c>
      <c r="DU660" s="73">
        <f t="shared" si="581"/>
        <v>1</v>
      </c>
      <c r="DV660" s="73">
        <f t="shared" si="580"/>
        <v>1</v>
      </c>
      <c r="DW660" s="73">
        <f t="shared" si="579"/>
        <v>1</v>
      </c>
      <c r="DX660" s="73">
        <f t="shared" si="578"/>
        <v>1</v>
      </c>
      <c r="DY660" s="73">
        <f t="shared" si="577"/>
        <v>1</v>
      </c>
      <c r="DZ660" s="73">
        <f t="shared" si="576"/>
        <v>1</v>
      </c>
      <c r="EA660" s="92">
        <f t="shared" si="575"/>
        <v>1</v>
      </c>
      <c r="EB660" s="92">
        <f t="shared" si="574"/>
        <v>1</v>
      </c>
      <c r="EC660" s="139">
        <f t="shared" si="573"/>
        <v>1</v>
      </c>
      <c r="ED660" s="140">
        <f t="shared" si="626"/>
        <v>0</v>
      </c>
      <c r="EE660" s="141">
        <f>IF(EC660=8,(DK660+DK661+DK662+DK974+DK976+DK977+DK978),IF(EC660=9,(DK660+DK661+DK662+DK974+DK976+DK977+DK978+DK979),IF(EC660=10,(DK660+DK661+DK662+DK974+DK976+DK977+DK978+DK979+DK980),IF(EC660=11,(DK660+DK661+DK662+DK974+DK976+DK977+DK978+DK979+DK980+DK981),IF(EC660=12,(DK660+DK661+DK662+DK974+DK976+DK977+DK978+DK979+DK980+DK981+DK982),IF(EC660=13,(DK660+DK661+DK662+DK974+DK976+DK977+DK978+DK979+DK980+DK981+DK982+#REF!),0))))))</f>
        <v>0</v>
      </c>
      <c r="EF660" s="141">
        <f t="shared" si="593"/>
        <v>0</v>
      </c>
      <c r="EG660" s="142">
        <f t="shared" si="627"/>
        <v>0</v>
      </c>
      <c r="EH660" s="141"/>
      <c r="EI660" s="142"/>
      <c r="EJ660" s="82">
        <f t="shared" si="628"/>
        <v>0</v>
      </c>
      <c r="EK660" s="82"/>
      <c r="EL660" s="82"/>
      <c r="EM660" s="82"/>
      <c r="EN660" s="83"/>
      <c r="EO660" s="61"/>
      <c r="EP660" s="61"/>
      <c r="EQ660" s="61"/>
      <c r="ER660" s="61"/>
      <c r="ES660" s="61"/>
      <c r="ET660" s="61"/>
      <c r="EU660" s="61"/>
      <c r="EV660" s="61"/>
      <c r="EW660" s="61"/>
      <c r="EX660" s="61"/>
      <c r="EY660" s="61"/>
      <c r="EZ660" s="61"/>
    </row>
    <row r="661" spans="2:156" ht="27" customHeight="1">
      <c r="B661" s="365" t="str">
        <f t="shared" si="589"/>
        <v/>
      </c>
      <c r="C661" s="649" t="str">
        <f>IF(AU661=1,SUM(AU$10:AU661),"")</f>
        <v/>
      </c>
      <c r="D661" s="526"/>
      <c r="E661" s="524"/>
      <c r="F661" s="648"/>
      <c r="G661" s="464"/>
      <c r="H661" s="110"/>
      <c r="I661" s="648"/>
      <c r="J661" s="464"/>
      <c r="K661" s="110"/>
      <c r="L661" s="109"/>
      <c r="M661" s="517"/>
      <c r="N661" s="520"/>
      <c r="O661" s="520"/>
      <c r="P661" s="514"/>
      <c r="Q661" s="463"/>
      <c r="R661" s="463"/>
      <c r="S661" s="463"/>
      <c r="T661" s="463"/>
      <c r="U661" s="515"/>
      <c r="V661" s="112"/>
      <c r="W661" s="463"/>
      <c r="X661" s="463"/>
      <c r="Y661" s="463"/>
      <c r="Z661" s="463"/>
      <c r="AA661" s="463"/>
      <c r="AB661" s="691"/>
      <c r="AC661" s="691"/>
      <c r="AD661" s="691"/>
      <c r="AE661" s="682"/>
      <c r="AF661" s="683"/>
      <c r="AG661" s="112"/>
      <c r="AH661" s="463"/>
      <c r="AI661" s="495"/>
      <c r="AJ661" s="469"/>
      <c r="AK661" s="464"/>
      <c r="AL661" s="465"/>
      <c r="AM661" s="376"/>
      <c r="AN661" s="376"/>
      <c r="AO661" s="465"/>
      <c r="AP661" s="466"/>
      <c r="AQ661" s="113" t="str">
        <f t="shared" si="594"/>
        <v/>
      </c>
      <c r="AR661" s="114">
        <v>264</v>
      </c>
      <c r="AU661" s="115">
        <f t="shared" si="595"/>
        <v>0</v>
      </c>
      <c r="AV661" s="116" t="b">
        <f t="shared" si="596"/>
        <v>1</v>
      </c>
      <c r="AW661" s="73">
        <f t="shared" si="597"/>
        <v>0</v>
      </c>
      <c r="AX661" s="117">
        <f t="shared" si="598"/>
        <v>1</v>
      </c>
      <c r="AY661" s="118">
        <f t="shared" si="599"/>
        <v>0</v>
      </c>
      <c r="BD661" s="120">
        <f>ROUND(Import!F654,2)</f>
        <v>0</v>
      </c>
      <c r="BE661" s="120">
        <f>ROUND(Import!P654,2)</f>
        <v>0</v>
      </c>
      <c r="BG661" s="121">
        <f t="shared" si="600"/>
        <v>0</v>
      </c>
      <c r="BH661" s="122">
        <f t="shared" si="601"/>
        <v>0</v>
      </c>
      <c r="BI661" s="114">
        <f t="shared" si="602"/>
        <v>0</v>
      </c>
      <c r="BJ661" s="121">
        <f t="shared" si="603"/>
        <v>0</v>
      </c>
      <c r="BK661" s="122">
        <f t="shared" si="604"/>
        <v>0</v>
      </c>
      <c r="BL661" s="114">
        <f t="shared" si="605"/>
        <v>0</v>
      </c>
      <c r="BN661" s="123">
        <f t="shared" si="606"/>
        <v>0</v>
      </c>
      <c r="BO661" s="123">
        <f t="shared" si="607"/>
        <v>0</v>
      </c>
      <c r="BP661" s="123">
        <f t="shared" si="608"/>
        <v>0</v>
      </c>
      <c r="BQ661" s="123">
        <f t="shared" si="609"/>
        <v>0</v>
      </c>
      <c r="BR661" s="123">
        <f t="shared" si="583"/>
        <v>0</v>
      </c>
      <c r="BS661" s="123">
        <f t="shared" si="610"/>
        <v>0</v>
      </c>
      <c r="BT661" s="124">
        <f t="shared" si="611"/>
        <v>0</v>
      </c>
      <c r="CA661" s="62"/>
      <c r="CB661" s="126" t="str">
        <f t="shared" si="584"/>
        <v/>
      </c>
      <c r="CC661" s="127" t="str">
        <f t="shared" si="612"/>
        <v/>
      </c>
      <c r="CD661" s="128" t="str">
        <f t="shared" si="613"/>
        <v/>
      </c>
      <c r="CE661" s="146"/>
      <c r="CF661" s="147"/>
      <c r="CG661" s="147"/>
      <c r="CH661" s="147"/>
      <c r="CI661" s="145"/>
      <c r="CJ661" s="62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132" t="b">
        <f t="shared" si="614"/>
        <v>0</v>
      </c>
      <c r="CV661" s="133" t="b">
        <f t="shared" si="615"/>
        <v>1</v>
      </c>
      <c r="CW661" s="116" t="b">
        <f t="shared" si="616"/>
        <v>1</v>
      </c>
      <c r="CX661" s="73">
        <f t="shared" si="617"/>
        <v>0</v>
      </c>
      <c r="CZ661" s="73">
        <f t="shared" si="618"/>
        <v>0</v>
      </c>
      <c r="DA661" s="134">
        <f t="shared" si="619"/>
        <v>1</v>
      </c>
      <c r="DB661" s="106">
        <f t="shared" si="620"/>
        <v>1</v>
      </c>
      <c r="DC661" s="148"/>
      <c r="DD661" s="134">
        <f t="shared" si="621"/>
        <v>1</v>
      </c>
      <c r="DE661" s="135">
        <f t="shared" si="585"/>
        <v>0</v>
      </c>
      <c r="DF661" s="135">
        <f t="shared" si="586"/>
        <v>0</v>
      </c>
      <c r="DG661" s="136"/>
      <c r="DH661" s="79"/>
      <c r="DI661" s="137"/>
      <c r="DJ661" s="81"/>
      <c r="DK661" s="107">
        <f t="shared" si="587"/>
        <v>0</v>
      </c>
      <c r="DL661" s="138">
        <f t="shared" si="622"/>
        <v>1</v>
      </c>
      <c r="DM661" s="73">
        <f t="shared" si="623"/>
        <v>1</v>
      </c>
      <c r="DN661" s="73">
        <f t="shared" si="624"/>
        <v>1</v>
      </c>
      <c r="DO661" s="73">
        <f t="shared" si="625"/>
        <v>1</v>
      </c>
      <c r="DP661" s="73">
        <f t="shared" si="592"/>
        <v>1</v>
      </c>
      <c r="DQ661" s="73">
        <f t="shared" si="591"/>
        <v>1</v>
      </c>
      <c r="DR661" s="73">
        <f t="shared" si="590"/>
        <v>1</v>
      </c>
      <c r="DS661" s="73">
        <f t="shared" si="588"/>
        <v>1</v>
      </c>
      <c r="DT661" s="73">
        <f t="shared" si="582"/>
        <v>1</v>
      </c>
      <c r="DU661" s="73">
        <f t="shared" si="581"/>
        <v>1</v>
      </c>
      <c r="DV661" s="73">
        <f t="shared" si="580"/>
        <v>1</v>
      </c>
      <c r="DW661" s="73">
        <f t="shared" si="579"/>
        <v>1</v>
      </c>
      <c r="DX661" s="73">
        <f t="shared" si="578"/>
        <v>1</v>
      </c>
      <c r="DY661" s="73">
        <f t="shared" si="577"/>
        <v>1</v>
      </c>
      <c r="DZ661" s="73">
        <f t="shared" si="576"/>
        <v>1</v>
      </c>
      <c r="EA661" s="92">
        <f t="shared" si="575"/>
        <v>1</v>
      </c>
      <c r="EB661" s="92">
        <f t="shared" si="574"/>
        <v>1</v>
      </c>
      <c r="EC661" s="139">
        <f t="shared" si="573"/>
        <v>1</v>
      </c>
      <c r="ED661" s="140">
        <f t="shared" si="626"/>
        <v>0</v>
      </c>
      <c r="EE661" s="141">
        <f>IF(EC661=8,(DK661+DK662+DK663+DK975+DK977+DK978+DK979),IF(EC661=9,(DK661+DK662+DK663+DK975+DK977+DK978+DK979+DK980),IF(EC661=10,(DK661+DK662+DK663+DK975+DK977+DK978+DK979+DK980+DK981),IF(EC661=11,(DK661+DK662+DK663+DK975+DK977+DK978+DK979+DK980+DK981+DK982),IF(EC661=12,(DK661+DK662+DK663+DK975+DK977+DK978+DK979+DK980+DK981+DK982+DK983),IF(EC661=13,(DK661+DK662+DK663+DK975+DK977+DK978+DK979+DK980+DK981+DK982+DK983+#REF!),0))))))</f>
        <v>0</v>
      </c>
      <c r="EF661" s="141">
        <f t="shared" si="593"/>
        <v>0</v>
      </c>
      <c r="EG661" s="142">
        <f t="shared" si="627"/>
        <v>0</v>
      </c>
      <c r="EH661" s="141"/>
      <c r="EI661" s="142"/>
      <c r="EJ661" s="82">
        <f t="shared" si="628"/>
        <v>0</v>
      </c>
      <c r="EK661" s="82"/>
      <c r="EL661" s="82"/>
      <c r="EM661" s="82"/>
      <c r="EN661" s="83"/>
      <c r="EO661" s="61"/>
      <c r="EP661" s="61"/>
      <c r="EQ661" s="61"/>
      <c r="ER661" s="61"/>
      <c r="ES661" s="61"/>
      <c r="ET661" s="61"/>
      <c r="EU661" s="61"/>
      <c r="EV661" s="61"/>
      <c r="EW661" s="61"/>
      <c r="EX661" s="61"/>
      <c r="EY661" s="61"/>
      <c r="EZ661" s="61"/>
    </row>
    <row r="662" spans="2:156" ht="27" customHeight="1">
      <c r="B662" s="365" t="str">
        <f t="shared" si="589"/>
        <v/>
      </c>
      <c r="C662" s="649" t="str">
        <f>IF(AU662=1,SUM(AU$10:AU662),"")</f>
        <v/>
      </c>
      <c r="D662" s="526"/>
      <c r="E662" s="524"/>
      <c r="F662" s="648"/>
      <c r="G662" s="464"/>
      <c r="H662" s="110"/>
      <c r="I662" s="648"/>
      <c r="J662" s="464"/>
      <c r="K662" s="110"/>
      <c r="L662" s="109"/>
      <c r="M662" s="517"/>
      <c r="N662" s="520"/>
      <c r="O662" s="520"/>
      <c r="P662" s="514"/>
      <c r="Q662" s="463"/>
      <c r="R662" s="463"/>
      <c r="S662" s="463"/>
      <c r="T662" s="463"/>
      <c r="U662" s="515"/>
      <c r="V662" s="112"/>
      <c r="W662" s="463"/>
      <c r="X662" s="463"/>
      <c r="Y662" s="463"/>
      <c r="Z662" s="463"/>
      <c r="AA662" s="463"/>
      <c r="AB662" s="691"/>
      <c r="AC662" s="691"/>
      <c r="AD662" s="691"/>
      <c r="AE662" s="682"/>
      <c r="AF662" s="683"/>
      <c r="AG662" s="112"/>
      <c r="AH662" s="463"/>
      <c r="AI662" s="495"/>
      <c r="AJ662" s="469"/>
      <c r="AK662" s="464"/>
      <c r="AL662" s="465"/>
      <c r="AM662" s="376"/>
      <c r="AN662" s="376"/>
      <c r="AO662" s="465"/>
      <c r="AP662" s="466"/>
      <c r="AQ662" s="113" t="str">
        <f t="shared" si="594"/>
        <v/>
      </c>
      <c r="AR662" s="114">
        <v>265</v>
      </c>
      <c r="AU662" s="115">
        <f t="shared" si="595"/>
        <v>0</v>
      </c>
      <c r="AV662" s="116" t="b">
        <f t="shared" si="596"/>
        <v>1</v>
      </c>
      <c r="AW662" s="73">
        <f t="shared" si="597"/>
        <v>0</v>
      </c>
      <c r="AX662" s="117">
        <f t="shared" si="598"/>
        <v>1</v>
      </c>
      <c r="AY662" s="118">
        <f t="shared" si="599"/>
        <v>0</v>
      </c>
      <c r="BD662" s="120">
        <f>ROUND(Import!F655,2)</f>
        <v>0</v>
      </c>
      <c r="BE662" s="120">
        <f>ROUND(Import!P655,2)</f>
        <v>0</v>
      </c>
      <c r="BG662" s="121">
        <f t="shared" si="600"/>
        <v>0</v>
      </c>
      <c r="BH662" s="122">
        <f t="shared" si="601"/>
        <v>0</v>
      </c>
      <c r="BI662" s="114">
        <f t="shared" si="602"/>
        <v>0</v>
      </c>
      <c r="BJ662" s="121">
        <f t="shared" si="603"/>
        <v>0</v>
      </c>
      <c r="BK662" s="122">
        <f t="shared" si="604"/>
        <v>0</v>
      </c>
      <c r="BL662" s="114">
        <f t="shared" si="605"/>
        <v>0</v>
      </c>
      <c r="BN662" s="123">
        <f t="shared" si="606"/>
        <v>0</v>
      </c>
      <c r="BO662" s="123">
        <f t="shared" si="607"/>
        <v>0</v>
      </c>
      <c r="BP662" s="123">
        <f t="shared" si="608"/>
        <v>0</v>
      </c>
      <c r="BQ662" s="123">
        <f t="shared" si="609"/>
        <v>0</v>
      </c>
      <c r="BR662" s="123">
        <f t="shared" si="583"/>
        <v>0</v>
      </c>
      <c r="BS662" s="123">
        <f t="shared" si="610"/>
        <v>0</v>
      </c>
      <c r="BT662" s="124">
        <f t="shared" si="611"/>
        <v>0</v>
      </c>
      <c r="CA662" s="62"/>
      <c r="CB662" s="126" t="str">
        <f t="shared" si="584"/>
        <v/>
      </c>
      <c r="CC662" s="127" t="str">
        <f t="shared" si="612"/>
        <v/>
      </c>
      <c r="CD662" s="128" t="str">
        <f t="shared" si="613"/>
        <v/>
      </c>
      <c r="CE662" s="146"/>
      <c r="CF662" s="147"/>
      <c r="CG662" s="147"/>
      <c r="CH662" s="147"/>
      <c r="CI662" s="145"/>
      <c r="CJ662" s="62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132" t="b">
        <f t="shared" si="614"/>
        <v>0</v>
      </c>
      <c r="CV662" s="133" t="b">
        <f t="shared" si="615"/>
        <v>1</v>
      </c>
      <c r="CW662" s="116" t="b">
        <f t="shared" si="616"/>
        <v>1</v>
      </c>
      <c r="CX662" s="73">
        <f t="shared" si="617"/>
        <v>0</v>
      </c>
      <c r="CZ662" s="73">
        <f t="shared" si="618"/>
        <v>0</v>
      </c>
      <c r="DA662" s="134">
        <f t="shared" si="619"/>
        <v>1</v>
      </c>
      <c r="DB662" s="106">
        <f t="shared" si="620"/>
        <v>1</v>
      </c>
      <c r="DC662" s="148"/>
      <c r="DD662" s="134">
        <f t="shared" si="621"/>
        <v>1</v>
      </c>
      <c r="DE662" s="135">
        <f t="shared" si="585"/>
        <v>0</v>
      </c>
      <c r="DF662" s="135">
        <f t="shared" si="586"/>
        <v>0</v>
      </c>
      <c r="DG662" s="136"/>
      <c r="DH662" s="79"/>
      <c r="DI662" s="137"/>
      <c r="DJ662" s="81"/>
      <c r="DK662" s="107">
        <f t="shared" si="587"/>
        <v>0</v>
      </c>
      <c r="DL662" s="138">
        <f t="shared" si="622"/>
        <v>1</v>
      </c>
      <c r="DM662" s="73">
        <f t="shared" si="623"/>
        <v>1</v>
      </c>
      <c r="DN662" s="73">
        <f t="shared" si="624"/>
        <v>1</v>
      </c>
      <c r="DO662" s="73">
        <f t="shared" si="625"/>
        <v>1</v>
      </c>
      <c r="DP662" s="73">
        <f t="shared" si="592"/>
        <v>1</v>
      </c>
      <c r="DQ662" s="73">
        <f t="shared" si="591"/>
        <v>1</v>
      </c>
      <c r="DR662" s="73">
        <f t="shared" si="590"/>
        <v>1</v>
      </c>
      <c r="DS662" s="73">
        <f t="shared" si="588"/>
        <v>1</v>
      </c>
      <c r="DT662" s="73">
        <f t="shared" si="582"/>
        <v>1</v>
      </c>
      <c r="DU662" s="73">
        <f t="shared" si="581"/>
        <v>1</v>
      </c>
      <c r="DV662" s="73">
        <f t="shared" si="580"/>
        <v>1</v>
      </c>
      <c r="DW662" s="73">
        <f t="shared" si="579"/>
        <v>1</v>
      </c>
      <c r="DX662" s="73">
        <f t="shared" si="578"/>
        <v>1</v>
      </c>
      <c r="DY662" s="73">
        <f t="shared" si="577"/>
        <v>1</v>
      </c>
      <c r="DZ662" s="73">
        <f t="shared" si="576"/>
        <v>1</v>
      </c>
      <c r="EA662" s="92">
        <f t="shared" si="575"/>
        <v>1</v>
      </c>
      <c r="EB662" s="92">
        <f t="shared" si="574"/>
        <v>1</v>
      </c>
      <c r="EC662" s="139">
        <f t="shared" si="573"/>
        <v>1</v>
      </c>
      <c r="ED662" s="140">
        <f t="shared" si="626"/>
        <v>0</v>
      </c>
      <c r="EE662" s="141">
        <f>IF(EC662=8,(DK662+DK663+DK664+DK976+DK978+DK979+DK980),IF(EC662=9,(DK662+DK663+DK664+DK976+DK978+DK979+DK980+DK981),IF(EC662=10,(DK662+DK663+DK664+DK976+DK978+DK979+DK980+DK981+DK982),IF(EC662=11,(DK662+DK663+DK664+DK976+DK978+DK979+DK980+DK981+DK982+DK983),IF(EC662=12,(DK662+DK663+DK664+DK976+DK978+DK979+DK980+DK981+DK982+DK983+DK984),IF(EC662=13,(DK662+DK663+DK664+DK976+DK978+DK979+DK980+DK981+DK982+DK983+DK984+#REF!),0))))))</f>
        <v>0</v>
      </c>
      <c r="EF662" s="141">
        <f t="shared" si="593"/>
        <v>0</v>
      </c>
      <c r="EG662" s="142">
        <f t="shared" si="627"/>
        <v>0</v>
      </c>
      <c r="EH662" s="141"/>
      <c r="EI662" s="142"/>
      <c r="EJ662" s="82">
        <f t="shared" si="628"/>
        <v>0</v>
      </c>
      <c r="EK662" s="82"/>
      <c r="EL662" s="82"/>
      <c r="EM662" s="82"/>
      <c r="EN662" s="83"/>
      <c r="EO662" s="61"/>
      <c r="EP662" s="61"/>
      <c r="EQ662" s="61"/>
      <c r="ER662" s="61"/>
      <c r="ES662" s="61"/>
      <c r="ET662" s="61"/>
      <c r="EU662" s="61"/>
      <c r="EV662" s="61"/>
      <c r="EW662" s="61"/>
      <c r="EX662" s="61"/>
      <c r="EY662" s="61"/>
      <c r="EZ662" s="61"/>
    </row>
    <row r="663" spans="2:156" ht="27" customHeight="1">
      <c r="B663" s="365" t="str">
        <f t="shared" si="589"/>
        <v/>
      </c>
      <c r="C663" s="649" t="str">
        <f>IF(AU663=1,SUM(AU$10:AU663),"")</f>
        <v/>
      </c>
      <c r="D663" s="526"/>
      <c r="E663" s="524"/>
      <c r="F663" s="648"/>
      <c r="G663" s="464"/>
      <c r="H663" s="110"/>
      <c r="I663" s="648"/>
      <c r="J663" s="464"/>
      <c r="K663" s="110"/>
      <c r="L663" s="109"/>
      <c r="M663" s="517"/>
      <c r="N663" s="520"/>
      <c r="O663" s="520"/>
      <c r="P663" s="514"/>
      <c r="Q663" s="463"/>
      <c r="R663" s="463"/>
      <c r="S663" s="463"/>
      <c r="T663" s="463"/>
      <c r="U663" s="515"/>
      <c r="V663" s="112"/>
      <c r="W663" s="463"/>
      <c r="X663" s="463"/>
      <c r="Y663" s="463"/>
      <c r="Z663" s="463"/>
      <c r="AA663" s="463"/>
      <c r="AB663" s="691"/>
      <c r="AC663" s="691"/>
      <c r="AD663" s="691"/>
      <c r="AE663" s="682"/>
      <c r="AF663" s="683"/>
      <c r="AG663" s="112"/>
      <c r="AH663" s="463"/>
      <c r="AI663" s="495"/>
      <c r="AJ663" s="469"/>
      <c r="AK663" s="464"/>
      <c r="AL663" s="465"/>
      <c r="AM663" s="376"/>
      <c r="AN663" s="376"/>
      <c r="AO663" s="465"/>
      <c r="AP663" s="466"/>
      <c r="AQ663" s="113" t="str">
        <f t="shared" si="594"/>
        <v/>
      </c>
      <c r="AR663" s="114">
        <v>266</v>
      </c>
      <c r="AU663" s="115">
        <f t="shared" si="595"/>
        <v>0</v>
      </c>
      <c r="AV663" s="116" t="b">
        <f t="shared" si="596"/>
        <v>1</v>
      </c>
      <c r="AW663" s="73">
        <f t="shared" si="597"/>
        <v>0</v>
      </c>
      <c r="AX663" s="117">
        <f t="shared" si="598"/>
        <v>1</v>
      </c>
      <c r="AY663" s="118">
        <f t="shared" si="599"/>
        <v>0</v>
      </c>
      <c r="BD663" s="120">
        <f>ROUND(Import!F656,2)</f>
        <v>0</v>
      </c>
      <c r="BE663" s="120">
        <f>ROUND(Import!P656,2)</f>
        <v>0</v>
      </c>
      <c r="BG663" s="121">
        <f t="shared" si="600"/>
        <v>0</v>
      </c>
      <c r="BH663" s="122">
        <f t="shared" si="601"/>
        <v>0</v>
      </c>
      <c r="BI663" s="114">
        <f t="shared" si="602"/>
        <v>0</v>
      </c>
      <c r="BJ663" s="121">
        <f t="shared" si="603"/>
        <v>0</v>
      </c>
      <c r="BK663" s="122">
        <f t="shared" si="604"/>
        <v>0</v>
      </c>
      <c r="BL663" s="114">
        <f t="shared" si="605"/>
        <v>0</v>
      </c>
      <c r="BN663" s="123">
        <f t="shared" si="606"/>
        <v>0</v>
      </c>
      <c r="BO663" s="123">
        <f t="shared" si="607"/>
        <v>0</v>
      </c>
      <c r="BP663" s="123">
        <f t="shared" si="608"/>
        <v>0</v>
      </c>
      <c r="BQ663" s="123">
        <f t="shared" si="609"/>
        <v>0</v>
      </c>
      <c r="BR663" s="123">
        <f t="shared" si="583"/>
        <v>0</v>
      </c>
      <c r="BS663" s="123">
        <f t="shared" si="610"/>
        <v>0</v>
      </c>
      <c r="BT663" s="124">
        <f t="shared" si="611"/>
        <v>0</v>
      </c>
      <c r="CA663" s="62"/>
      <c r="CB663" s="126" t="str">
        <f t="shared" si="584"/>
        <v/>
      </c>
      <c r="CC663" s="127" t="str">
        <f t="shared" si="612"/>
        <v/>
      </c>
      <c r="CD663" s="128" t="str">
        <f t="shared" si="613"/>
        <v/>
      </c>
      <c r="CE663" s="146"/>
      <c r="CF663" s="147"/>
      <c r="CG663" s="147"/>
      <c r="CH663" s="147"/>
      <c r="CI663" s="145"/>
      <c r="CJ663" s="62"/>
      <c r="CK663" s="64"/>
      <c r="CL663" s="64"/>
      <c r="CM663" s="64"/>
      <c r="CN663" s="64"/>
      <c r="CO663" s="64"/>
      <c r="CP663" s="64"/>
      <c r="CQ663" s="64"/>
      <c r="CR663" s="64"/>
      <c r="CS663" s="64"/>
      <c r="CT663" s="64"/>
      <c r="CU663" s="132" t="b">
        <f t="shared" si="614"/>
        <v>0</v>
      </c>
      <c r="CV663" s="133" t="b">
        <f t="shared" si="615"/>
        <v>1</v>
      </c>
      <c r="CW663" s="116" t="b">
        <f t="shared" si="616"/>
        <v>1</v>
      </c>
      <c r="CX663" s="73">
        <f t="shared" si="617"/>
        <v>0</v>
      </c>
      <c r="CZ663" s="73">
        <f t="shared" si="618"/>
        <v>0</v>
      </c>
      <c r="DA663" s="134">
        <f t="shared" si="619"/>
        <v>1</v>
      </c>
      <c r="DB663" s="106">
        <f t="shared" si="620"/>
        <v>1</v>
      </c>
      <c r="DC663" s="148"/>
      <c r="DD663" s="134">
        <f t="shared" si="621"/>
        <v>1</v>
      </c>
      <c r="DE663" s="135">
        <f t="shared" si="585"/>
        <v>0</v>
      </c>
      <c r="DF663" s="135">
        <f t="shared" si="586"/>
        <v>0</v>
      </c>
      <c r="DG663" s="136"/>
      <c r="DH663" s="79"/>
      <c r="DI663" s="137"/>
      <c r="DJ663" s="81"/>
      <c r="DK663" s="107">
        <f t="shared" si="587"/>
        <v>0</v>
      </c>
      <c r="DL663" s="138">
        <f t="shared" si="622"/>
        <v>1</v>
      </c>
      <c r="DM663" s="73">
        <f t="shared" si="623"/>
        <v>1</v>
      </c>
      <c r="DN663" s="73">
        <f t="shared" si="624"/>
        <v>1</v>
      </c>
      <c r="DO663" s="73">
        <f t="shared" si="625"/>
        <v>1</v>
      </c>
      <c r="DP663" s="73">
        <f t="shared" si="592"/>
        <v>1</v>
      </c>
      <c r="DQ663" s="73">
        <f t="shared" si="591"/>
        <v>1</v>
      </c>
      <c r="DR663" s="73">
        <f t="shared" si="590"/>
        <v>1</v>
      </c>
      <c r="DS663" s="73">
        <f t="shared" si="588"/>
        <v>1</v>
      </c>
      <c r="DT663" s="73">
        <f t="shared" si="582"/>
        <v>1</v>
      </c>
      <c r="DU663" s="73">
        <f t="shared" si="581"/>
        <v>1</v>
      </c>
      <c r="DV663" s="73">
        <f t="shared" si="580"/>
        <v>1</v>
      </c>
      <c r="DW663" s="73">
        <f t="shared" si="579"/>
        <v>1</v>
      </c>
      <c r="DX663" s="73">
        <f t="shared" si="578"/>
        <v>1</v>
      </c>
      <c r="DY663" s="73">
        <f t="shared" si="577"/>
        <v>1</v>
      </c>
      <c r="DZ663" s="73">
        <f t="shared" si="576"/>
        <v>1</v>
      </c>
      <c r="EA663" s="92">
        <f t="shared" si="575"/>
        <v>1</v>
      </c>
      <c r="EB663" s="92">
        <f t="shared" si="574"/>
        <v>1</v>
      </c>
      <c r="EC663" s="139">
        <f t="shared" si="573"/>
        <v>1</v>
      </c>
      <c r="ED663" s="140">
        <f t="shared" si="626"/>
        <v>0</v>
      </c>
      <c r="EE663" s="141">
        <f>IF(EC663=8,(DK663+DK664+DK665+DK977+DK979+DK980+DK981),IF(EC663=9,(DK663+DK664+DK665+DK977+DK979+DK980+DK981+DK982),IF(EC663=10,(DK663+DK664+DK665+DK977+DK979+DK980+DK981+DK982+DK983),IF(EC663=11,(DK663+DK664+DK665+DK977+DK979+DK980+DK981+DK982+DK983+DK984),IF(EC663=12,(DK663+DK664+DK665+DK977+DK979+DK980+DK981+DK982+DK983+DK984+DK985),IF(EC663=13,(DK663+DK664+DK665+DK977+DK979+DK980+DK981+DK982+DK983+DK984+DK985+#REF!),0))))))</f>
        <v>0</v>
      </c>
      <c r="EF663" s="141">
        <f t="shared" si="593"/>
        <v>0</v>
      </c>
      <c r="EG663" s="142">
        <f t="shared" si="627"/>
        <v>0</v>
      </c>
      <c r="EH663" s="141"/>
      <c r="EI663" s="142"/>
      <c r="EJ663" s="82">
        <f t="shared" si="628"/>
        <v>0</v>
      </c>
      <c r="EK663" s="82"/>
      <c r="EL663" s="82"/>
      <c r="EM663" s="82"/>
      <c r="EN663" s="83"/>
      <c r="EO663" s="61"/>
      <c r="EP663" s="61"/>
      <c r="EQ663" s="61"/>
      <c r="ER663" s="61"/>
      <c r="ES663" s="61"/>
      <c r="ET663" s="61"/>
      <c r="EU663" s="61"/>
      <c r="EV663" s="61"/>
      <c r="EW663" s="61"/>
      <c r="EX663" s="61"/>
      <c r="EY663" s="61"/>
      <c r="EZ663" s="61"/>
    </row>
    <row r="664" spans="2:156" ht="27" customHeight="1">
      <c r="B664" s="365" t="str">
        <f t="shared" si="589"/>
        <v/>
      </c>
      <c r="C664" s="649" t="str">
        <f>IF(AU664=1,SUM(AU$10:AU664),"")</f>
        <v/>
      </c>
      <c r="D664" s="526"/>
      <c r="E664" s="524"/>
      <c r="F664" s="648"/>
      <c r="G664" s="464"/>
      <c r="H664" s="110"/>
      <c r="I664" s="648"/>
      <c r="J664" s="464"/>
      <c r="K664" s="110"/>
      <c r="L664" s="109"/>
      <c r="M664" s="517"/>
      <c r="N664" s="520"/>
      <c r="O664" s="520"/>
      <c r="P664" s="514"/>
      <c r="Q664" s="463"/>
      <c r="R664" s="463"/>
      <c r="S664" s="463"/>
      <c r="T664" s="463"/>
      <c r="U664" s="515"/>
      <c r="V664" s="112"/>
      <c r="W664" s="463"/>
      <c r="X664" s="463"/>
      <c r="Y664" s="463"/>
      <c r="Z664" s="463"/>
      <c r="AA664" s="463"/>
      <c r="AB664" s="691"/>
      <c r="AC664" s="691"/>
      <c r="AD664" s="691"/>
      <c r="AE664" s="682"/>
      <c r="AF664" s="683"/>
      <c r="AG664" s="112"/>
      <c r="AH664" s="463"/>
      <c r="AI664" s="495"/>
      <c r="AJ664" s="469"/>
      <c r="AK664" s="464"/>
      <c r="AL664" s="465"/>
      <c r="AM664" s="376"/>
      <c r="AN664" s="376"/>
      <c r="AO664" s="465"/>
      <c r="AP664" s="466"/>
      <c r="AQ664" s="113" t="str">
        <f t="shared" si="594"/>
        <v/>
      </c>
      <c r="AR664" s="114">
        <v>267</v>
      </c>
      <c r="AU664" s="115">
        <f t="shared" si="595"/>
        <v>0</v>
      </c>
      <c r="AV664" s="116" t="b">
        <f t="shared" si="596"/>
        <v>1</v>
      </c>
      <c r="AW664" s="73">
        <f t="shared" si="597"/>
        <v>0</v>
      </c>
      <c r="AX664" s="117">
        <f t="shared" si="598"/>
        <v>1</v>
      </c>
      <c r="AY664" s="118">
        <f t="shared" si="599"/>
        <v>0</v>
      </c>
      <c r="BD664" s="120">
        <f>ROUND(Import!F657,2)</f>
        <v>0</v>
      </c>
      <c r="BE664" s="120">
        <f>ROUND(Import!P657,2)</f>
        <v>0</v>
      </c>
      <c r="BG664" s="121">
        <f t="shared" si="600"/>
        <v>0</v>
      </c>
      <c r="BH664" s="122">
        <f t="shared" si="601"/>
        <v>0</v>
      </c>
      <c r="BI664" s="114">
        <f t="shared" si="602"/>
        <v>0</v>
      </c>
      <c r="BJ664" s="121">
        <f t="shared" si="603"/>
        <v>0</v>
      </c>
      <c r="BK664" s="122">
        <f t="shared" si="604"/>
        <v>0</v>
      </c>
      <c r="BL664" s="114">
        <f t="shared" si="605"/>
        <v>0</v>
      </c>
      <c r="BN664" s="123">
        <f t="shared" si="606"/>
        <v>0</v>
      </c>
      <c r="BO664" s="123">
        <f t="shared" si="607"/>
        <v>0</v>
      </c>
      <c r="BP664" s="123">
        <f t="shared" si="608"/>
        <v>0</v>
      </c>
      <c r="BQ664" s="123">
        <f t="shared" si="609"/>
        <v>0</v>
      </c>
      <c r="BR664" s="123">
        <f t="shared" si="583"/>
        <v>0</v>
      </c>
      <c r="BS664" s="123">
        <f t="shared" si="610"/>
        <v>0</v>
      </c>
      <c r="BT664" s="124">
        <f t="shared" si="611"/>
        <v>0</v>
      </c>
      <c r="CA664" s="62"/>
      <c r="CB664" s="126" t="str">
        <f t="shared" si="584"/>
        <v/>
      </c>
      <c r="CC664" s="127" t="str">
        <f t="shared" si="612"/>
        <v/>
      </c>
      <c r="CD664" s="128" t="str">
        <f t="shared" si="613"/>
        <v/>
      </c>
      <c r="CE664" s="146"/>
      <c r="CF664" s="147"/>
      <c r="CG664" s="147"/>
      <c r="CH664" s="147"/>
      <c r="CI664" s="145"/>
      <c r="CJ664" s="62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132" t="b">
        <f t="shared" si="614"/>
        <v>0</v>
      </c>
      <c r="CV664" s="133" t="b">
        <f t="shared" si="615"/>
        <v>1</v>
      </c>
      <c r="CW664" s="116" t="b">
        <f t="shared" si="616"/>
        <v>1</v>
      </c>
      <c r="CX664" s="73">
        <f t="shared" si="617"/>
        <v>0</v>
      </c>
      <c r="CZ664" s="73">
        <f t="shared" si="618"/>
        <v>0</v>
      </c>
      <c r="DA664" s="134">
        <f t="shared" si="619"/>
        <v>1</v>
      </c>
      <c r="DB664" s="106">
        <f t="shared" si="620"/>
        <v>1</v>
      </c>
      <c r="DC664" s="148"/>
      <c r="DD664" s="134">
        <f t="shared" si="621"/>
        <v>1</v>
      </c>
      <c r="DE664" s="135">
        <f t="shared" si="585"/>
        <v>0</v>
      </c>
      <c r="DF664" s="135">
        <f t="shared" si="586"/>
        <v>0</v>
      </c>
      <c r="DG664" s="136"/>
      <c r="DH664" s="79"/>
      <c r="DI664" s="137"/>
      <c r="DJ664" s="81"/>
      <c r="DK664" s="107">
        <f t="shared" si="587"/>
        <v>0</v>
      </c>
      <c r="DL664" s="138">
        <f t="shared" si="622"/>
        <v>1</v>
      </c>
      <c r="DM664" s="73">
        <f t="shared" si="623"/>
        <v>1</v>
      </c>
      <c r="DN664" s="73">
        <f t="shared" si="624"/>
        <v>1</v>
      </c>
      <c r="DO664" s="73">
        <f t="shared" si="625"/>
        <v>1</v>
      </c>
      <c r="DP664" s="73">
        <f t="shared" si="592"/>
        <v>1</v>
      </c>
      <c r="DQ664" s="73">
        <f t="shared" si="591"/>
        <v>1</v>
      </c>
      <c r="DR664" s="73">
        <f t="shared" si="590"/>
        <v>1</v>
      </c>
      <c r="DS664" s="73">
        <f t="shared" si="588"/>
        <v>1</v>
      </c>
      <c r="DT664" s="73">
        <f t="shared" si="582"/>
        <v>1</v>
      </c>
      <c r="DU664" s="73">
        <f t="shared" si="581"/>
        <v>1</v>
      </c>
      <c r="DV664" s="73">
        <f t="shared" si="580"/>
        <v>1</v>
      </c>
      <c r="DW664" s="73">
        <f t="shared" si="579"/>
        <v>1</v>
      </c>
      <c r="DX664" s="73">
        <f t="shared" si="578"/>
        <v>1</v>
      </c>
      <c r="DY664" s="73">
        <f t="shared" si="577"/>
        <v>1</v>
      </c>
      <c r="DZ664" s="73">
        <f t="shared" si="576"/>
        <v>1</v>
      </c>
      <c r="EA664" s="92">
        <f t="shared" si="575"/>
        <v>1</v>
      </c>
      <c r="EB664" s="92">
        <f t="shared" si="574"/>
        <v>1</v>
      </c>
      <c r="EC664" s="139">
        <f t="shared" si="573"/>
        <v>1</v>
      </c>
      <c r="ED664" s="140">
        <f t="shared" si="626"/>
        <v>0</v>
      </c>
      <c r="EE664" s="141">
        <f>IF(EC664=8,(DK664+DK665+DK666+DK978+DK980+DK981+DK982),IF(EC664=9,(DK664+DK665+DK666+DK978+DK980+DK981+DK982+DK983),IF(EC664=10,(DK664+DK665+DK666+DK978+DK980+DK981+DK982+DK983+DK984),IF(EC664=11,(DK664+DK665+DK666+DK978+DK980+DK981+DK982+DK983+DK984+DK985),IF(EC664=12,(DK664+DK665+DK666+DK978+DK980+DK981+DK982+DK983+DK984+DK985+DK986),IF(EC664=13,(DK664+DK665+DK666+DK978+DK980+DK981+DK982+DK983+DK984+DK985+DK986+#REF!),0))))))</f>
        <v>0</v>
      </c>
      <c r="EF664" s="141">
        <f t="shared" si="593"/>
        <v>0</v>
      </c>
      <c r="EG664" s="142">
        <f t="shared" si="627"/>
        <v>0</v>
      </c>
      <c r="EH664" s="141"/>
      <c r="EI664" s="142"/>
      <c r="EJ664" s="82">
        <f t="shared" si="628"/>
        <v>0</v>
      </c>
      <c r="EK664" s="82"/>
      <c r="EL664" s="82"/>
      <c r="EM664" s="82"/>
      <c r="EN664" s="83"/>
      <c r="EO664" s="61"/>
      <c r="EP664" s="61"/>
      <c r="EQ664" s="61"/>
      <c r="ER664" s="61"/>
      <c r="ES664" s="61"/>
      <c r="ET664" s="61"/>
      <c r="EU664" s="61"/>
      <c r="EV664" s="61"/>
      <c r="EW664" s="61"/>
      <c r="EX664" s="61"/>
      <c r="EY664" s="61"/>
      <c r="EZ664" s="61"/>
    </row>
    <row r="665" spans="2:156" ht="27" customHeight="1">
      <c r="B665" s="365" t="str">
        <f t="shared" si="589"/>
        <v/>
      </c>
      <c r="C665" s="649" t="str">
        <f>IF(AU665=1,SUM(AU$10:AU665),"")</f>
        <v/>
      </c>
      <c r="D665" s="526"/>
      <c r="E665" s="524"/>
      <c r="F665" s="648"/>
      <c r="G665" s="464"/>
      <c r="H665" s="110"/>
      <c r="I665" s="648"/>
      <c r="J665" s="464"/>
      <c r="K665" s="110"/>
      <c r="L665" s="109"/>
      <c r="M665" s="517"/>
      <c r="N665" s="520"/>
      <c r="O665" s="520"/>
      <c r="P665" s="514"/>
      <c r="Q665" s="463"/>
      <c r="R665" s="463"/>
      <c r="S665" s="463"/>
      <c r="T665" s="463"/>
      <c r="U665" s="515"/>
      <c r="V665" s="112"/>
      <c r="W665" s="463"/>
      <c r="X665" s="463"/>
      <c r="Y665" s="463"/>
      <c r="Z665" s="463"/>
      <c r="AA665" s="463"/>
      <c r="AB665" s="691"/>
      <c r="AC665" s="691"/>
      <c r="AD665" s="691"/>
      <c r="AE665" s="682"/>
      <c r="AF665" s="683"/>
      <c r="AG665" s="112"/>
      <c r="AH665" s="463"/>
      <c r="AI665" s="495"/>
      <c r="AJ665" s="469"/>
      <c r="AK665" s="464"/>
      <c r="AL665" s="465"/>
      <c r="AM665" s="376"/>
      <c r="AN665" s="376"/>
      <c r="AO665" s="465"/>
      <c r="AP665" s="466"/>
      <c r="AQ665" s="113" t="str">
        <f t="shared" si="594"/>
        <v/>
      </c>
      <c r="AR665" s="114">
        <v>268</v>
      </c>
      <c r="AU665" s="115">
        <f t="shared" si="595"/>
        <v>0</v>
      </c>
      <c r="AV665" s="116" t="b">
        <f t="shared" si="596"/>
        <v>1</v>
      </c>
      <c r="AW665" s="73">
        <f t="shared" si="597"/>
        <v>0</v>
      </c>
      <c r="AX665" s="117">
        <f t="shared" si="598"/>
        <v>1</v>
      </c>
      <c r="AY665" s="118">
        <f t="shared" si="599"/>
        <v>0</v>
      </c>
      <c r="BD665" s="120">
        <f>ROUND(Import!F658,2)</f>
        <v>0</v>
      </c>
      <c r="BE665" s="120">
        <f>ROUND(Import!P658,2)</f>
        <v>0</v>
      </c>
      <c r="BG665" s="121">
        <f t="shared" si="600"/>
        <v>0</v>
      </c>
      <c r="BH665" s="122">
        <f t="shared" si="601"/>
        <v>0</v>
      </c>
      <c r="BI665" s="114">
        <f t="shared" si="602"/>
        <v>0</v>
      </c>
      <c r="BJ665" s="121">
        <f t="shared" si="603"/>
        <v>0</v>
      </c>
      <c r="BK665" s="122">
        <f t="shared" si="604"/>
        <v>0</v>
      </c>
      <c r="BL665" s="114">
        <f t="shared" si="605"/>
        <v>0</v>
      </c>
      <c r="BN665" s="123">
        <f t="shared" si="606"/>
        <v>0</v>
      </c>
      <c r="BO665" s="123">
        <f t="shared" si="607"/>
        <v>0</v>
      </c>
      <c r="BP665" s="123">
        <f t="shared" si="608"/>
        <v>0</v>
      </c>
      <c r="BQ665" s="123">
        <f t="shared" si="609"/>
        <v>0</v>
      </c>
      <c r="BR665" s="123">
        <f t="shared" si="583"/>
        <v>0</v>
      </c>
      <c r="BS665" s="123">
        <f t="shared" si="610"/>
        <v>0</v>
      </c>
      <c r="BT665" s="124">
        <f t="shared" si="611"/>
        <v>0</v>
      </c>
      <c r="CA665" s="62"/>
      <c r="CB665" s="126" t="str">
        <f t="shared" si="584"/>
        <v/>
      </c>
      <c r="CC665" s="127" t="str">
        <f t="shared" si="612"/>
        <v/>
      </c>
      <c r="CD665" s="128" t="str">
        <f t="shared" si="613"/>
        <v/>
      </c>
      <c r="CE665" s="146"/>
      <c r="CF665" s="147"/>
      <c r="CG665" s="147"/>
      <c r="CH665" s="147"/>
      <c r="CI665" s="145"/>
      <c r="CJ665" s="62"/>
      <c r="CK665" s="64"/>
      <c r="CL665" s="64"/>
      <c r="CM665" s="64"/>
      <c r="CN665" s="64"/>
      <c r="CO665" s="64"/>
      <c r="CP665" s="64"/>
      <c r="CQ665" s="64"/>
      <c r="CR665" s="64"/>
      <c r="CS665" s="64"/>
      <c r="CT665" s="64"/>
      <c r="CU665" s="132" t="b">
        <f t="shared" si="614"/>
        <v>0</v>
      </c>
      <c r="CV665" s="133" t="b">
        <f t="shared" si="615"/>
        <v>1</v>
      </c>
      <c r="CW665" s="116" t="b">
        <f t="shared" si="616"/>
        <v>1</v>
      </c>
      <c r="CX665" s="73">
        <f t="shared" si="617"/>
        <v>0</v>
      </c>
      <c r="CZ665" s="73">
        <f t="shared" si="618"/>
        <v>0</v>
      </c>
      <c r="DA665" s="134">
        <f t="shared" si="619"/>
        <v>1</v>
      </c>
      <c r="DB665" s="106">
        <f t="shared" si="620"/>
        <v>1</v>
      </c>
      <c r="DC665" s="148"/>
      <c r="DD665" s="134">
        <f t="shared" si="621"/>
        <v>1</v>
      </c>
      <c r="DE665" s="135">
        <f t="shared" si="585"/>
        <v>0</v>
      </c>
      <c r="DF665" s="135">
        <f t="shared" si="586"/>
        <v>0</v>
      </c>
      <c r="DG665" s="136"/>
      <c r="DH665" s="79"/>
      <c r="DI665" s="137"/>
      <c r="DJ665" s="81"/>
      <c r="DK665" s="107">
        <f t="shared" si="587"/>
        <v>0</v>
      </c>
      <c r="DL665" s="138">
        <f t="shared" si="622"/>
        <v>1</v>
      </c>
      <c r="DM665" s="73">
        <f t="shared" si="623"/>
        <v>1</v>
      </c>
      <c r="DN665" s="73">
        <f t="shared" si="624"/>
        <v>1</v>
      </c>
      <c r="DO665" s="73">
        <f t="shared" si="625"/>
        <v>1</v>
      </c>
      <c r="DP665" s="73">
        <f t="shared" si="592"/>
        <v>1</v>
      </c>
      <c r="DQ665" s="73">
        <f t="shared" si="591"/>
        <v>1</v>
      </c>
      <c r="DR665" s="73">
        <f t="shared" si="590"/>
        <v>1</v>
      </c>
      <c r="DS665" s="73">
        <f t="shared" si="588"/>
        <v>1</v>
      </c>
      <c r="DT665" s="73">
        <f t="shared" si="582"/>
        <v>1</v>
      </c>
      <c r="DU665" s="73">
        <f t="shared" si="581"/>
        <v>1</v>
      </c>
      <c r="DV665" s="73">
        <f t="shared" si="580"/>
        <v>1</v>
      </c>
      <c r="DW665" s="73">
        <f t="shared" si="579"/>
        <v>1</v>
      </c>
      <c r="DX665" s="73">
        <f t="shared" si="578"/>
        <v>1</v>
      </c>
      <c r="DY665" s="73">
        <f t="shared" si="577"/>
        <v>1</v>
      </c>
      <c r="DZ665" s="73">
        <f t="shared" si="576"/>
        <v>1</v>
      </c>
      <c r="EA665" s="92">
        <f t="shared" si="575"/>
        <v>1</v>
      </c>
      <c r="EB665" s="92">
        <f t="shared" si="574"/>
        <v>1</v>
      </c>
      <c r="EC665" s="139">
        <f t="shared" si="573"/>
        <v>1</v>
      </c>
      <c r="ED665" s="140">
        <f t="shared" si="626"/>
        <v>0</v>
      </c>
      <c r="EE665" s="141">
        <f>IF(EC665=8,(DK665+DK666+DK667+DK979+DK981+DK982+DK983),IF(EC665=9,(DK665+DK666+DK667+DK979+DK981+DK982+DK983+DK984),IF(EC665=10,(DK665+DK666+DK667+DK979+DK981+DK982+DK983+DK984+DK985),IF(EC665=11,(DK665+DK666+DK667+DK979+DK981+DK982+DK983+DK984+DK985+DK986),IF(EC665=12,(DK665+DK666+DK667+DK979+DK981+DK982+DK983+DK984+DK985+DK986+DK987),IF(EC665=13,(DK665+DK666+DK667+DK979+DK981+DK982+DK983+DK984+DK985+DK986+DK987+#REF!),0))))))</f>
        <v>0</v>
      </c>
      <c r="EF665" s="141">
        <f t="shared" si="593"/>
        <v>0</v>
      </c>
      <c r="EG665" s="142">
        <f t="shared" si="627"/>
        <v>0</v>
      </c>
      <c r="EH665" s="141"/>
      <c r="EI665" s="142"/>
      <c r="EJ665" s="82">
        <f t="shared" si="628"/>
        <v>0</v>
      </c>
      <c r="EK665" s="82"/>
      <c r="EL665" s="82"/>
      <c r="EM665" s="82"/>
      <c r="EN665" s="83"/>
      <c r="EO665" s="61"/>
      <c r="EP665" s="61"/>
      <c r="EQ665" s="61"/>
      <c r="ER665" s="61"/>
      <c r="ES665" s="61"/>
      <c r="ET665" s="61"/>
      <c r="EU665" s="61"/>
      <c r="EV665" s="61"/>
      <c r="EW665" s="61"/>
      <c r="EX665" s="61"/>
      <c r="EY665" s="61"/>
      <c r="EZ665" s="61"/>
    </row>
    <row r="666" spans="2:156" ht="27" customHeight="1">
      <c r="B666" s="365" t="str">
        <f t="shared" si="589"/>
        <v/>
      </c>
      <c r="C666" s="649" t="str">
        <f>IF(AU666=1,SUM(AU$10:AU666),"")</f>
        <v/>
      </c>
      <c r="D666" s="526"/>
      <c r="E666" s="524"/>
      <c r="F666" s="648"/>
      <c r="G666" s="464"/>
      <c r="H666" s="110"/>
      <c r="I666" s="648"/>
      <c r="J666" s="464"/>
      <c r="K666" s="110"/>
      <c r="L666" s="109"/>
      <c r="M666" s="517"/>
      <c r="N666" s="520"/>
      <c r="O666" s="520"/>
      <c r="P666" s="514"/>
      <c r="Q666" s="463"/>
      <c r="R666" s="463"/>
      <c r="S666" s="463"/>
      <c r="T666" s="463"/>
      <c r="U666" s="515"/>
      <c r="V666" s="112"/>
      <c r="W666" s="463"/>
      <c r="X666" s="463"/>
      <c r="Y666" s="463"/>
      <c r="Z666" s="463"/>
      <c r="AA666" s="463"/>
      <c r="AB666" s="691"/>
      <c r="AC666" s="691"/>
      <c r="AD666" s="691"/>
      <c r="AE666" s="682"/>
      <c r="AF666" s="683"/>
      <c r="AG666" s="112"/>
      <c r="AH666" s="463"/>
      <c r="AI666" s="495"/>
      <c r="AJ666" s="469"/>
      <c r="AK666" s="464"/>
      <c r="AL666" s="465"/>
      <c r="AM666" s="376"/>
      <c r="AN666" s="376"/>
      <c r="AO666" s="465"/>
      <c r="AP666" s="466"/>
      <c r="AQ666" s="113" t="str">
        <f t="shared" si="594"/>
        <v/>
      </c>
      <c r="AR666" s="114">
        <v>269</v>
      </c>
      <c r="AU666" s="115">
        <f t="shared" si="595"/>
        <v>0</v>
      </c>
      <c r="AV666" s="116" t="b">
        <f t="shared" si="596"/>
        <v>1</v>
      </c>
      <c r="AW666" s="73">
        <f t="shared" si="597"/>
        <v>0</v>
      </c>
      <c r="AX666" s="117">
        <f t="shared" si="598"/>
        <v>1</v>
      </c>
      <c r="AY666" s="118">
        <f t="shared" si="599"/>
        <v>0</v>
      </c>
      <c r="BD666" s="120">
        <f>ROUND(Import!F659,2)</f>
        <v>0</v>
      </c>
      <c r="BE666" s="120">
        <f>ROUND(Import!P659,2)</f>
        <v>0</v>
      </c>
      <c r="BG666" s="121">
        <f t="shared" si="600"/>
        <v>0</v>
      </c>
      <c r="BH666" s="122">
        <f t="shared" si="601"/>
        <v>0</v>
      </c>
      <c r="BI666" s="114">
        <f t="shared" si="602"/>
        <v>0</v>
      </c>
      <c r="BJ666" s="121">
        <f t="shared" si="603"/>
        <v>0</v>
      </c>
      <c r="BK666" s="122">
        <f t="shared" si="604"/>
        <v>0</v>
      </c>
      <c r="BL666" s="114">
        <f t="shared" si="605"/>
        <v>0</v>
      </c>
      <c r="BN666" s="123">
        <f t="shared" si="606"/>
        <v>0</v>
      </c>
      <c r="BO666" s="123">
        <f t="shared" si="607"/>
        <v>0</v>
      </c>
      <c r="BP666" s="123">
        <f t="shared" si="608"/>
        <v>0</v>
      </c>
      <c r="BQ666" s="123">
        <f t="shared" si="609"/>
        <v>0</v>
      </c>
      <c r="BR666" s="123">
        <f t="shared" si="583"/>
        <v>0</v>
      </c>
      <c r="BS666" s="123">
        <f t="shared" si="610"/>
        <v>0</v>
      </c>
      <c r="BT666" s="124">
        <f t="shared" si="611"/>
        <v>0</v>
      </c>
      <c r="CA666" s="62"/>
      <c r="CB666" s="126" t="str">
        <f t="shared" si="584"/>
        <v/>
      </c>
      <c r="CC666" s="127" t="str">
        <f t="shared" si="612"/>
        <v/>
      </c>
      <c r="CD666" s="128" t="str">
        <f t="shared" si="613"/>
        <v/>
      </c>
      <c r="CE666" s="146"/>
      <c r="CF666" s="147"/>
      <c r="CG666" s="147"/>
      <c r="CH666" s="147"/>
      <c r="CI666" s="145"/>
      <c r="CJ666" s="62"/>
      <c r="CK666" s="64"/>
      <c r="CL666" s="64"/>
      <c r="CM666" s="64"/>
      <c r="CN666" s="64"/>
      <c r="CO666" s="64"/>
      <c r="CP666" s="64"/>
      <c r="CQ666" s="64"/>
      <c r="CR666" s="64"/>
      <c r="CS666" s="64"/>
      <c r="CT666" s="64"/>
      <c r="CU666" s="132" t="b">
        <f t="shared" si="614"/>
        <v>0</v>
      </c>
      <c r="CV666" s="133" t="b">
        <f t="shared" si="615"/>
        <v>1</v>
      </c>
      <c r="CW666" s="116" t="b">
        <f t="shared" si="616"/>
        <v>1</v>
      </c>
      <c r="CX666" s="73">
        <f t="shared" si="617"/>
        <v>0</v>
      </c>
      <c r="CZ666" s="73">
        <f t="shared" si="618"/>
        <v>0</v>
      </c>
      <c r="DA666" s="134">
        <f t="shared" si="619"/>
        <v>1</v>
      </c>
      <c r="DB666" s="106">
        <f t="shared" si="620"/>
        <v>1</v>
      </c>
      <c r="DC666" s="148"/>
      <c r="DD666" s="134">
        <f t="shared" si="621"/>
        <v>1</v>
      </c>
      <c r="DE666" s="135">
        <f t="shared" si="585"/>
        <v>0</v>
      </c>
      <c r="DF666" s="135">
        <f t="shared" si="586"/>
        <v>0</v>
      </c>
      <c r="DG666" s="136"/>
      <c r="DH666" s="79"/>
      <c r="DI666" s="137"/>
      <c r="DJ666" s="81"/>
      <c r="DK666" s="107">
        <f t="shared" si="587"/>
        <v>0</v>
      </c>
      <c r="DL666" s="138">
        <f t="shared" si="622"/>
        <v>1</v>
      </c>
      <c r="DM666" s="73">
        <f t="shared" si="623"/>
        <v>1</v>
      </c>
      <c r="DN666" s="73">
        <f t="shared" si="624"/>
        <v>1</v>
      </c>
      <c r="DO666" s="73">
        <f t="shared" si="625"/>
        <v>1</v>
      </c>
      <c r="DP666" s="73">
        <f t="shared" si="592"/>
        <v>1</v>
      </c>
      <c r="DQ666" s="73">
        <f t="shared" si="591"/>
        <v>1</v>
      </c>
      <c r="DR666" s="73">
        <f t="shared" si="590"/>
        <v>1</v>
      </c>
      <c r="DS666" s="73">
        <f t="shared" si="588"/>
        <v>1</v>
      </c>
      <c r="DT666" s="73">
        <f t="shared" si="582"/>
        <v>1</v>
      </c>
      <c r="DU666" s="73">
        <f t="shared" si="581"/>
        <v>1</v>
      </c>
      <c r="DV666" s="73">
        <f t="shared" si="580"/>
        <v>1</v>
      </c>
      <c r="DW666" s="73">
        <f t="shared" si="579"/>
        <v>1</v>
      </c>
      <c r="DX666" s="73">
        <f t="shared" si="578"/>
        <v>1</v>
      </c>
      <c r="DY666" s="73">
        <f t="shared" si="577"/>
        <v>1</v>
      </c>
      <c r="DZ666" s="73">
        <f t="shared" si="576"/>
        <v>1</v>
      </c>
      <c r="EA666" s="92">
        <f t="shared" si="575"/>
        <v>1</v>
      </c>
      <c r="EB666" s="92">
        <f t="shared" si="574"/>
        <v>1</v>
      </c>
      <c r="EC666" s="139">
        <f t="shared" si="573"/>
        <v>1</v>
      </c>
      <c r="ED666" s="140">
        <f t="shared" si="626"/>
        <v>0</v>
      </c>
      <c r="EE666" s="141">
        <f>IF(EC666=8,(DK666+DK667+DK668+DK980+DK982+DK983+DK984),IF(EC666=9,(DK666+DK667+DK668+DK980+DK982+DK983+DK984+DK985),IF(EC666=10,(DK666+DK667+DK668+DK980+DK982+DK983+DK984+DK985+DK986),IF(EC666=11,(DK666+DK667+DK668+DK980+DK982+DK983+DK984+DK985+DK986+DK987),IF(EC666=12,(DK666+DK667+DK668+DK980+DK982+DK983+DK984+DK985+DK986+DK987+DK988),IF(EC666=13,(DK666+DK667+DK668+DK980+DK982+DK983+DK984+DK985+DK986+DK987+DK988+#REF!),0))))))</f>
        <v>0</v>
      </c>
      <c r="EF666" s="141">
        <f t="shared" si="593"/>
        <v>0</v>
      </c>
      <c r="EG666" s="142">
        <f t="shared" si="627"/>
        <v>0</v>
      </c>
      <c r="EH666" s="141"/>
      <c r="EI666" s="142"/>
      <c r="EJ666" s="82">
        <f t="shared" si="628"/>
        <v>0</v>
      </c>
      <c r="EK666" s="82"/>
      <c r="EL666" s="82"/>
      <c r="EM666" s="82"/>
      <c r="EN666" s="83"/>
      <c r="EO666" s="61"/>
      <c r="EP666" s="61"/>
      <c r="EQ666" s="61"/>
      <c r="ER666" s="61"/>
      <c r="ES666" s="61"/>
      <c r="ET666" s="61"/>
      <c r="EU666" s="61"/>
      <c r="EV666" s="61"/>
      <c r="EW666" s="61"/>
      <c r="EX666" s="61"/>
      <c r="EY666" s="61"/>
      <c r="EZ666" s="61"/>
    </row>
    <row r="667" spans="2:156" ht="27" customHeight="1">
      <c r="B667" s="365" t="str">
        <f t="shared" si="589"/>
        <v/>
      </c>
      <c r="C667" s="649" t="str">
        <f>IF(AU667=1,SUM(AU$10:AU667),"")</f>
        <v/>
      </c>
      <c r="D667" s="526"/>
      <c r="E667" s="524"/>
      <c r="F667" s="648"/>
      <c r="G667" s="464"/>
      <c r="H667" s="110"/>
      <c r="I667" s="648"/>
      <c r="J667" s="464"/>
      <c r="K667" s="110"/>
      <c r="L667" s="109"/>
      <c r="M667" s="517"/>
      <c r="N667" s="520"/>
      <c r="O667" s="520"/>
      <c r="P667" s="514"/>
      <c r="Q667" s="463"/>
      <c r="R667" s="463"/>
      <c r="S667" s="463"/>
      <c r="T667" s="463"/>
      <c r="U667" s="515"/>
      <c r="V667" s="112"/>
      <c r="W667" s="463"/>
      <c r="X667" s="463"/>
      <c r="Y667" s="463"/>
      <c r="Z667" s="463"/>
      <c r="AA667" s="463"/>
      <c r="AB667" s="691"/>
      <c r="AC667" s="691"/>
      <c r="AD667" s="691"/>
      <c r="AE667" s="682"/>
      <c r="AF667" s="683"/>
      <c r="AG667" s="112"/>
      <c r="AH667" s="463"/>
      <c r="AI667" s="495"/>
      <c r="AJ667" s="469"/>
      <c r="AK667" s="464"/>
      <c r="AL667" s="465"/>
      <c r="AM667" s="376"/>
      <c r="AN667" s="376"/>
      <c r="AO667" s="465"/>
      <c r="AP667" s="466"/>
      <c r="AQ667" s="113" t="str">
        <f t="shared" si="594"/>
        <v/>
      </c>
      <c r="AR667" s="114">
        <v>270</v>
      </c>
      <c r="AU667" s="115">
        <f t="shared" si="595"/>
        <v>0</v>
      </c>
      <c r="AV667" s="116" t="b">
        <f t="shared" si="596"/>
        <v>1</v>
      </c>
      <c r="AW667" s="73">
        <f t="shared" si="597"/>
        <v>0</v>
      </c>
      <c r="AX667" s="117">
        <f t="shared" si="598"/>
        <v>1</v>
      </c>
      <c r="AY667" s="118">
        <f t="shared" si="599"/>
        <v>0</v>
      </c>
      <c r="BD667" s="120">
        <f>ROUND(Import!F660,2)</f>
        <v>0</v>
      </c>
      <c r="BE667" s="120">
        <f>ROUND(Import!P660,2)</f>
        <v>0</v>
      </c>
      <c r="BG667" s="121">
        <f t="shared" si="600"/>
        <v>0</v>
      </c>
      <c r="BH667" s="122">
        <f t="shared" si="601"/>
        <v>0</v>
      </c>
      <c r="BI667" s="114">
        <f t="shared" si="602"/>
        <v>0</v>
      </c>
      <c r="BJ667" s="121">
        <f t="shared" si="603"/>
        <v>0</v>
      </c>
      <c r="BK667" s="122">
        <f t="shared" si="604"/>
        <v>0</v>
      </c>
      <c r="BL667" s="114">
        <f t="shared" si="605"/>
        <v>0</v>
      </c>
      <c r="BN667" s="123">
        <f t="shared" si="606"/>
        <v>0</v>
      </c>
      <c r="BO667" s="123">
        <f t="shared" si="607"/>
        <v>0</v>
      </c>
      <c r="BP667" s="123">
        <f t="shared" si="608"/>
        <v>0</v>
      </c>
      <c r="BQ667" s="123">
        <f t="shared" si="609"/>
        <v>0</v>
      </c>
      <c r="BR667" s="123">
        <f t="shared" si="583"/>
        <v>0</v>
      </c>
      <c r="BS667" s="123">
        <f t="shared" si="610"/>
        <v>0</v>
      </c>
      <c r="BT667" s="124">
        <f t="shared" si="611"/>
        <v>0</v>
      </c>
      <c r="CA667" s="62"/>
      <c r="CB667" s="126" t="str">
        <f t="shared" si="584"/>
        <v/>
      </c>
      <c r="CC667" s="127" t="str">
        <f t="shared" si="612"/>
        <v/>
      </c>
      <c r="CD667" s="128" t="str">
        <f t="shared" si="613"/>
        <v/>
      </c>
      <c r="CE667" s="146"/>
      <c r="CF667" s="147"/>
      <c r="CG667" s="147"/>
      <c r="CH667" s="147"/>
      <c r="CI667" s="145"/>
      <c r="CJ667" s="62"/>
      <c r="CK667" s="64"/>
      <c r="CL667" s="64"/>
      <c r="CM667" s="64"/>
      <c r="CN667" s="64"/>
      <c r="CO667" s="64"/>
      <c r="CP667" s="64"/>
      <c r="CQ667" s="64"/>
      <c r="CR667" s="64"/>
      <c r="CS667" s="64"/>
      <c r="CT667" s="64"/>
      <c r="CU667" s="132" t="b">
        <f t="shared" si="614"/>
        <v>0</v>
      </c>
      <c r="CV667" s="133" t="b">
        <f t="shared" si="615"/>
        <v>1</v>
      </c>
      <c r="CW667" s="116" t="b">
        <f t="shared" si="616"/>
        <v>1</v>
      </c>
      <c r="CX667" s="73">
        <f t="shared" si="617"/>
        <v>0</v>
      </c>
      <c r="CZ667" s="73">
        <f t="shared" si="618"/>
        <v>0</v>
      </c>
      <c r="DA667" s="134">
        <f t="shared" si="619"/>
        <v>1</v>
      </c>
      <c r="DB667" s="106">
        <f t="shared" si="620"/>
        <v>1</v>
      </c>
      <c r="DC667" s="148"/>
      <c r="DD667" s="134">
        <f t="shared" si="621"/>
        <v>1</v>
      </c>
      <c r="DE667" s="135">
        <f t="shared" si="585"/>
        <v>0</v>
      </c>
      <c r="DF667" s="135">
        <f t="shared" si="586"/>
        <v>0</v>
      </c>
      <c r="DG667" s="136"/>
      <c r="DH667" s="79"/>
      <c r="DI667" s="137"/>
      <c r="DJ667" s="81"/>
      <c r="DK667" s="107">
        <f t="shared" si="587"/>
        <v>0</v>
      </c>
      <c r="DL667" s="138">
        <f t="shared" si="622"/>
        <v>1</v>
      </c>
      <c r="DM667" s="73">
        <f t="shared" si="623"/>
        <v>1</v>
      </c>
      <c r="DN667" s="73">
        <f t="shared" si="624"/>
        <v>1</v>
      </c>
      <c r="DO667" s="73">
        <f t="shared" si="625"/>
        <v>1</v>
      </c>
      <c r="DP667" s="73">
        <f t="shared" si="592"/>
        <v>1</v>
      </c>
      <c r="DQ667" s="73">
        <f t="shared" si="591"/>
        <v>1</v>
      </c>
      <c r="DR667" s="73">
        <f t="shared" si="590"/>
        <v>1</v>
      </c>
      <c r="DS667" s="73">
        <f t="shared" si="588"/>
        <v>1</v>
      </c>
      <c r="DT667" s="73">
        <f t="shared" si="582"/>
        <v>1</v>
      </c>
      <c r="DU667" s="73">
        <f t="shared" si="581"/>
        <v>1</v>
      </c>
      <c r="DV667" s="73">
        <f t="shared" si="580"/>
        <v>1</v>
      </c>
      <c r="DW667" s="73">
        <f t="shared" si="579"/>
        <v>1</v>
      </c>
      <c r="DX667" s="73">
        <f t="shared" si="578"/>
        <v>1</v>
      </c>
      <c r="DY667" s="73">
        <f t="shared" si="577"/>
        <v>1</v>
      </c>
      <c r="DZ667" s="73">
        <f t="shared" si="576"/>
        <v>1</v>
      </c>
      <c r="EA667" s="92">
        <f t="shared" si="575"/>
        <v>1</v>
      </c>
      <c r="EB667" s="92">
        <f t="shared" si="574"/>
        <v>1</v>
      </c>
      <c r="EC667" s="139">
        <f t="shared" si="573"/>
        <v>1</v>
      </c>
      <c r="ED667" s="140">
        <f t="shared" si="626"/>
        <v>0</v>
      </c>
      <c r="EE667" s="141">
        <f>IF(EC667=8,(DK667+DK668+DK669+DK981+DK983+DK984+DK985),IF(EC667=9,(DK667+DK668+DK669+DK981+DK983+DK984+DK985+DK986),IF(EC667=10,(DK667+DK668+DK669+DK981+DK983+DK984+DK985+DK986+DK987),IF(EC667=11,(DK667+DK668+DK669+DK981+DK983+DK984+DK985+DK986+DK987+DK988),IF(EC667=12,(DK667+DK668+DK669+DK981+DK983+DK984+DK985+DK986+DK987+DK988+DK989),IF(EC667=13,(DK667+DK668+DK669+DK981+DK983+DK984+DK985+DK986+DK987+DK988+DK989+#REF!),0))))))</f>
        <v>0</v>
      </c>
      <c r="EF667" s="141">
        <f t="shared" si="593"/>
        <v>0</v>
      </c>
      <c r="EG667" s="142">
        <f t="shared" si="627"/>
        <v>0</v>
      </c>
      <c r="EH667" s="141"/>
      <c r="EI667" s="142"/>
      <c r="EJ667" s="82">
        <f t="shared" si="628"/>
        <v>0</v>
      </c>
      <c r="EK667" s="82"/>
      <c r="EL667" s="82"/>
      <c r="EM667" s="82"/>
      <c r="EN667" s="83"/>
      <c r="EO667" s="61"/>
      <c r="EP667" s="61"/>
      <c r="EQ667" s="61"/>
      <c r="ER667" s="61"/>
      <c r="ES667" s="61"/>
      <c r="ET667" s="61"/>
      <c r="EU667" s="61"/>
      <c r="EV667" s="61"/>
      <c r="EW667" s="61"/>
      <c r="EX667" s="61"/>
      <c r="EY667" s="61"/>
      <c r="EZ667" s="61"/>
    </row>
    <row r="668" spans="2:156" ht="27" customHeight="1">
      <c r="B668" s="365" t="str">
        <f t="shared" si="589"/>
        <v/>
      </c>
      <c r="C668" s="649" t="str">
        <f>IF(AU668=1,SUM(AU$10:AU668),"")</f>
        <v/>
      </c>
      <c r="D668" s="526"/>
      <c r="E668" s="524"/>
      <c r="F668" s="648"/>
      <c r="G668" s="464"/>
      <c r="H668" s="110"/>
      <c r="I668" s="648"/>
      <c r="J668" s="464"/>
      <c r="K668" s="110"/>
      <c r="L668" s="109"/>
      <c r="M668" s="517"/>
      <c r="N668" s="520"/>
      <c r="O668" s="520"/>
      <c r="P668" s="514"/>
      <c r="Q668" s="463"/>
      <c r="R668" s="463"/>
      <c r="S668" s="463"/>
      <c r="T668" s="463"/>
      <c r="U668" s="515"/>
      <c r="V668" s="112"/>
      <c r="W668" s="463"/>
      <c r="X668" s="463"/>
      <c r="Y668" s="463"/>
      <c r="Z668" s="463"/>
      <c r="AA668" s="463"/>
      <c r="AB668" s="691"/>
      <c r="AC668" s="691"/>
      <c r="AD668" s="691"/>
      <c r="AE668" s="682"/>
      <c r="AF668" s="683"/>
      <c r="AG668" s="112"/>
      <c r="AH668" s="463"/>
      <c r="AI668" s="495"/>
      <c r="AJ668" s="469"/>
      <c r="AK668" s="464"/>
      <c r="AL668" s="465"/>
      <c r="AM668" s="376"/>
      <c r="AN668" s="376"/>
      <c r="AO668" s="465"/>
      <c r="AP668" s="466"/>
      <c r="AQ668" s="113" t="str">
        <f t="shared" si="594"/>
        <v/>
      </c>
      <c r="AR668" s="114">
        <v>271</v>
      </c>
      <c r="AU668" s="115">
        <f t="shared" si="595"/>
        <v>0</v>
      </c>
      <c r="AV668" s="116" t="b">
        <f t="shared" si="596"/>
        <v>1</v>
      </c>
      <c r="AW668" s="73">
        <f t="shared" si="597"/>
        <v>0</v>
      </c>
      <c r="AX668" s="117">
        <f t="shared" si="598"/>
        <v>1</v>
      </c>
      <c r="AY668" s="118">
        <f t="shared" si="599"/>
        <v>0</v>
      </c>
      <c r="BD668" s="120">
        <f>ROUND(Import!F661,2)</f>
        <v>0</v>
      </c>
      <c r="BE668" s="120">
        <f>ROUND(Import!P661,2)</f>
        <v>0</v>
      </c>
      <c r="BG668" s="121">
        <f t="shared" si="600"/>
        <v>0</v>
      </c>
      <c r="BH668" s="122">
        <f t="shared" si="601"/>
        <v>0</v>
      </c>
      <c r="BI668" s="114">
        <f t="shared" si="602"/>
        <v>0</v>
      </c>
      <c r="BJ668" s="121">
        <f t="shared" si="603"/>
        <v>0</v>
      </c>
      <c r="BK668" s="122">
        <f t="shared" si="604"/>
        <v>0</v>
      </c>
      <c r="BL668" s="114">
        <f t="shared" si="605"/>
        <v>0</v>
      </c>
      <c r="BN668" s="123">
        <f t="shared" si="606"/>
        <v>0</v>
      </c>
      <c r="BO668" s="123">
        <f t="shared" si="607"/>
        <v>0</v>
      </c>
      <c r="BP668" s="123">
        <f t="shared" si="608"/>
        <v>0</v>
      </c>
      <c r="BQ668" s="123">
        <f t="shared" si="609"/>
        <v>0</v>
      </c>
      <c r="BR668" s="123">
        <f t="shared" si="583"/>
        <v>0</v>
      </c>
      <c r="BS668" s="123">
        <f t="shared" si="610"/>
        <v>0</v>
      </c>
      <c r="BT668" s="124">
        <f t="shared" si="611"/>
        <v>0</v>
      </c>
      <c r="CA668" s="62"/>
      <c r="CB668" s="126" t="str">
        <f t="shared" si="584"/>
        <v/>
      </c>
      <c r="CC668" s="127" t="str">
        <f t="shared" si="612"/>
        <v/>
      </c>
      <c r="CD668" s="128" t="str">
        <f t="shared" si="613"/>
        <v/>
      </c>
      <c r="CE668" s="146"/>
      <c r="CF668" s="147"/>
      <c r="CG668" s="147"/>
      <c r="CH668" s="147"/>
      <c r="CI668" s="145"/>
      <c r="CJ668" s="62"/>
      <c r="CK668" s="64"/>
      <c r="CL668" s="64"/>
      <c r="CM668" s="64"/>
      <c r="CN668" s="64"/>
      <c r="CO668" s="64"/>
      <c r="CP668" s="64"/>
      <c r="CQ668" s="64"/>
      <c r="CR668" s="64"/>
      <c r="CS668" s="64"/>
      <c r="CT668" s="64"/>
      <c r="CU668" s="132" t="b">
        <f t="shared" si="614"/>
        <v>0</v>
      </c>
      <c r="CV668" s="133" t="b">
        <f t="shared" si="615"/>
        <v>1</v>
      </c>
      <c r="CW668" s="116" t="b">
        <f t="shared" si="616"/>
        <v>1</v>
      </c>
      <c r="CX668" s="73">
        <f t="shared" si="617"/>
        <v>0</v>
      </c>
      <c r="CZ668" s="73">
        <f t="shared" si="618"/>
        <v>0</v>
      </c>
      <c r="DA668" s="134">
        <f t="shared" si="619"/>
        <v>1</v>
      </c>
      <c r="DB668" s="106">
        <f t="shared" si="620"/>
        <v>1</v>
      </c>
      <c r="DC668" s="148"/>
      <c r="DD668" s="134">
        <f t="shared" si="621"/>
        <v>1</v>
      </c>
      <c r="DE668" s="135">
        <f t="shared" si="585"/>
        <v>0</v>
      </c>
      <c r="DF668" s="135">
        <f t="shared" si="586"/>
        <v>0</v>
      </c>
      <c r="DG668" s="136"/>
      <c r="DH668" s="79"/>
      <c r="DI668" s="137"/>
      <c r="DJ668" s="81"/>
      <c r="DK668" s="107">
        <f t="shared" si="587"/>
        <v>0</v>
      </c>
      <c r="DL668" s="138">
        <f t="shared" si="622"/>
        <v>1</v>
      </c>
      <c r="DM668" s="73">
        <f t="shared" si="623"/>
        <v>1</v>
      </c>
      <c r="DN668" s="73">
        <f t="shared" si="624"/>
        <v>1</v>
      </c>
      <c r="DO668" s="73">
        <f t="shared" si="625"/>
        <v>1</v>
      </c>
      <c r="DP668" s="73">
        <f t="shared" si="592"/>
        <v>1</v>
      </c>
      <c r="DQ668" s="73">
        <f t="shared" si="591"/>
        <v>1</v>
      </c>
      <c r="DR668" s="73">
        <f t="shared" si="590"/>
        <v>1</v>
      </c>
      <c r="DS668" s="73">
        <f t="shared" si="588"/>
        <v>1</v>
      </c>
      <c r="DT668" s="73">
        <f t="shared" si="582"/>
        <v>1</v>
      </c>
      <c r="DU668" s="73">
        <f t="shared" si="581"/>
        <v>1</v>
      </c>
      <c r="DV668" s="73">
        <f t="shared" si="580"/>
        <v>1</v>
      </c>
      <c r="DW668" s="73">
        <f t="shared" si="579"/>
        <v>1</v>
      </c>
      <c r="DX668" s="73">
        <f t="shared" si="578"/>
        <v>1</v>
      </c>
      <c r="DY668" s="73">
        <f t="shared" si="577"/>
        <v>1</v>
      </c>
      <c r="DZ668" s="73">
        <f t="shared" si="576"/>
        <v>1</v>
      </c>
      <c r="EA668" s="92">
        <f t="shared" si="575"/>
        <v>1</v>
      </c>
      <c r="EB668" s="92">
        <f t="shared" si="574"/>
        <v>1</v>
      </c>
      <c r="EC668" s="139">
        <f t="shared" si="573"/>
        <v>1</v>
      </c>
      <c r="ED668" s="140">
        <f t="shared" si="626"/>
        <v>0</v>
      </c>
      <c r="EE668" s="141">
        <f>IF(EC668=8,(DK668+DK669+DK670+DK982+DK984+DK985+DK986),IF(EC668=9,(DK668+DK669+DK670+DK982+DK984+DK985+DK986+DK987),IF(EC668=10,(DK668+DK669+DK670+DK982+DK984+DK985+DK986+DK987+DK988),IF(EC668=11,(DK668+DK669+DK670+DK982+DK984+DK985+DK986+DK987+DK988+DK989),IF(EC668=12,(DK668+DK669+DK670+DK982+DK984+DK985+DK986+DK987+DK988+DK989+DK990),IF(EC668=13,(DK668+DK669+DK670+DK982+DK984+DK985+DK986+DK987+DK988+DK989+DK990+#REF!),0))))))</f>
        <v>0</v>
      </c>
      <c r="EF668" s="141">
        <f t="shared" si="593"/>
        <v>0</v>
      </c>
      <c r="EG668" s="142">
        <f t="shared" si="627"/>
        <v>0</v>
      </c>
      <c r="EH668" s="141"/>
      <c r="EI668" s="142"/>
      <c r="EJ668" s="82">
        <f t="shared" si="628"/>
        <v>0</v>
      </c>
      <c r="EK668" s="82"/>
      <c r="EL668" s="82"/>
      <c r="EM668" s="82"/>
      <c r="EN668" s="83"/>
      <c r="EO668" s="61"/>
      <c r="EP668" s="61"/>
      <c r="EQ668" s="61"/>
      <c r="ER668" s="61"/>
      <c r="ES668" s="61"/>
      <c r="ET668" s="61"/>
      <c r="EU668" s="61"/>
      <c r="EV668" s="61"/>
      <c r="EW668" s="61"/>
      <c r="EX668" s="61"/>
      <c r="EY668" s="61"/>
      <c r="EZ668" s="61"/>
    </row>
    <row r="669" spans="2:156" ht="27" customHeight="1">
      <c r="B669" s="365" t="str">
        <f t="shared" si="589"/>
        <v/>
      </c>
      <c r="C669" s="649" t="str">
        <f>IF(AU669=1,SUM(AU$10:AU669),"")</f>
        <v/>
      </c>
      <c r="D669" s="526"/>
      <c r="E669" s="524"/>
      <c r="F669" s="648"/>
      <c r="G669" s="464"/>
      <c r="H669" s="110"/>
      <c r="I669" s="648"/>
      <c r="J669" s="464"/>
      <c r="K669" s="110"/>
      <c r="L669" s="109"/>
      <c r="M669" s="517"/>
      <c r="N669" s="520"/>
      <c r="O669" s="520"/>
      <c r="P669" s="514"/>
      <c r="Q669" s="463"/>
      <c r="R669" s="463"/>
      <c r="S669" s="463"/>
      <c r="T669" s="463"/>
      <c r="U669" s="515"/>
      <c r="V669" s="112"/>
      <c r="W669" s="463"/>
      <c r="X669" s="463"/>
      <c r="Y669" s="463"/>
      <c r="Z669" s="463"/>
      <c r="AA669" s="463"/>
      <c r="AB669" s="691"/>
      <c r="AC669" s="691"/>
      <c r="AD669" s="691"/>
      <c r="AE669" s="682"/>
      <c r="AF669" s="683"/>
      <c r="AG669" s="112"/>
      <c r="AH669" s="463"/>
      <c r="AI669" s="495"/>
      <c r="AJ669" s="469"/>
      <c r="AK669" s="464"/>
      <c r="AL669" s="465"/>
      <c r="AM669" s="376"/>
      <c r="AN669" s="376"/>
      <c r="AO669" s="465"/>
      <c r="AP669" s="466"/>
      <c r="AQ669" s="113" t="str">
        <f t="shared" si="594"/>
        <v/>
      </c>
      <c r="AR669" s="114">
        <v>272</v>
      </c>
      <c r="AU669" s="115">
        <f t="shared" si="595"/>
        <v>0</v>
      </c>
      <c r="AV669" s="116" t="b">
        <f t="shared" si="596"/>
        <v>1</v>
      </c>
      <c r="AW669" s="73">
        <f t="shared" si="597"/>
        <v>0</v>
      </c>
      <c r="AX669" s="117">
        <f t="shared" si="598"/>
        <v>1</v>
      </c>
      <c r="AY669" s="118">
        <f t="shared" si="599"/>
        <v>0</v>
      </c>
      <c r="BD669" s="120">
        <f>ROUND(Import!F662,2)</f>
        <v>0</v>
      </c>
      <c r="BE669" s="120">
        <f>ROUND(Import!P662,2)</f>
        <v>0</v>
      </c>
      <c r="BG669" s="121">
        <f t="shared" si="600"/>
        <v>0</v>
      </c>
      <c r="BH669" s="122">
        <f t="shared" si="601"/>
        <v>0</v>
      </c>
      <c r="BI669" s="114">
        <f t="shared" si="602"/>
        <v>0</v>
      </c>
      <c r="BJ669" s="121">
        <f t="shared" si="603"/>
        <v>0</v>
      </c>
      <c r="BK669" s="122">
        <f t="shared" si="604"/>
        <v>0</v>
      </c>
      <c r="BL669" s="114">
        <f t="shared" si="605"/>
        <v>0</v>
      </c>
      <c r="BN669" s="123">
        <f t="shared" si="606"/>
        <v>0</v>
      </c>
      <c r="BO669" s="123">
        <f t="shared" si="607"/>
        <v>0</v>
      </c>
      <c r="BP669" s="123">
        <f t="shared" si="608"/>
        <v>0</v>
      </c>
      <c r="BQ669" s="123">
        <f t="shared" si="609"/>
        <v>0</v>
      </c>
      <c r="BR669" s="123">
        <f t="shared" si="583"/>
        <v>0</v>
      </c>
      <c r="BS669" s="123">
        <f t="shared" si="610"/>
        <v>0</v>
      </c>
      <c r="BT669" s="124">
        <f t="shared" si="611"/>
        <v>0</v>
      </c>
      <c r="CA669" s="62"/>
      <c r="CB669" s="126" t="str">
        <f t="shared" si="584"/>
        <v/>
      </c>
      <c r="CC669" s="127" t="str">
        <f t="shared" si="612"/>
        <v/>
      </c>
      <c r="CD669" s="128" t="str">
        <f t="shared" si="613"/>
        <v/>
      </c>
      <c r="CE669" s="146"/>
      <c r="CF669" s="147"/>
      <c r="CG669" s="147"/>
      <c r="CH669" s="147"/>
      <c r="CI669" s="145"/>
      <c r="CJ669" s="62"/>
      <c r="CK669" s="64"/>
      <c r="CL669" s="64"/>
      <c r="CM669" s="64"/>
      <c r="CN669" s="64"/>
      <c r="CO669" s="64"/>
      <c r="CP669" s="64"/>
      <c r="CQ669" s="64"/>
      <c r="CR669" s="64"/>
      <c r="CS669" s="64"/>
      <c r="CT669" s="64"/>
      <c r="CU669" s="132" t="b">
        <f t="shared" si="614"/>
        <v>0</v>
      </c>
      <c r="CV669" s="133" t="b">
        <f t="shared" si="615"/>
        <v>1</v>
      </c>
      <c r="CW669" s="116" t="b">
        <f t="shared" si="616"/>
        <v>1</v>
      </c>
      <c r="CX669" s="73">
        <f t="shared" si="617"/>
        <v>0</v>
      </c>
      <c r="CZ669" s="73">
        <f t="shared" si="618"/>
        <v>0</v>
      </c>
      <c r="DA669" s="134">
        <f t="shared" si="619"/>
        <v>1</v>
      </c>
      <c r="DB669" s="106">
        <f t="shared" si="620"/>
        <v>1</v>
      </c>
      <c r="DC669" s="148"/>
      <c r="DD669" s="134">
        <f t="shared" si="621"/>
        <v>1</v>
      </c>
      <c r="DE669" s="135">
        <f t="shared" si="585"/>
        <v>0</v>
      </c>
      <c r="DF669" s="135">
        <f t="shared" si="586"/>
        <v>0</v>
      </c>
      <c r="DG669" s="136"/>
      <c r="DH669" s="79"/>
      <c r="DI669" s="137"/>
      <c r="DJ669" s="81"/>
      <c r="DK669" s="107">
        <f t="shared" si="587"/>
        <v>0</v>
      </c>
      <c r="DL669" s="138">
        <f t="shared" si="622"/>
        <v>1</v>
      </c>
      <c r="DM669" s="73">
        <f t="shared" si="623"/>
        <v>1</v>
      </c>
      <c r="DN669" s="73">
        <f t="shared" si="624"/>
        <v>1</v>
      </c>
      <c r="DO669" s="73">
        <f t="shared" si="625"/>
        <v>1</v>
      </c>
      <c r="DP669" s="73">
        <f t="shared" si="592"/>
        <v>1</v>
      </c>
      <c r="DQ669" s="73">
        <f t="shared" si="591"/>
        <v>1</v>
      </c>
      <c r="DR669" s="73">
        <f t="shared" si="590"/>
        <v>1</v>
      </c>
      <c r="DS669" s="73">
        <f t="shared" si="588"/>
        <v>1</v>
      </c>
      <c r="DT669" s="73">
        <f t="shared" si="582"/>
        <v>1</v>
      </c>
      <c r="DU669" s="73">
        <f t="shared" si="581"/>
        <v>1</v>
      </c>
      <c r="DV669" s="73">
        <f t="shared" si="580"/>
        <v>1</v>
      </c>
      <c r="DW669" s="73">
        <f t="shared" si="579"/>
        <v>1</v>
      </c>
      <c r="DX669" s="73">
        <f t="shared" si="578"/>
        <v>1</v>
      </c>
      <c r="DY669" s="73">
        <f t="shared" si="577"/>
        <v>1</v>
      </c>
      <c r="DZ669" s="73">
        <f t="shared" si="576"/>
        <v>1</v>
      </c>
      <c r="EA669" s="92">
        <f t="shared" si="575"/>
        <v>1</v>
      </c>
      <c r="EB669" s="92">
        <f t="shared" si="574"/>
        <v>1</v>
      </c>
      <c r="EC669" s="139">
        <f t="shared" si="573"/>
        <v>1</v>
      </c>
      <c r="ED669" s="140">
        <f t="shared" si="626"/>
        <v>0</v>
      </c>
      <c r="EE669" s="141">
        <f>IF(EC669=8,(DK669+DK670+DK671+DK983+DK985+DK986+DK987),IF(EC669=9,(DK669+DK670+DK671+DK983+DK985+DK986+DK987+DK988),IF(EC669=10,(DK669+DK670+DK671+DK983+DK985+DK986+DK987+DK988+DK989),IF(EC669=11,(DK669+DK670+DK671+DK983+DK985+DK986+DK987+DK988+DK989+DK990),IF(EC669=12,(DK669+DK670+DK671+DK983+DK985+DK986+DK987+DK988+DK989+DK990+DK991),IF(EC669=13,(DK669+DK670+DK671+DK983+DK985+DK986+DK987+DK988+DK989+DK990+DK991+#REF!),0))))))</f>
        <v>0</v>
      </c>
      <c r="EF669" s="141">
        <f t="shared" si="593"/>
        <v>0</v>
      </c>
      <c r="EG669" s="142">
        <f t="shared" si="627"/>
        <v>0</v>
      </c>
      <c r="EH669" s="141"/>
      <c r="EI669" s="142"/>
      <c r="EJ669" s="82">
        <f t="shared" si="628"/>
        <v>0</v>
      </c>
      <c r="EK669" s="82"/>
      <c r="EL669" s="82"/>
      <c r="EM669" s="82"/>
      <c r="EN669" s="83"/>
      <c r="EO669" s="61"/>
      <c r="EP669" s="61"/>
      <c r="EQ669" s="61"/>
      <c r="ER669" s="61"/>
      <c r="ES669" s="61"/>
      <c r="ET669" s="61"/>
      <c r="EU669" s="61"/>
      <c r="EV669" s="61"/>
      <c r="EW669" s="61"/>
      <c r="EX669" s="61"/>
      <c r="EY669" s="61"/>
      <c r="EZ669" s="61"/>
    </row>
    <row r="670" spans="2:156" ht="27" customHeight="1">
      <c r="B670" s="365" t="str">
        <f t="shared" si="589"/>
        <v/>
      </c>
      <c r="C670" s="649" t="str">
        <f>IF(AU670=1,SUM(AU$10:AU670),"")</f>
        <v/>
      </c>
      <c r="D670" s="526"/>
      <c r="E670" s="524"/>
      <c r="F670" s="648"/>
      <c r="G670" s="464"/>
      <c r="H670" s="110"/>
      <c r="I670" s="648"/>
      <c r="J670" s="464"/>
      <c r="K670" s="110"/>
      <c r="L670" s="109"/>
      <c r="M670" s="517"/>
      <c r="N670" s="520"/>
      <c r="O670" s="520"/>
      <c r="P670" s="514"/>
      <c r="Q670" s="463"/>
      <c r="R670" s="463"/>
      <c r="S670" s="463"/>
      <c r="T670" s="463"/>
      <c r="U670" s="515"/>
      <c r="V670" s="112"/>
      <c r="W670" s="463"/>
      <c r="X670" s="463"/>
      <c r="Y670" s="463"/>
      <c r="Z670" s="463"/>
      <c r="AA670" s="463"/>
      <c r="AB670" s="691"/>
      <c r="AC670" s="691"/>
      <c r="AD670" s="691"/>
      <c r="AE670" s="682"/>
      <c r="AF670" s="683"/>
      <c r="AG670" s="112"/>
      <c r="AH670" s="463"/>
      <c r="AI670" s="495"/>
      <c r="AJ670" s="469"/>
      <c r="AK670" s="464"/>
      <c r="AL670" s="465"/>
      <c r="AM670" s="376"/>
      <c r="AN670" s="376"/>
      <c r="AO670" s="465"/>
      <c r="AP670" s="466"/>
      <c r="AQ670" s="113" t="str">
        <f t="shared" si="594"/>
        <v/>
      </c>
      <c r="AR670" s="114">
        <v>273</v>
      </c>
      <c r="AU670" s="115">
        <f t="shared" si="595"/>
        <v>0</v>
      </c>
      <c r="AV670" s="116" t="b">
        <f t="shared" si="596"/>
        <v>1</v>
      </c>
      <c r="AW670" s="73">
        <f t="shared" si="597"/>
        <v>0</v>
      </c>
      <c r="AX670" s="117">
        <f t="shared" si="598"/>
        <v>1</v>
      </c>
      <c r="AY670" s="118">
        <f t="shared" si="599"/>
        <v>0</v>
      </c>
      <c r="BD670" s="120">
        <f>ROUND(Import!F663,2)</f>
        <v>0</v>
      </c>
      <c r="BE670" s="120">
        <f>ROUND(Import!P663,2)</f>
        <v>0</v>
      </c>
      <c r="BG670" s="121">
        <f t="shared" si="600"/>
        <v>0</v>
      </c>
      <c r="BH670" s="122">
        <f t="shared" si="601"/>
        <v>0</v>
      </c>
      <c r="BI670" s="114">
        <f t="shared" si="602"/>
        <v>0</v>
      </c>
      <c r="BJ670" s="121">
        <f t="shared" si="603"/>
        <v>0</v>
      </c>
      <c r="BK670" s="122">
        <f t="shared" si="604"/>
        <v>0</v>
      </c>
      <c r="BL670" s="114">
        <f t="shared" si="605"/>
        <v>0</v>
      </c>
      <c r="BN670" s="123">
        <f t="shared" si="606"/>
        <v>0</v>
      </c>
      <c r="BO670" s="123">
        <f t="shared" si="607"/>
        <v>0</v>
      </c>
      <c r="BP670" s="123">
        <f t="shared" si="608"/>
        <v>0</v>
      </c>
      <c r="BQ670" s="123">
        <f t="shared" si="609"/>
        <v>0</v>
      </c>
      <c r="BR670" s="123">
        <f t="shared" si="583"/>
        <v>0</v>
      </c>
      <c r="BS670" s="123">
        <f t="shared" si="610"/>
        <v>0</v>
      </c>
      <c r="BT670" s="124">
        <f t="shared" si="611"/>
        <v>0</v>
      </c>
      <c r="CA670" s="62"/>
      <c r="CB670" s="126" t="str">
        <f t="shared" si="584"/>
        <v/>
      </c>
      <c r="CC670" s="127" t="str">
        <f t="shared" si="612"/>
        <v/>
      </c>
      <c r="CD670" s="128" t="str">
        <f t="shared" si="613"/>
        <v/>
      </c>
      <c r="CE670" s="146"/>
      <c r="CF670" s="147"/>
      <c r="CG670" s="147"/>
      <c r="CH670" s="147"/>
      <c r="CI670" s="145"/>
      <c r="CJ670" s="62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132" t="b">
        <f t="shared" si="614"/>
        <v>0</v>
      </c>
      <c r="CV670" s="133" t="b">
        <f t="shared" si="615"/>
        <v>1</v>
      </c>
      <c r="CW670" s="116" t="b">
        <f t="shared" si="616"/>
        <v>1</v>
      </c>
      <c r="CX670" s="73">
        <f t="shared" si="617"/>
        <v>0</v>
      </c>
      <c r="CZ670" s="73">
        <f t="shared" si="618"/>
        <v>0</v>
      </c>
      <c r="DA670" s="134">
        <f t="shared" si="619"/>
        <v>1</v>
      </c>
      <c r="DB670" s="106">
        <f t="shared" si="620"/>
        <v>1</v>
      </c>
      <c r="DC670" s="148"/>
      <c r="DD670" s="134">
        <f t="shared" si="621"/>
        <v>1</v>
      </c>
      <c r="DE670" s="135">
        <f t="shared" si="585"/>
        <v>0</v>
      </c>
      <c r="DF670" s="135">
        <f t="shared" si="586"/>
        <v>0</v>
      </c>
      <c r="DG670" s="136"/>
      <c r="DH670" s="79"/>
      <c r="DI670" s="137"/>
      <c r="DJ670" s="81"/>
      <c r="DK670" s="107">
        <f t="shared" si="587"/>
        <v>0</v>
      </c>
      <c r="DL670" s="138">
        <f t="shared" si="622"/>
        <v>1</v>
      </c>
      <c r="DM670" s="73">
        <f t="shared" si="623"/>
        <v>1</v>
      </c>
      <c r="DN670" s="73">
        <f t="shared" si="624"/>
        <v>1</v>
      </c>
      <c r="DO670" s="73">
        <f t="shared" si="625"/>
        <v>1</v>
      </c>
      <c r="DP670" s="73">
        <f t="shared" si="592"/>
        <v>1</v>
      </c>
      <c r="DQ670" s="73">
        <f t="shared" si="591"/>
        <v>1</v>
      </c>
      <c r="DR670" s="73">
        <f t="shared" si="590"/>
        <v>1</v>
      </c>
      <c r="DS670" s="73">
        <f t="shared" si="588"/>
        <v>1</v>
      </c>
      <c r="DT670" s="73">
        <f t="shared" si="582"/>
        <v>1</v>
      </c>
      <c r="DU670" s="73">
        <f t="shared" si="581"/>
        <v>1</v>
      </c>
      <c r="DV670" s="73">
        <f t="shared" si="580"/>
        <v>1</v>
      </c>
      <c r="DW670" s="73">
        <f t="shared" si="579"/>
        <v>1</v>
      </c>
      <c r="DX670" s="73">
        <f t="shared" si="578"/>
        <v>1</v>
      </c>
      <c r="DY670" s="73">
        <f t="shared" si="577"/>
        <v>1</v>
      </c>
      <c r="DZ670" s="73">
        <f t="shared" si="576"/>
        <v>1</v>
      </c>
      <c r="EA670" s="92">
        <f t="shared" si="575"/>
        <v>1</v>
      </c>
      <c r="EB670" s="92">
        <f t="shared" si="574"/>
        <v>1</v>
      </c>
      <c r="EC670" s="139">
        <f t="shared" si="573"/>
        <v>1</v>
      </c>
      <c r="ED670" s="140">
        <f t="shared" si="626"/>
        <v>0</v>
      </c>
      <c r="EE670" s="141">
        <f>IF(EC670=8,(DK670+DK671+DK672+DK984+DK986+DK987+DK988),IF(EC670=9,(DK670+DK671+DK672+DK984+DK986+DK987+DK988+DK989),IF(EC670=10,(DK670+DK671+DK672+DK984+DK986+DK987+DK988+DK989+DK990),IF(EC670=11,(DK670+DK671+DK672+DK984+DK986+DK987+DK988+DK989+DK990+DK991),IF(EC670=12,(DK670+DK671+DK672+DK984+DK986+DK987+DK988+DK989+DK990+DK991+DK992),IF(EC670=13,(DK670+DK671+DK672+DK984+DK986+DK987+DK988+DK989+DK990+DK991+DK992+#REF!),0))))))</f>
        <v>0</v>
      </c>
      <c r="EF670" s="141">
        <f t="shared" si="593"/>
        <v>0</v>
      </c>
      <c r="EG670" s="142">
        <f t="shared" si="627"/>
        <v>0</v>
      </c>
      <c r="EH670" s="141"/>
      <c r="EI670" s="142"/>
      <c r="EJ670" s="82">
        <f t="shared" si="628"/>
        <v>0</v>
      </c>
      <c r="EK670" s="82"/>
      <c r="EL670" s="82"/>
      <c r="EM670" s="82"/>
      <c r="EN670" s="83"/>
      <c r="EO670" s="61"/>
      <c r="EP670" s="61"/>
      <c r="EQ670" s="61"/>
      <c r="ER670" s="61"/>
      <c r="ES670" s="61"/>
      <c r="ET670" s="61"/>
      <c r="EU670" s="61"/>
      <c r="EV670" s="61"/>
      <c r="EW670" s="61"/>
      <c r="EX670" s="61"/>
      <c r="EY670" s="61"/>
      <c r="EZ670" s="61"/>
    </row>
    <row r="671" spans="2:156" ht="27" customHeight="1">
      <c r="B671" s="365" t="str">
        <f t="shared" si="589"/>
        <v/>
      </c>
      <c r="C671" s="649" t="str">
        <f>IF(AU671=1,SUM(AU$10:AU671),"")</f>
        <v/>
      </c>
      <c r="D671" s="526"/>
      <c r="E671" s="524"/>
      <c r="F671" s="648"/>
      <c r="G671" s="464"/>
      <c r="H671" s="110"/>
      <c r="I671" s="648"/>
      <c r="J671" s="464"/>
      <c r="K671" s="110"/>
      <c r="L671" s="109"/>
      <c r="M671" s="517"/>
      <c r="N671" s="520"/>
      <c r="O671" s="520"/>
      <c r="P671" s="514"/>
      <c r="Q671" s="463"/>
      <c r="R671" s="463"/>
      <c r="S671" s="463"/>
      <c r="T671" s="463"/>
      <c r="U671" s="515"/>
      <c r="V671" s="112"/>
      <c r="W671" s="463"/>
      <c r="X671" s="463"/>
      <c r="Y671" s="463"/>
      <c r="Z671" s="463"/>
      <c r="AA671" s="463"/>
      <c r="AB671" s="691"/>
      <c r="AC671" s="691"/>
      <c r="AD671" s="691"/>
      <c r="AE671" s="682"/>
      <c r="AF671" s="683"/>
      <c r="AG671" s="112"/>
      <c r="AH671" s="463"/>
      <c r="AI671" s="495"/>
      <c r="AJ671" s="469"/>
      <c r="AK671" s="464"/>
      <c r="AL671" s="465"/>
      <c r="AM671" s="376"/>
      <c r="AN671" s="376"/>
      <c r="AO671" s="465"/>
      <c r="AP671" s="466"/>
      <c r="AQ671" s="113" t="str">
        <f t="shared" si="594"/>
        <v/>
      </c>
      <c r="AR671" s="114">
        <v>274</v>
      </c>
      <c r="AU671" s="115">
        <f t="shared" si="595"/>
        <v>0</v>
      </c>
      <c r="AV671" s="116" t="b">
        <f t="shared" si="596"/>
        <v>1</v>
      </c>
      <c r="AW671" s="73">
        <f t="shared" si="597"/>
        <v>0</v>
      </c>
      <c r="AX671" s="117">
        <f t="shared" si="598"/>
        <v>1</v>
      </c>
      <c r="AY671" s="118">
        <f t="shared" si="599"/>
        <v>0</v>
      </c>
      <c r="BD671" s="120">
        <f>ROUND(Import!F664,2)</f>
        <v>0</v>
      </c>
      <c r="BE671" s="120">
        <f>ROUND(Import!P664,2)</f>
        <v>0</v>
      </c>
      <c r="BG671" s="121">
        <f t="shared" si="600"/>
        <v>0</v>
      </c>
      <c r="BH671" s="122">
        <f t="shared" si="601"/>
        <v>0</v>
      </c>
      <c r="BI671" s="114">
        <f t="shared" si="602"/>
        <v>0</v>
      </c>
      <c r="BJ671" s="121">
        <f t="shared" si="603"/>
        <v>0</v>
      </c>
      <c r="BK671" s="122">
        <f t="shared" si="604"/>
        <v>0</v>
      </c>
      <c r="BL671" s="114">
        <f t="shared" si="605"/>
        <v>0</v>
      </c>
      <c r="BN671" s="123">
        <f t="shared" si="606"/>
        <v>0</v>
      </c>
      <c r="BO671" s="123">
        <f t="shared" si="607"/>
        <v>0</v>
      </c>
      <c r="BP671" s="123">
        <f t="shared" si="608"/>
        <v>0</v>
      </c>
      <c r="BQ671" s="123">
        <f t="shared" si="609"/>
        <v>0</v>
      </c>
      <c r="BR671" s="123">
        <f t="shared" si="583"/>
        <v>0</v>
      </c>
      <c r="BS671" s="123">
        <f t="shared" si="610"/>
        <v>0</v>
      </c>
      <c r="BT671" s="124">
        <f t="shared" si="611"/>
        <v>0</v>
      </c>
      <c r="CA671" s="62"/>
      <c r="CB671" s="126" t="str">
        <f t="shared" si="584"/>
        <v/>
      </c>
      <c r="CC671" s="127" t="str">
        <f t="shared" si="612"/>
        <v/>
      </c>
      <c r="CD671" s="128" t="str">
        <f t="shared" si="613"/>
        <v/>
      </c>
      <c r="CE671" s="146"/>
      <c r="CF671" s="147"/>
      <c r="CG671" s="147"/>
      <c r="CH671" s="147"/>
      <c r="CI671" s="145"/>
      <c r="CJ671" s="62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132" t="b">
        <f t="shared" si="614"/>
        <v>0</v>
      </c>
      <c r="CV671" s="133" t="b">
        <f t="shared" si="615"/>
        <v>1</v>
      </c>
      <c r="CW671" s="116" t="b">
        <f t="shared" si="616"/>
        <v>1</v>
      </c>
      <c r="CX671" s="73">
        <f t="shared" si="617"/>
        <v>0</v>
      </c>
      <c r="CZ671" s="73">
        <f t="shared" si="618"/>
        <v>0</v>
      </c>
      <c r="DA671" s="134">
        <f t="shared" si="619"/>
        <v>1</v>
      </c>
      <c r="DB671" s="106">
        <f t="shared" si="620"/>
        <v>1</v>
      </c>
      <c r="DC671" s="148"/>
      <c r="DD671" s="134">
        <f t="shared" si="621"/>
        <v>1</v>
      </c>
      <c r="DE671" s="135">
        <f t="shared" si="585"/>
        <v>0</v>
      </c>
      <c r="DF671" s="135">
        <f t="shared" si="586"/>
        <v>0</v>
      </c>
      <c r="DG671" s="136"/>
      <c r="DH671" s="79"/>
      <c r="DI671" s="137"/>
      <c r="DJ671" s="81"/>
      <c r="DK671" s="107">
        <f t="shared" si="587"/>
        <v>0</v>
      </c>
      <c r="DL671" s="138">
        <f t="shared" si="622"/>
        <v>1</v>
      </c>
      <c r="DM671" s="73">
        <f t="shared" si="623"/>
        <v>1</v>
      </c>
      <c r="DN671" s="73">
        <f t="shared" si="624"/>
        <v>1</v>
      </c>
      <c r="DO671" s="73">
        <f t="shared" si="625"/>
        <v>1</v>
      </c>
      <c r="DP671" s="73">
        <f t="shared" si="592"/>
        <v>1</v>
      </c>
      <c r="DQ671" s="73">
        <f t="shared" si="591"/>
        <v>1</v>
      </c>
      <c r="DR671" s="73">
        <f t="shared" si="590"/>
        <v>1</v>
      </c>
      <c r="DS671" s="73">
        <f t="shared" si="588"/>
        <v>1</v>
      </c>
      <c r="DT671" s="73">
        <f t="shared" si="582"/>
        <v>1</v>
      </c>
      <c r="DU671" s="73">
        <f t="shared" si="581"/>
        <v>1</v>
      </c>
      <c r="DV671" s="73">
        <f t="shared" si="580"/>
        <v>1</v>
      </c>
      <c r="DW671" s="73">
        <f t="shared" si="579"/>
        <v>1</v>
      </c>
      <c r="DX671" s="73">
        <f t="shared" si="578"/>
        <v>1</v>
      </c>
      <c r="DY671" s="73">
        <f t="shared" si="577"/>
        <v>1</v>
      </c>
      <c r="DZ671" s="73">
        <f t="shared" si="576"/>
        <v>1</v>
      </c>
      <c r="EA671" s="92">
        <f t="shared" si="575"/>
        <v>1</v>
      </c>
      <c r="EB671" s="92">
        <f t="shared" si="574"/>
        <v>1</v>
      </c>
      <c r="EC671" s="139">
        <f t="shared" si="573"/>
        <v>1</v>
      </c>
      <c r="ED671" s="140">
        <f t="shared" si="626"/>
        <v>0</v>
      </c>
      <c r="EE671" s="141">
        <f>IF(EC671=8,(DK671+DK672+DK673+DK985+DK987+DK988+DK989),IF(EC671=9,(DK671+DK672+DK673+DK985+DK987+DK988+DK989+DK990),IF(EC671=10,(DK671+DK672+DK673+DK985+DK987+DK988+DK989+DK990+DK991),IF(EC671=11,(DK671+DK672+DK673+DK985+DK987+DK988+DK989+DK990+DK991+DK992),IF(EC671=12,(DK671+DK672+DK673+DK985+DK987+DK988+DK989+DK990+DK991+DK992+DK993),IF(EC671=13,(DK671+DK672+DK673+DK985+DK987+DK988+DK989+DK990+DK991+DK992+DK993+#REF!),0))))))</f>
        <v>0</v>
      </c>
      <c r="EF671" s="141">
        <f t="shared" si="593"/>
        <v>0</v>
      </c>
      <c r="EG671" s="142">
        <f t="shared" si="627"/>
        <v>0</v>
      </c>
      <c r="EH671" s="141"/>
      <c r="EI671" s="142"/>
      <c r="EJ671" s="82">
        <f t="shared" si="628"/>
        <v>0</v>
      </c>
      <c r="EK671" s="82"/>
      <c r="EL671" s="82"/>
      <c r="EM671" s="82"/>
      <c r="EN671" s="83"/>
      <c r="EO671" s="61"/>
      <c r="EP671" s="61"/>
      <c r="EQ671" s="61"/>
      <c r="ER671" s="61"/>
      <c r="ES671" s="61"/>
      <c r="ET671" s="61"/>
      <c r="EU671" s="61"/>
      <c r="EV671" s="61"/>
      <c r="EW671" s="61"/>
      <c r="EX671" s="61"/>
      <c r="EY671" s="61"/>
      <c r="EZ671" s="61"/>
    </row>
    <row r="672" spans="2:156" ht="27" customHeight="1">
      <c r="B672" s="365" t="str">
        <f t="shared" si="589"/>
        <v/>
      </c>
      <c r="C672" s="649" t="str">
        <f>IF(AU672=1,SUM(AU$10:AU672),"")</f>
        <v/>
      </c>
      <c r="D672" s="526"/>
      <c r="E672" s="524"/>
      <c r="F672" s="648"/>
      <c r="G672" s="464"/>
      <c r="H672" s="110"/>
      <c r="I672" s="648"/>
      <c r="J672" s="464"/>
      <c r="K672" s="110"/>
      <c r="L672" s="109"/>
      <c r="M672" s="517"/>
      <c r="N672" s="520"/>
      <c r="O672" s="520"/>
      <c r="P672" s="514"/>
      <c r="Q672" s="463"/>
      <c r="R672" s="463"/>
      <c r="S672" s="463"/>
      <c r="T672" s="463"/>
      <c r="U672" s="515"/>
      <c r="V672" s="112"/>
      <c r="W672" s="463"/>
      <c r="X672" s="463"/>
      <c r="Y672" s="463"/>
      <c r="Z672" s="463"/>
      <c r="AA672" s="463"/>
      <c r="AB672" s="691"/>
      <c r="AC672" s="691"/>
      <c r="AD672" s="691"/>
      <c r="AE672" s="682"/>
      <c r="AF672" s="683"/>
      <c r="AG672" s="112"/>
      <c r="AH672" s="463"/>
      <c r="AI672" s="495"/>
      <c r="AJ672" s="469"/>
      <c r="AK672" s="464"/>
      <c r="AL672" s="465"/>
      <c r="AM672" s="376"/>
      <c r="AN672" s="376"/>
      <c r="AO672" s="465"/>
      <c r="AP672" s="466"/>
      <c r="AQ672" s="113" t="str">
        <f t="shared" si="594"/>
        <v/>
      </c>
      <c r="AR672" s="114">
        <v>275</v>
      </c>
      <c r="AU672" s="115">
        <f t="shared" si="595"/>
        <v>0</v>
      </c>
      <c r="AV672" s="116" t="b">
        <f t="shared" si="596"/>
        <v>1</v>
      </c>
      <c r="AW672" s="73">
        <f t="shared" si="597"/>
        <v>0</v>
      </c>
      <c r="AX672" s="117">
        <f t="shared" si="598"/>
        <v>1</v>
      </c>
      <c r="AY672" s="118">
        <f t="shared" si="599"/>
        <v>0</v>
      </c>
      <c r="BD672" s="120">
        <f>ROUND(Import!F665,2)</f>
        <v>0</v>
      </c>
      <c r="BE672" s="120">
        <f>ROUND(Import!P665,2)</f>
        <v>0</v>
      </c>
      <c r="BG672" s="121">
        <f t="shared" si="600"/>
        <v>0</v>
      </c>
      <c r="BH672" s="122">
        <f t="shared" si="601"/>
        <v>0</v>
      </c>
      <c r="BI672" s="114">
        <f t="shared" si="602"/>
        <v>0</v>
      </c>
      <c r="BJ672" s="121">
        <f t="shared" si="603"/>
        <v>0</v>
      </c>
      <c r="BK672" s="122">
        <f t="shared" si="604"/>
        <v>0</v>
      </c>
      <c r="BL672" s="114">
        <f t="shared" si="605"/>
        <v>0</v>
      </c>
      <c r="BN672" s="123">
        <f t="shared" si="606"/>
        <v>0</v>
      </c>
      <c r="BO672" s="123">
        <f t="shared" si="607"/>
        <v>0</v>
      </c>
      <c r="BP672" s="123">
        <f t="shared" si="608"/>
        <v>0</v>
      </c>
      <c r="BQ672" s="123">
        <f t="shared" si="609"/>
        <v>0</v>
      </c>
      <c r="BR672" s="123">
        <f t="shared" si="583"/>
        <v>0</v>
      </c>
      <c r="BS672" s="123">
        <f t="shared" si="610"/>
        <v>0</v>
      </c>
      <c r="BT672" s="124">
        <f t="shared" si="611"/>
        <v>0</v>
      </c>
      <c r="CA672" s="62"/>
      <c r="CB672" s="126" t="str">
        <f t="shared" si="584"/>
        <v/>
      </c>
      <c r="CC672" s="127" t="str">
        <f t="shared" si="612"/>
        <v/>
      </c>
      <c r="CD672" s="128" t="str">
        <f t="shared" si="613"/>
        <v/>
      </c>
      <c r="CE672" s="146"/>
      <c r="CF672" s="147"/>
      <c r="CG672" s="147"/>
      <c r="CH672" s="147"/>
      <c r="CI672" s="145"/>
      <c r="CJ672" s="62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132" t="b">
        <f t="shared" si="614"/>
        <v>0</v>
      </c>
      <c r="CV672" s="133" t="b">
        <f t="shared" si="615"/>
        <v>1</v>
      </c>
      <c r="CW672" s="116" t="b">
        <f t="shared" si="616"/>
        <v>1</v>
      </c>
      <c r="CX672" s="73">
        <f t="shared" si="617"/>
        <v>0</v>
      </c>
      <c r="CZ672" s="73">
        <f t="shared" si="618"/>
        <v>0</v>
      </c>
      <c r="DA672" s="134">
        <f t="shared" si="619"/>
        <v>1</v>
      </c>
      <c r="DB672" s="106">
        <f t="shared" si="620"/>
        <v>1</v>
      </c>
      <c r="DC672" s="148"/>
      <c r="DD672" s="134">
        <f t="shared" si="621"/>
        <v>1</v>
      </c>
      <c r="DE672" s="135">
        <f t="shared" si="585"/>
        <v>0</v>
      </c>
      <c r="DF672" s="135">
        <f t="shared" si="586"/>
        <v>0</v>
      </c>
      <c r="DG672" s="136"/>
      <c r="DH672" s="79"/>
      <c r="DI672" s="137"/>
      <c r="DJ672" s="81"/>
      <c r="DK672" s="107">
        <f t="shared" si="587"/>
        <v>0</v>
      </c>
      <c r="DL672" s="138">
        <f t="shared" si="622"/>
        <v>1</v>
      </c>
      <c r="DM672" s="73">
        <f t="shared" si="623"/>
        <v>1</v>
      </c>
      <c r="DN672" s="73">
        <f t="shared" si="624"/>
        <v>1</v>
      </c>
      <c r="DO672" s="73">
        <f t="shared" si="625"/>
        <v>1</v>
      </c>
      <c r="DP672" s="73">
        <f t="shared" si="592"/>
        <v>1</v>
      </c>
      <c r="DQ672" s="73">
        <f t="shared" si="591"/>
        <v>1</v>
      </c>
      <c r="DR672" s="73">
        <f t="shared" si="590"/>
        <v>1</v>
      </c>
      <c r="DS672" s="73">
        <f t="shared" si="588"/>
        <v>1</v>
      </c>
      <c r="DT672" s="73">
        <f t="shared" si="582"/>
        <v>1</v>
      </c>
      <c r="DU672" s="73">
        <f t="shared" si="581"/>
        <v>1</v>
      </c>
      <c r="DV672" s="73">
        <f t="shared" si="580"/>
        <v>1</v>
      </c>
      <c r="DW672" s="73">
        <f t="shared" si="579"/>
        <v>1</v>
      </c>
      <c r="DX672" s="73">
        <f t="shared" si="578"/>
        <v>1</v>
      </c>
      <c r="DY672" s="73">
        <f t="shared" si="577"/>
        <v>1</v>
      </c>
      <c r="DZ672" s="73">
        <f t="shared" si="576"/>
        <v>1</v>
      </c>
      <c r="EA672" s="92">
        <f t="shared" si="575"/>
        <v>1</v>
      </c>
      <c r="EB672" s="92">
        <f t="shared" si="574"/>
        <v>1</v>
      </c>
      <c r="EC672" s="139">
        <f t="shared" si="573"/>
        <v>1</v>
      </c>
      <c r="ED672" s="140">
        <f t="shared" si="626"/>
        <v>0</v>
      </c>
      <c r="EE672" s="141">
        <f>IF(EC672=8,(DK672+DK673+DK674+DK986+DK988+DK989+DK990),IF(EC672=9,(DK672+DK673+DK674+DK986+DK988+DK989+DK990+DK991),IF(EC672=10,(DK672+DK673+DK674+DK986+DK988+DK989+DK990+DK991+DK992),IF(EC672=11,(DK672+DK673+DK674+DK986+DK988+DK989+DK990+DK991+DK992+DK993),IF(EC672=12,(DK672+DK673+DK674+DK986+DK988+DK989+DK990+DK991+DK992+DK993+DK994),IF(EC672=13,(DK672+DK673+DK674+DK986+DK988+DK989+DK990+DK991+DK992+DK993+DK994+#REF!),0))))))</f>
        <v>0</v>
      </c>
      <c r="EF672" s="141">
        <f t="shared" si="593"/>
        <v>0</v>
      </c>
      <c r="EG672" s="142">
        <f t="shared" si="627"/>
        <v>0</v>
      </c>
      <c r="EH672" s="141"/>
      <c r="EI672" s="142"/>
      <c r="EJ672" s="82">
        <f t="shared" si="628"/>
        <v>0</v>
      </c>
      <c r="EK672" s="82"/>
      <c r="EL672" s="82"/>
      <c r="EM672" s="82"/>
      <c r="EN672" s="83"/>
      <c r="EO672" s="61"/>
      <c r="EP672" s="61"/>
      <c r="EQ672" s="61"/>
      <c r="ER672" s="61"/>
      <c r="ES672" s="61"/>
      <c r="ET672" s="61"/>
      <c r="EU672" s="61"/>
      <c r="EV672" s="61"/>
      <c r="EW672" s="61"/>
      <c r="EX672" s="61"/>
      <c r="EY672" s="61"/>
      <c r="EZ672" s="61"/>
    </row>
    <row r="673" spans="2:156" ht="27" customHeight="1">
      <c r="B673" s="365" t="str">
        <f t="shared" si="589"/>
        <v/>
      </c>
      <c r="C673" s="649" t="str">
        <f>IF(AU673=1,SUM(AU$10:AU673),"")</f>
        <v/>
      </c>
      <c r="D673" s="526"/>
      <c r="E673" s="524"/>
      <c r="F673" s="648"/>
      <c r="G673" s="464"/>
      <c r="H673" s="110"/>
      <c r="I673" s="648"/>
      <c r="J673" s="464"/>
      <c r="K673" s="110"/>
      <c r="L673" s="109"/>
      <c r="M673" s="517"/>
      <c r="N673" s="520"/>
      <c r="O673" s="520"/>
      <c r="P673" s="514"/>
      <c r="Q673" s="463"/>
      <c r="R673" s="463"/>
      <c r="S673" s="463"/>
      <c r="T673" s="463"/>
      <c r="U673" s="515"/>
      <c r="V673" s="112"/>
      <c r="W673" s="463"/>
      <c r="X673" s="463"/>
      <c r="Y673" s="463"/>
      <c r="Z673" s="463"/>
      <c r="AA673" s="463"/>
      <c r="AB673" s="691"/>
      <c r="AC673" s="691"/>
      <c r="AD673" s="691"/>
      <c r="AE673" s="682"/>
      <c r="AF673" s="683"/>
      <c r="AG673" s="112"/>
      <c r="AH673" s="463"/>
      <c r="AI673" s="495"/>
      <c r="AJ673" s="469"/>
      <c r="AK673" s="464"/>
      <c r="AL673" s="465"/>
      <c r="AM673" s="376"/>
      <c r="AN673" s="376"/>
      <c r="AO673" s="465"/>
      <c r="AP673" s="466"/>
      <c r="AQ673" s="113" t="str">
        <f t="shared" si="594"/>
        <v/>
      </c>
      <c r="AR673" s="114">
        <v>276</v>
      </c>
      <c r="AU673" s="115">
        <f t="shared" si="595"/>
        <v>0</v>
      </c>
      <c r="AV673" s="116" t="b">
        <f t="shared" si="596"/>
        <v>1</v>
      </c>
      <c r="AW673" s="73">
        <f t="shared" si="597"/>
        <v>0</v>
      </c>
      <c r="AX673" s="117">
        <f t="shared" si="598"/>
        <v>1</v>
      </c>
      <c r="AY673" s="118">
        <f t="shared" si="599"/>
        <v>0</v>
      </c>
      <c r="BD673" s="120">
        <f>ROUND(Import!F666,2)</f>
        <v>0</v>
      </c>
      <c r="BE673" s="120">
        <f>ROUND(Import!P666,2)</f>
        <v>0</v>
      </c>
      <c r="BG673" s="121">
        <f t="shared" si="600"/>
        <v>0</v>
      </c>
      <c r="BH673" s="122">
        <f t="shared" si="601"/>
        <v>0</v>
      </c>
      <c r="BI673" s="114">
        <f t="shared" si="602"/>
        <v>0</v>
      </c>
      <c r="BJ673" s="121">
        <f t="shared" si="603"/>
        <v>0</v>
      </c>
      <c r="BK673" s="122">
        <f t="shared" si="604"/>
        <v>0</v>
      </c>
      <c r="BL673" s="114">
        <f t="shared" si="605"/>
        <v>0</v>
      </c>
      <c r="BN673" s="123">
        <f t="shared" si="606"/>
        <v>0</v>
      </c>
      <c r="BO673" s="123">
        <f t="shared" si="607"/>
        <v>0</v>
      </c>
      <c r="BP673" s="123">
        <f t="shared" si="608"/>
        <v>0</v>
      </c>
      <c r="BQ673" s="123">
        <f t="shared" si="609"/>
        <v>0</v>
      </c>
      <c r="BR673" s="123">
        <f t="shared" si="583"/>
        <v>0</v>
      </c>
      <c r="BS673" s="123">
        <f t="shared" si="610"/>
        <v>0</v>
      </c>
      <c r="BT673" s="124">
        <f t="shared" si="611"/>
        <v>0</v>
      </c>
      <c r="CA673" s="62"/>
      <c r="CB673" s="126" t="str">
        <f t="shared" si="584"/>
        <v/>
      </c>
      <c r="CC673" s="127" t="str">
        <f t="shared" si="612"/>
        <v/>
      </c>
      <c r="CD673" s="128" t="str">
        <f t="shared" si="613"/>
        <v/>
      </c>
      <c r="CE673" s="146"/>
      <c r="CF673" s="147"/>
      <c r="CG673" s="147"/>
      <c r="CH673" s="147"/>
      <c r="CI673" s="145"/>
      <c r="CJ673" s="62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132" t="b">
        <f t="shared" si="614"/>
        <v>0</v>
      </c>
      <c r="CV673" s="133" t="b">
        <f t="shared" si="615"/>
        <v>1</v>
      </c>
      <c r="CW673" s="116" t="b">
        <f t="shared" si="616"/>
        <v>1</v>
      </c>
      <c r="CX673" s="73">
        <f t="shared" si="617"/>
        <v>0</v>
      </c>
      <c r="CZ673" s="73">
        <f t="shared" si="618"/>
        <v>0</v>
      </c>
      <c r="DA673" s="134">
        <f t="shared" si="619"/>
        <v>1</v>
      </c>
      <c r="DB673" s="106">
        <f t="shared" si="620"/>
        <v>1</v>
      </c>
      <c r="DC673" s="148"/>
      <c r="DD673" s="134">
        <f t="shared" si="621"/>
        <v>1</v>
      </c>
      <c r="DE673" s="135">
        <f t="shared" si="585"/>
        <v>0</v>
      </c>
      <c r="DF673" s="135">
        <f t="shared" si="586"/>
        <v>0</v>
      </c>
      <c r="DG673" s="136"/>
      <c r="DH673" s="79"/>
      <c r="DI673" s="137"/>
      <c r="DJ673" s="81"/>
      <c r="DK673" s="107">
        <f t="shared" si="587"/>
        <v>0</v>
      </c>
      <c r="DL673" s="138">
        <f t="shared" si="622"/>
        <v>1</v>
      </c>
      <c r="DM673" s="73">
        <f t="shared" si="623"/>
        <v>1</v>
      </c>
      <c r="DN673" s="73">
        <f t="shared" si="624"/>
        <v>1</v>
      </c>
      <c r="DO673" s="73">
        <f t="shared" si="625"/>
        <v>1</v>
      </c>
      <c r="DP673" s="73">
        <f t="shared" si="592"/>
        <v>1</v>
      </c>
      <c r="DQ673" s="73">
        <f t="shared" si="591"/>
        <v>1</v>
      </c>
      <c r="DR673" s="73">
        <f t="shared" si="590"/>
        <v>1</v>
      </c>
      <c r="DS673" s="73">
        <f t="shared" si="588"/>
        <v>1</v>
      </c>
      <c r="DT673" s="73">
        <f t="shared" si="582"/>
        <v>1</v>
      </c>
      <c r="DU673" s="73">
        <f t="shared" si="581"/>
        <v>1</v>
      </c>
      <c r="DV673" s="73">
        <f t="shared" si="580"/>
        <v>1</v>
      </c>
      <c r="DW673" s="73">
        <f t="shared" si="579"/>
        <v>1</v>
      </c>
      <c r="DX673" s="73">
        <f t="shared" si="578"/>
        <v>1</v>
      </c>
      <c r="DY673" s="73">
        <f t="shared" si="577"/>
        <v>1</v>
      </c>
      <c r="DZ673" s="73">
        <f t="shared" si="576"/>
        <v>1</v>
      </c>
      <c r="EA673" s="92">
        <f t="shared" si="575"/>
        <v>1</v>
      </c>
      <c r="EB673" s="92">
        <f t="shared" si="574"/>
        <v>1</v>
      </c>
      <c r="EC673" s="139">
        <f t="shared" si="573"/>
        <v>1</v>
      </c>
      <c r="ED673" s="140">
        <f t="shared" si="626"/>
        <v>0</v>
      </c>
      <c r="EE673" s="141">
        <f>IF(EC673=8,(DK673+DK674+DK675+DK987+DK989+DK990+DK991),IF(EC673=9,(DK673+DK674+DK675+DK987+DK989+DK990+DK991+DK992),IF(EC673=10,(DK673+DK674+DK675+DK987+DK989+DK990+DK991+DK992+DK993),IF(EC673=11,(DK673+DK674+DK675+DK987+DK989+DK990+DK991+DK992+DK993+DK994),IF(EC673=12,(DK673+DK674+DK675+DK987+DK989+DK990+DK991+DK992+DK993+DK994+DK995),IF(EC673=13,(DK673+DK674+DK675+DK987+DK989+DK990+DK991+DK992+DK993+DK994+DK995+#REF!),0))))))</f>
        <v>0</v>
      </c>
      <c r="EF673" s="141">
        <f t="shared" si="593"/>
        <v>0</v>
      </c>
      <c r="EG673" s="142">
        <f t="shared" si="627"/>
        <v>0</v>
      </c>
      <c r="EH673" s="141"/>
      <c r="EI673" s="142"/>
      <c r="EJ673" s="82">
        <f t="shared" si="628"/>
        <v>0</v>
      </c>
      <c r="EK673" s="82"/>
      <c r="EL673" s="82"/>
      <c r="EM673" s="82"/>
      <c r="EN673" s="83"/>
      <c r="EO673" s="61"/>
      <c r="EP673" s="61"/>
      <c r="EQ673" s="61"/>
      <c r="ER673" s="61"/>
      <c r="ES673" s="61"/>
      <c r="ET673" s="61"/>
      <c r="EU673" s="61"/>
      <c r="EV673" s="61"/>
      <c r="EW673" s="61"/>
      <c r="EX673" s="61"/>
      <c r="EY673" s="61"/>
      <c r="EZ673" s="61"/>
    </row>
    <row r="674" spans="2:156" ht="27" customHeight="1">
      <c r="B674" s="365" t="str">
        <f t="shared" si="589"/>
        <v/>
      </c>
      <c r="C674" s="649" t="str">
        <f>IF(AU674=1,SUM(AU$10:AU674),"")</f>
        <v/>
      </c>
      <c r="D674" s="526"/>
      <c r="E674" s="524"/>
      <c r="F674" s="648"/>
      <c r="G674" s="464"/>
      <c r="H674" s="110"/>
      <c r="I674" s="648"/>
      <c r="J674" s="464"/>
      <c r="K674" s="110"/>
      <c r="L674" s="109"/>
      <c r="M674" s="517"/>
      <c r="N674" s="520"/>
      <c r="O674" s="520"/>
      <c r="P674" s="514"/>
      <c r="Q674" s="463"/>
      <c r="R674" s="463"/>
      <c r="S674" s="463"/>
      <c r="T674" s="463"/>
      <c r="U674" s="515"/>
      <c r="V674" s="112"/>
      <c r="W674" s="463"/>
      <c r="X674" s="463"/>
      <c r="Y674" s="463"/>
      <c r="Z674" s="463"/>
      <c r="AA674" s="463"/>
      <c r="AB674" s="691"/>
      <c r="AC674" s="691"/>
      <c r="AD674" s="691"/>
      <c r="AE674" s="682"/>
      <c r="AF674" s="683"/>
      <c r="AG674" s="112"/>
      <c r="AH674" s="463"/>
      <c r="AI674" s="495"/>
      <c r="AJ674" s="469"/>
      <c r="AK674" s="464"/>
      <c r="AL674" s="465"/>
      <c r="AM674" s="376"/>
      <c r="AN674" s="376"/>
      <c r="AO674" s="465"/>
      <c r="AP674" s="466"/>
      <c r="AQ674" s="113" t="str">
        <f t="shared" si="594"/>
        <v/>
      </c>
      <c r="AR674" s="114">
        <v>277</v>
      </c>
      <c r="AU674" s="115">
        <f t="shared" si="595"/>
        <v>0</v>
      </c>
      <c r="AV674" s="116" t="b">
        <f t="shared" si="596"/>
        <v>1</v>
      </c>
      <c r="AW674" s="73">
        <f t="shared" si="597"/>
        <v>0</v>
      </c>
      <c r="AX674" s="117">
        <f t="shared" si="598"/>
        <v>1</v>
      </c>
      <c r="AY674" s="118">
        <f t="shared" si="599"/>
        <v>0</v>
      </c>
      <c r="BD674" s="120">
        <f>ROUND(Import!F667,2)</f>
        <v>0</v>
      </c>
      <c r="BE674" s="120">
        <f>ROUND(Import!P667,2)</f>
        <v>0</v>
      </c>
      <c r="BG674" s="121">
        <f t="shared" si="600"/>
        <v>0</v>
      </c>
      <c r="BH674" s="122">
        <f t="shared" si="601"/>
        <v>0</v>
      </c>
      <c r="BI674" s="114">
        <f t="shared" si="602"/>
        <v>0</v>
      </c>
      <c r="BJ674" s="121">
        <f t="shared" si="603"/>
        <v>0</v>
      </c>
      <c r="BK674" s="122">
        <f t="shared" si="604"/>
        <v>0</v>
      </c>
      <c r="BL674" s="114">
        <f t="shared" si="605"/>
        <v>0</v>
      </c>
      <c r="BN674" s="123">
        <f t="shared" si="606"/>
        <v>0</v>
      </c>
      <c r="BO674" s="123">
        <f t="shared" si="607"/>
        <v>0</v>
      </c>
      <c r="BP674" s="123">
        <f t="shared" si="608"/>
        <v>0</v>
      </c>
      <c r="BQ674" s="123">
        <f t="shared" si="609"/>
        <v>0</v>
      </c>
      <c r="BR674" s="123">
        <f t="shared" si="583"/>
        <v>0</v>
      </c>
      <c r="BS674" s="123">
        <f t="shared" si="610"/>
        <v>0</v>
      </c>
      <c r="BT674" s="124">
        <f t="shared" si="611"/>
        <v>0</v>
      </c>
      <c r="CA674" s="62"/>
      <c r="CB674" s="126" t="str">
        <f t="shared" si="584"/>
        <v/>
      </c>
      <c r="CC674" s="127" t="str">
        <f t="shared" si="612"/>
        <v/>
      </c>
      <c r="CD674" s="128" t="str">
        <f t="shared" si="613"/>
        <v/>
      </c>
      <c r="CE674" s="146"/>
      <c r="CF674" s="147"/>
      <c r="CG674" s="147"/>
      <c r="CH674" s="147"/>
      <c r="CI674" s="145"/>
      <c r="CJ674" s="62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132" t="b">
        <f t="shared" si="614"/>
        <v>0</v>
      </c>
      <c r="CV674" s="133" t="b">
        <f t="shared" si="615"/>
        <v>1</v>
      </c>
      <c r="CW674" s="116" t="b">
        <f t="shared" si="616"/>
        <v>1</v>
      </c>
      <c r="CX674" s="73">
        <f t="shared" si="617"/>
        <v>0</v>
      </c>
      <c r="CZ674" s="73">
        <f t="shared" si="618"/>
        <v>0</v>
      </c>
      <c r="DA674" s="134">
        <f t="shared" si="619"/>
        <v>1</v>
      </c>
      <c r="DB674" s="106">
        <f t="shared" si="620"/>
        <v>1</v>
      </c>
      <c r="DC674" s="148"/>
      <c r="DD674" s="134">
        <f t="shared" si="621"/>
        <v>1</v>
      </c>
      <c r="DE674" s="135">
        <f t="shared" si="585"/>
        <v>0</v>
      </c>
      <c r="DF674" s="135">
        <f t="shared" si="586"/>
        <v>0</v>
      </c>
      <c r="DG674" s="136"/>
      <c r="DH674" s="79"/>
      <c r="DI674" s="137"/>
      <c r="DJ674" s="81"/>
      <c r="DK674" s="107">
        <f t="shared" si="587"/>
        <v>0</v>
      </c>
      <c r="DL674" s="138">
        <f t="shared" si="622"/>
        <v>1</v>
      </c>
      <c r="DM674" s="73">
        <f t="shared" si="623"/>
        <v>1</v>
      </c>
      <c r="DN674" s="73">
        <f t="shared" si="624"/>
        <v>1</v>
      </c>
      <c r="DO674" s="73">
        <f t="shared" si="625"/>
        <v>1</v>
      </c>
      <c r="DP674" s="73">
        <f t="shared" si="592"/>
        <v>1</v>
      </c>
      <c r="DQ674" s="73">
        <f t="shared" si="591"/>
        <v>1</v>
      </c>
      <c r="DR674" s="73">
        <f t="shared" si="590"/>
        <v>1</v>
      </c>
      <c r="DS674" s="73">
        <f t="shared" si="588"/>
        <v>1</v>
      </c>
      <c r="DT674" s="73">
        <f t="shared" si="582"/>
        <v>1</v>
      </c>
      <c r="DU674" s="73">
        <f t="shared" si="581"/>
        <v>1</v>
      </c>
      <c r="DV674" s="73">
        <f t="shared" si="580"/>
        <v>1</v>
      </c>
      <c r="DW674" s="73">
        <f t="shared" si="579"/>
        <v>1</v>
      </c>
      <c r="DX674" s="73">
        <f t="shared" si="578"/>
        <v>1</v>
      </c>
      <c r="DY674" s="73">
        <f t="shared" si="577"/>
        <v>1</v>
      </c>
      <c r="DZ674" s="73">
        <f t="shared" si="576"/>
        <v>1</v>
      </c>
      <c r="EA674" s="92">
        <f t="shared" si="575"/>
        <v>1</v>
      </c>
      <c r="EB674" s="92">
        <f t="shared" si="574"/>
        <v>1</v>
      </c>
      <c r="EC674" s="139">
        <f t="shared" si="573"/>
        <v>1</v>
      </c>
      <c r="ED674" s="140">
        <f t="shared" si="626"/>
        <v>0</v>
      </c>
      <c r="EE674" s="141">
        <f>IF(EC674=8,(DK674+DK675+DK676+DK988+DK990+DK991+DK992),IF(EC674=9,(DK674+DK675+DK676+DK988+DK990+DK991+DK992+DK993),IF(EC674=10,(DK674+DK675+DK676+DK988+DK990+DK991+DK992+DK993+DK994),IF(EC674=11,(DK674+DK675+DK676+DK988+DK990+DK991+DK992+DK993+DK994+DK995),IF(EC674=12,(DK674+DK675+DK676+DK988+DK990+DK991+DK992+DK993+DK994+DK995+DK996),IF(EC674=13,(DK674+DK675+DK676+DK988+DK990+DK991+DK992+DK993+DK994+DK995+DK996+#REF!),0))))))</f>
        <v>0</v>
      </c>
      <c r="EF674" s="141">
        <f t="shared" si="593"/>
        <v>0</v>
      </c>
      <c r="EG674" s="142">
        <f t="shared" si="627"/>
        <v>0</v>
      </c>
      <c r="EH674" s="141"/>
      <c r="EI674" s="142"/>
      <c r="EJ674" s="82">
        <f t="shared" si="628"/>
        <v>0</v>
      </c>
      <c r="EK674" s="82"/>
      <c r="EL674" s="82"/>
      <c r="EM674" s="82"/>
      <c r="EN674" s="83"/>
      <c r="EO674" s="61"/>
      <c r="EP674" s="61"/>
      <c r="EQ674" s="61"/>
      <c r="ER674" s="61"/>
      <c r="ES674" s="61"/>
      <c r="ET674" s="61"/>
      <c r="EU674" s="61"/>
      <c r="EV674" s="61"/>
      <c r="EW674" s="61"/>
      <c r="EX674" s="61"/>
      <c r="EY674" s="61"/>
      <c r="EZ674" s="61"/>
    </row>
    <row r="675" spans="2:156" ht="27" customHeight="1">
      <c r="B675" s="365" t="str">
        <f t="shared" si="589"/>
        <v/>
      </c>
      <c r="C675" s="649" t="str">
        <f>IF(AU675=1,SUM(AU$10:AU675),"")</f>
        <v/>
      </c>
      <c r="D675" s="526"/>
      <c r="E675" s="524"/>
      <c r="F675" s="648"/>
      <c r="G675" s="464"/>
      <c r="H675" s="110"/>
      <c r="I675" s="648"/>
      <c r="J675" s="464"/>
      <c r="K675" s="110"/>
      <c r="L675" s="109"/>
      <c r="M675" s="517"/>
      <c r="N675" s="520"/>
      <c r="O675" s="520"/>
      <c r="P675" s="514"/>
      <c r="Q675" s="463"/>
      <c r="R675" s="463"/>
      <c r="S675" s="463"/>
      <c r="T675" s="463"/>
      <c r="U675" s="515"/>
      <c r="V675" s="112"/>
      <c r="W675" s="463"/>
      <c r="X675" s="463"/>
      <c r="Y675" s="463"/>
      <c r="Z675" s="463"/>
      <c r="AA675" s="463"/>
      <c r="AB675" s="691"/>
      <c r="AC675" s="691"/>
      <c r="AD675" s="691"/>
      <c r="AE675" s="682"/>
      <c r="AF675" s="683"/>
      <c r="AG675" s="112"/>
      <c r="AH675" s="463"/>
      <c r="AI675" s="495"/>
      <c r="AJ675" s="469"/>
      <c r="AK675" s="464"/>
      <c r="AL675" s="465"/>
      <c r="AM675" s="376"/>
      <c r="AN675" s="376"/>
      <c r="AO675" s="465"/>
      <c r="AP675" s="466"/>
      <c r="AQ675" s="113" t="str">
        <f t="shared" si="594"/>
        <v/>
      </c>
      <c r="AR675" s="114">
        <v>278</v>
      </c>
      <c r="AU675" s="115">
        <f t="shared" si="595"/>
        <v>0</v>
      </c>
      <c r="AV675" s="116" t="b">
        <f t="shared" si="596"/>
        <v>1</v>
      </c>
      <c r="AW675" s="73">
        <f t="shared" si="597"/>
        <v>0</v>
      </c>
      <c r="AX675" s="117">
        <f t="shared" si="598"/>
        <v>1</v>
      </c>
      <c r="AY675" s="118">
        <f t="shared" si="599"/>
        <v>0</v>
      </c>
      <c r="BD675" s="120">
        <f>ROUND(Import!F668,2)</f>
        <v>0</v>
      </c>
      <c r="BE675" s="120">
        <f>ROUND(Import!P668,2)</f>
        <v>0</v>
      </c>
      <c r="BG675" s="121">
        <f t="shared" si="600"/>
        <v>0</v>
      </c>
      <c r="BH675" s="122">
        <f t="shared" si="601"/>
        <v>0</v>
      </c>
      <c r="BI675" s="114">
        <f t="shared" si="602"/>
        <v>0</v>
      </c>
      <c r="BJ675" s="121">
        <f t="shared" si="603"/>
        <v>0</v>
      </c>
      <c r="BK675" s="122">
        <f t="shared" si="604"/>
        <v>0</v>
      </c>
      <c r="BL675" s="114">
        <f t="shared" si="605"/>
        <v>0</v>
      </c>
      <c r="BN675" s="123">
        <f t="shared" si="606"/>
        <v>0</v>
      </c>
      <c r="BO675" s="123">
        <f t="shared" si="607"/>
        <v>0</v>
      </c>
      <c r="BP675" s="123">
        <f t="shared" si="608"/>
        <v>0</v>
      </c>
      <c r="BQ675" s="123">
        <f t="shared" si="609"/>
        <v>0</v>
      </c>
      <c r="BR675" s="123">
        <f t="shared" si="583"/>
        <v>0</v>
      </c>
      <c r="BS675" s="123">
        <f t="shared" si="610"/>
        <v>0</v>
      </c>
      <c r="BT675" s="124">
        <f t="shared" si="611"/>
        <v>0</v>
      </c>
      <c r="CA675" s="62"/>
      <c r="CB675" s="126" t="str">
        <f t="shared" si="584"/>
        <v/>
      </c>
      <c r="CC675" s="127" t="str">
        <f t="shared" si="612"/>
        <v/>
      </c>
      <c r="CD675" s="128" t="str">
        <f t="shared" si="613"/>
        <v/>
      </c>
      <c r="CE675" s="146"/>
      <c r="CF675" s="147"/>
      <c r="CG675" s="147"/>
      <c r="CH675" s="147"/>
      <c r="CI675" s="145"/>
      <c r="CJ675" s="62"/>
      <c r="CK675" s="64"/>
      <c r="CL675" s="64"/>
      <c r="CM675" s="64"/>
      <c r="CN675" s="64"/>
      <c r="CO675" s="64"/>
      <c r="CP675" s="64"/>
      <c r="CQ675" s="64"/>
      <c r="CR675" s="64"/>
      <c r="CS675" s="64"/>
      <c r="CT675" s="64"/>
      <c r="CU675" s="132" t="b">
        <f t="shared" si="614"/>
        <v>0</v>
      </c>
      <c r="CV675" s="133" t="b">
        <f t="shared" si="615"/>
        <v>1</v>
      </c>
      <c r="CW675" s="116" t="b">
        <f t="shared" si="616"/>
        <v>1</v>
      </c>
      <c r="CX675" s="73">
        <f t="shared" si="617"/>
        <v>0</v>
      </c>
      <c r="CZ675" s="73">
        <f t="shared" si="618"/>
        <v>0</v>
      </c>
      <c r="DA675" s="134">
        <f t="shared" si="619"/>
        <v>1</v>
      </c>
      <c r="DB675" s="106">
        <f t="shared" si="620"/>
        <v>1</v>
      </c>
      <c r="DC675" s="148"/>
      <c r="DD675" s="134">
        <f t="shared" si="621"/>
        <v>1</v>
      </c>
      <c r="DE675" s="135">
        <f t="shared" si="585"/>
        <v>0</v>
      </c>
      <c r="DF675" s="135">
        <f t="shared" si="586"/>
        <v>0</v>
      </c>
      <c r="DG675" s="136"/>
      <c r="DH675" s="79"/>
      <c r="DI675" s="137"/>
      <c r="DJ675" s="81"/>
      <c r="DK675" s="107">
        <f t="shared" si="587"/>
        <v>0</v>
      </c>
      <c r="DL675" s="138">
        <f t="shared" si="622"/>
        <v>1</v>
      </c>
      <c r="DM675" s="73">
        <f t="shared" si="623"/>
        <v>1</v>
      </c>
      <c r="DN675" s="73">
        <f t="shared" si="624"/>
        <v>1</v>
      </c>
      <c r="DO675" s="73">
        <f t="shared" si="625"/>
        <v>1</v>
      </c>
      <c r="DP675" s="73">
        <f t="shared" si="592"/>
        <v>1</v>
      </c>
      <c r="DQ675" s="73">
        <f t="shared" si="591"/>
        <v>1</v>
      </c>
      <c r="DR675" s="73">
        <f t="shared" si="590"/>
        <v>1</v>
      </c>
      <c r="DS675" s="73">
        <f t="shared" si="588"/>
        <v>1</v>
      </c>
      <c r="DT675" s="73">
        <f t="shared" si="582"/>
        <v>1</v>
      </c>
      <c r="DU675" s="73">
        <f t="shared" si="581"/>
        <v>1</v>
      </c>
      <c r="DV675" s="73">
        <f t="shared" si="580"/>
        <v>1</v>
      </c>
      <c r="DW675" s="73">
        <f t="shared" si="579"/>
        <v>1</v>
      </c>
      <c r="DX675" s="73">
        <f t="shared" si="578"/>
        <v>1</v>
      </c>
      <c r="DY675" s="73">
        <f t="shared" si="577"/>
        <v>1</v>
      </c>
      <c r="DZ675" s="73">
        <f t="shared" si="576"/>
        <v>1</v>
      </c>
      <c r="EA675" s="92">
        <f t="shared" si="575"/>
        <v>1</v>
      </c>
      <c r="EB675" s="92">
        <f t="shared" si="574"/>
        <v>1</v>
      </c>
      <c r="EC675" s="139">
        <f t="shared" si="573"/>
        <v>1</v>
      </c>
      <c r="ED675" s="140">
        <f t="shared" si="626"/>
        <v>0</v>
      </c>
      <c r="EE675" s="141">
        <f>IF(EC675=8,(DK675+DK676+DK677+DK989+DK991+DK992+DK993),IF(EC675=9,(DK675+DK676+DK677+DK989+DK991+DK992+DK993+DK994),IF(EC675=10,(DK675+DK676+DK677+DK989+DK991+DK992+DK993+DK994+DK995),IF(EC675=11,(DK675+DK676+DK677+DK989+DK991+DK992+DK993+DK994+DK995+DK996),IF(EC675=12,(DK675+DK676+DK677+DK989+DK991+DK992+DK993+DK994+DK995+DK996+DK997),IF(EC675=13,(DK675+DK676+DK677+DK989+DK991+DK992+DK993+DK994+DK995+DK996+DK997+#REF!),0))))))</f>
        <v>0</v>
      </c>
      <c r="EF675" s="141">
        <f t="shared" si="593"/>
        <v>0</v>
      </c>
      <c r="EG675" s="142">
        <f t="shared" si="627"/>
        <v>0</v>
      </c>
      <c r="EH675" s="141"/>
      <c r="EI675" s="142"/>
      <c r="EJ675" s="82">
        <f t="shared" si="628"/>
        <v>0</v>
      </c>
      <c r="EK675" s="82"/>
      <c r="EL675" s="82"/>
      <c r="EM675" s="82"/>
      <c r="EN675" s="83"/>
      <c r="EO675" s="61"/>
      <c r="EP675" s="61"/>
      <c r="EQ675" s="61"/>
      <c r="ER675" s="61"/>
      <c r="ES675" s="61"/>
      <c r="ET675" s="61"/>
      <c r="EU675" s="61"/>
      <c r="EV675" s="61"/>
      <c r="EW675" s="61"/>
      <c r="EX675" s="61"/>
      <c r="EY675" s="61"/>
      <c r="EZ675" s="61"/>
    </row>
    <row r="676" spans="2:156" ht="27" customHeight="1">
      <c r="B676" s="365" t="str">
        <f t="shared" si="589"/>
        <v/>
      </c>
      <c r="C676" s="649" t="str">
        <f>IF(AU676=1,SUM(AU$10:AU676),"")</f>
        <v/>
      </c>
      <c r="D676" s="526"/>
      <c r="E676" s="524"/>
      <c r="F676" s="648"/>
      <c r="G676" s="464"/>
      <c r="H676" s="110"/>
      <c r="I676" s="648"/>
      <c r="J676" s="464"/>
      <c r="K676" s="110"/>
      <c r="L676" s="109"/>
      <c r="M676" s="517"/>
      <c r="N676" s="520"/>
      <c r="O676" s="520"/>
      <c r="P676" s="514"/>
      <c r="Q676" s="463"/>
      <c r="R676" s="463"/>
      <c r="S676" s="463"/>
      <c r="T676" s="463"/>
      <c r="U676" s="515"/>
      <c r="V676" s="112"/>
      <c r="W676" s="463"/>
      <c r="X676" s="463"/>
      <c r="Y676" s="463"/>
      <c r="Z676" s="463"/>
      <c r="AA676" s="463"/>
      <c r="AB676" s="691"/>
      <c r="AC676" s="691"/>
      <c r="AD676" s="691"/>
      <c r="AE676" s="682"/>
      <c r="AF676" s="683"/>
      <c r="AG676" s="112"/>
      <c r="AH676" s="463"/>
      <c r="AI676" s="495"/>
      <c r="AJ676" s="469"/>
      <c r="AK676" s="464"/>
      <c r="AL676" s="465"/>
      <c r="AM676" s="376"/>
      <c r="AN676" s="376"/>
      <c r="AO676" s="465"/>
      <c r="AP676" s="466"/>
      <c r="AQ676" s="113" t="str">
        <f t="shared" si="594"/>
        <v/>
      </c>
      <c r="AR676" s="114">
        <v>279</v>
      </c>
      <c r="AU676" s="115">
        <f t="shared" si="595"/>
        <v>0</v>
      </c>
      <c r="AV676" s="116" t="b">
        <f t="shared" si="596"/>
        <v>1</v>
      </c>
      <c r="AW676" s="73">
        <f t="shared" si="597"/>
        <v>0</v>
      </c>
      <c r="AX676" s="117">
        <f t="shared" si="598"/>
        <v>1</v>
      </c>
      <c r="AY676" s="118">
        <f t="shared" si="599"/>
        <v>0</v>
      </c>
      <c r="BD676" s="120">
        <f>ROUND(Import!F669,2)</f>
        <v>0</v>
      </c>
      <c r="BE676" s="120">
        <f>ROUND(Import!P669,2)</f>
        <v>0</v>
      </c>
      <c r="BG676" s="121">
        <f t="shared" si="600"/>
        <v>0</v>
      </c>
      <c r="BH676" s="122">
        <f t="shared" si="601"/>
        <v>0</v>
      </c>
      <c r="BI676" s="114">
        <f t="shared" si="602"/>
        <v>0</v>
      </c>
      <c r="BJ676" s="121">
        <f t="shared" si="603"/>
        <v>0</v>
      </c>
      <c r="BK676" s="122">
        <f t="shared" si="604"/>
        <v>0</v>
      </c>
      <c r="BL676" s="114">
        <f t="shared" si="605"/>
        <v>0</v>
      </c>
      <c r="BN676" s="123">
        <f t="shared" si="606"/>
        <v>0</v>
      </c>
      <c r="BO676" s="123">
        <f t="shared" si="607"/>
        <v>0</v>
      </c>
      <c r="BP676" s="123">
        <f t="shared" si="608"/>
        <v>0</v>
      </c>
      <c r="BQ676" s="123">
        <f t="shared" si="609"/>
        <v>0</v>
      </c>
      <c r="BR676" s="123">
        <f t="shared" si="583"/>
        <v>0</v>
      </c>
      <c r="BS676" s="123">
        <f t="shared" si="610"/>
        <v>0</v>
      </c>
      <c r="BT676" s="124">
        <f t="shared" si="611"/>
        <v>0</v>
      </c>
      <c r="CA676" s="62"/>
      <c r="CB676" s="126" t="str">
        <f t="shared" si="584"/>
        <v/>
      </c>
      <c r="CC676" s="127" t="str">
        <f t="shared" si="612"/>
        <v/>
      </c>
      <c r="CD676" s="128" t="str">
        <f t="shared" si="613"/>
        <v/>
      </c>
      <c r="CE676" s="146"/>
      <c r="CF676" s="147"/>
      <c r="CG676" s="147"/>
      <c r="CH676" s="147"/>
      <c r="CI676" s="145"/>
      <c r="CJ676" s="62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132" t="b">
        <f t="shared" si="614"/>
        <v>0</v>
      </c>
      <c r="CV676" s="133" t="b">
        <f t="shared" si="615"/>
        <v>1</v>
      </c>
      <c r="CW676" s="116" t="b">
        <f t="shared" si="616"/>
        <v>1</v>
      </c>
      <c r="CX676" s="73">
        <f t="shared" si="617"/>
        <v>0</v>
      </c>
      <c r="CZ676" s="73">
        <f t="shared" si="618"/>
        <v>0</v>
      </c>
      <c r="DA676" s="134">
        <f t="shared" si="619"/>
        <v>1</v>
      </c>
      <c r="DB676" s="106">
        <f t="shared" si="620"/>
        <v>1</v>
      </c>
      <c r="DC676" s="148"/>
      <c r="DD676" s="134">
        <f t="shared" si="621"/>
        <v>1</v>
      </c>
      <c r="DE676" s="135">
        <f t="shared" si="585"/>
        <v>0</v>
      </c>
      <c r="DF676" s="135">
        <f t="shared" si="586"/>
        <v>0</v>
      </c>
      <c r="DG676" s="136"/>
      <c r="DH676" s="79"/>
      <c r="DI676" s="137"/>
      <c r="DJ676" s="81"/>
      <c r="DK676" s="107">
        <f t="shared" si="587"/>
        <v>0</v>
      </c>
      <c r="DL676" s="138">
        <f t="shared" si="622"/>
        <v>1</v>
      </c>
      <c r="DM676" s="73">
        <f t="shared" si="623"/>
        <v>1</v>
      </c>
      <c r="DN676" s="73">
        <f t="shared" si="624"/>
        <v>1</v>
      </c>
      <c r="DO676" s="73">
        <f t="shared" si="625"/>
        <v>1</v>
      </c>
      <c r="DP676" s="73">
        <f t="shared" si="592"/>
        <v>1</v>
      </c>
      <c r="DQ676" s="73">
        <f t="shared" si="591"/>
        <v>1</v>
      </c>
      <c r="DR676" s="73">
        <f t="shared" si="590"/>
        <v>1</v>
      </c>
      <c r="DS676" s="73">
        <f t="shared" si="588"/>
        <v>1</v>
      </c>
      <c r="DT676" s="73">
        <f t="shared" si="582"/>
        <v>1</v>
      </c>
      <c r="DU676" s="73">
        <f t="shared" si="581"/>
        <v>1</v>
      </c>
      <c r="DV676" s="73">
        <f t="shared" si="580"/>
        <v>1</v>
      </c>
      <c r="DW676" s="73">
        <f t="shared" si="579"/>
        <v>1</v>
      </c>
      <c r="DX676" s="73">
        <f t="shared" si="578"/>
        <v>1</v>
      </c>
      <c r="DY676" s="73">
        <f t="shared" si="577"/>
        <v>1</v>
      </c>
      <c r="DZ676" s="73">
        <f t="shared" si="576"/>
        <v>1</v>
      </c>
      <c r="EA676" s="92">
        <f t="shared" si="575"/>
        <v>1</v>
      </c>
      <c r="EB676" s="92">
        <f t="shared" si="574"/>
        <v>1</v>
      </c>
      <c r="EC676" s="139">
        <f t="shared" si="573"/>
        <v>1</v>
      </c>
      <c r="ED676" s="140">
        <f t="shared" si="626"/>
        <v>0</v>
      </c>
      <c r="EE676" s="141">
        <f>IF(EC676=8,(DK676+DK677+DK678+DK990+DK992+DK993+DK994),IF(EC676=9,(DK676+DK677+DK678+DK990+DK992+DK993+DK994+DK995),IF(EC676=10,(DK676+DK677+DK678+DK990+DK992+DK993+DK994+DK995+DK996),IF(EC676=11,(DK676+DK677+DK678+DK990+DK992+DK993+DK994+DK995+DK996+DK997),IF(EC676=12,(DK676+DK677+DK678+DK990+DK992+DK993+DK994+DK995+DK996+DK997+DK998),IF(EC676=13,(DK676+DK677+DK678+DK990+DK992+DK993+DK994+DK995+DK996+DK997+DK998+#REF!),0))))))</f>
        <v>0</v>
      </c>
      <c r="EF676" s="141">
        <f t="shared" si="593"/>
        <v>0</v>
      </c>
      <c r="EG676" s="142">
        <f t="shared" si="627"/>
        <v>0</v>
      </c>
      <c r="EH676" s="141"/>
      <c r="EI676" s="142"/>
      <c r="EJ676" s="82">
        <f t="shared" si="628"/>
        <v>0</v>
      </c>
      <c r="EK676" s="82"/>
      <c r="EL676" s="82"/>
      <c r="EM676" s="82"/>
      <c r="EN676" s="83"/>
      <c r="EO676" s="61"/>
      <c r="EP676" s="61"/>
      <c r="EQ676" s="61"/>
      <c r="ER676" s="61"/>
      <c r="ES676" s="61"/>
      <c r="ET676" s="61"/>
      <c r="EU676" s="61"/>
      <c r="EV676" s="61"/>
      <c r="EW676" s="61"/>
      <c r="EX676" s="61"/>
      <c r="EY676" s="61"/>
      <c r="EZ676" s="61"/>
    </row>
    <row r="677" spans="2:156" ht="27" customHeight="1">
      <c r="B677" s="365" t="str">
        <f t="shared" si="589"/>
        <v/>
      </c>
      <c r="C677" s="649" t="str">
        <f>IF(AU677=1,SUM(AU$10:AU677),"")</f>
        <v/>
      </c>
      <c r="D677" s="526"/>
      <c r="E677" s="524"/>
      <c r="F677" s="648"/>
      <c r="G677" s="464"/>
      <c r="H677" s="110"/>
      <c r="I677" s="648"/>
      <c r="J677" s="464"/>
      <c r="K677" s="110"/>
      <c r="L677" s="109"/>
      <c r="M677" s="517"/>
      <c r="N677" s="520"/>
      <c r="O677" s="520"/>
      <c r="P677" s="514"/>
      <c r="Q677" s="463"/>
      <c r="R677" s="463"/>
      <c r="S677" s="463"/>
      <c r="T677" s="463"/>
      <c r="U677" s="515"/>
      <c r="V677" s="112"/>
      <c r="W677" s="463"/>
      <c r="X677" s="463"/>
      <c r="Y677" s="463"/>
      <c r="Z677" s="463"/>
      <c r="AA677" s="463"/>
      <c r="AB677" s="691"/>
      <c r="AC677" s="691"/>
      <c r="AD677" s="691"/>
      <c r="AE677" s="682"/>
      <c r="AF677" s="683"/>
      <c r="AG677" s="112"/>
      <c r="AH677" s="463"/>
      <c r="AI677" s="495"/>
      <c r="AJ677" s="469"/>
      <c r="AK677" s="464"/>
      <c r="AL677" s="465"/>
      <c r="AM677" s="376"/>
      <c r="AN677" s="376"/>
      <c r="AO677" s="465"/>
      <c r="AP677" s="466"/>
      <c r="AQ677" s="113" t="str">
        <f t="shared" si="594"/>
        <v/>
      </c>
      <c r="AR677" s="114">
        <v>280</v>
      </c>
      <c r="AU677" s="115">
        <f t="shared" si="595"/>
        <v>0</v>
      </c>
      <c r="AV677" s="116" t="b">
        <f t="shared" si="596"/>
        <v>1</v>
      </c>
      <c r="AW677" s="73">
        <f t="shared" si="597"/>
        <v>0</v>
      </c>
      <c r="AX677" s="117">
        <f t="shared" si="598"/>
        <v>1</v>
      </c>
      <c r="AY677" s="118">
        <f t="shared" si="599"/>
        <v>0</v>
      </c>
      <c r="BD677" s="120">
        <f>ROUND(Import!F670,2)</f>
        <v>0</v>
      </c>
      <c r="BE677" s="120">
        <f>ROUND(Import!P670,2)</f>
        <v>0</v>
      </c>
      <c r="BG677" s="121">
        <f t="shared" si="600"/>
        <v>0</v>
      </c>
      <c r="BH677" s="122">
        <f t="shared" si="601"/>
        <v>0</v>
      </c>
      <c r="BI677" s="114">
        <f t="shared" si="602"/>
        <v>0</v>
      </c>
      <c r="BJ677" s="121">
        <f t="shared" si="603"/>
        <v>0</v>
      </c>
      <c r="BK677" s="122">
        <f t="shared" si="604"/>
        <v>0</v>
      </c>
      <c r="BL677" s="114">
        <f t="shared" si="605"/>
        <v>0</v>
      </c>
      <c r="BN677" s="123">
        <f t="shared" si="606"/>
        <v>0</v>
      </c>
      <c r="BO677" s="123">
        <f t="shared" si="607"/>
        <v>0</v>
      </c>
      <c r="BP677" s="123">
        <f t="shared" si="608"/>
        <v>0</v>
      </c>
      <c r="BQ677" s="123">
        <f t="shared" si="609"/>
        <v>0</v>
      </c>
      <c r="BR677" s="123">
        <f t="shared" si="583"/>
        <v>0</v>
      </c>
      <c r="BS677" s="123">
        <f t="shared" si="610"/>
        <v>0</v>
      </c>
      <c r="BT677" s="124">
        <f t="shared" si="611"/>
        <v>0</v>
      </c>
      <c r="CA677" s="62"/>
      <c r="CB677" s="126" t="str">
        <f t="shared" si="584"/>
        <v/>
      </c>
      <c r="CC677" s="127" t="str">
        <f t="shared" si="612"/>
        <v/>
      </c>
      <c r="CD677" s="128" t="str">
        <f t="shared" si="613"/>
        <v/>
      </c>
      <c r="CE677" s="146"/>
      <c r="CF677" s="147"/>
      <c r="CG677" s="147"/>
      <c r="CH677" s="147"/>
      <c r="CI677" s="145"/>
      <c r="CJ677" s="62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132" t="b">
        <f t="shared" si="614"/>
        <v>0</v>
      </c>
      <c r="CV677" s="133" t="b">
        <f t="shared" si="615"/>
        <v>1</v>
      </c>
      <c r="CW677" s="116" t="b">
        <f t="shared" si="616"/>
        <v>1</v>
      </c>
      <c r="CX677" s="73">
        <f t="shared" si="617"/>
        <v>0</v>
      </c>
      <c r="CZ677" s="73">
        <f t="shared" si="618"/>
        <v>0</v>
      </c>
      <c r="DA677" s="134">
        <f t="shared" si="619"/>
        <v>1</v>
      </c>
      <c r="DB677" s="106">
        <f t="shared" si="620"/>
        <v>1</v>
      </c>
      <c r="DC677" s="148"/>
      <c r="DD677" s="134">
        <f t="shared" si="621"/>
        <v>1</v>
      </c>
      <c r="DE677" s="135">
        <f t="shared" si="585"/>
        <v>0</v>
      </c>
      <c r="DF677" s="135">
        <f t="shared" si="586"/>
        <v>0</v>
      </c>
      <c r="DG677" s="136"/>
      <c r="DH677" s="79"/>
      <c r="DI677" s="137"/>
      <c r="DJ677" s="81"/>
      <c r="DK677" s="107">
        <f t="shared" si="587"/>
        <v>0</v>
      </c>
      <c r="DL677" s="138">
        <f t="shared" si="622"/>
        <v>1</v>
      </c>
      <c r="DM677" s="73">
        <f t="shared" si="623"/>
        <v>1</v>
      </c>
      <c r="DN677" s="73">
        <f t="shared" si="624"/>
        <v>1</v>
      </c>
      <c r="DO677" s="73">
        <f t="shared" si="625"/>
        <v>1</v>
      </c>
      <c r="DP677" s="73">
        <f t="shared" si="592"/>
        <v>1</v>
      </c>
      <c r="DQ677" s="73">
        <f t="shared" si="591"/>
        <v>1</v>
      </c>
      <c r="DR677" s="73">
        <f t="shared" si="590"/>
        <v>1</v>
      </c>
      <c r="DS677" s="73">
        <f t="shared" si="588"/>
        <v>1</v>
      </c>
      <c r="DT677" s="73">
        <f t="shared" si="582"/>
        <v>1</v>
      </c>
      <c r="DU677" s="73">
        <f t="shared" si="581"/>
        <v>1</v>
      </c>
      <c r="DV677" s="73">
        <f t="shared" si="580"/>
        <v>1</v>
      </c>
      <c r="DW677" s="73">
        <f t="shared" si="579"/>
        <v>1</v>
      </c>
      <c r="DX677" s="73">
        <f t="shared" si="578"/>
        <v>1</v>
      </c>
      <c r="DY677" s="73">
        <f t="shared" si="577"/>
        <v>1</v>
      </c>
      <c r="DZ677" s="73">
        <f t="shared" si="576"/>
        <v>1</v>
      </c>
      <c r="EA677" s="92">
        <f t="shared" si="575"/>
        <v>1</v>
      </c>
      <c r="EB677" s="92">
        <f t="shared" si="574"/>
        <v>1</v>
      </c>
      <c r="EC677" s="139">
        <f t="shared" si="573"/>
        <v>1</v>
      </c>
      <c r="ED677" s="140">
        <f t="shared" si="626"/>
        <v>0</v>
      </c>
      <c r="EE677" s="141">
        <f>IF(EC677=8,(DK677+DK678+DK679+DK991+DK993+DK994+DK995),IF(EC677=9,(DK677+DK678+DK679+DK991+DK993+DK994+DK995+DK996),IF(EC677=10,(DK677+DK678+DK679+DK991+DK993+DK994+DK995+DK996+DK997),IF(EC677=11,(DK677+DK678+DK679+DK991+DK993+DK994+DK995+DK996+DK997+DK998),IF(EC677=12,(DK677+DK678+DK679+DK991+DK993+DK994+DK995+DK996+DK997+DK998+DK999),IF(EC677=13,(DK677+DK678+DK679+DK991+DK993+DK994+DK995+DK996+DK997+DK998+DK999+#REF!),0))))))</f>
        <v>0</v>
      </c>
      <c r="EF677" s="141">
        <f t="shared" si="593"/>
        <v>0</v>
      </c>
      <c r="EG677" s="142">
        <f t="shared" si="627"/>
        <v>0</v>
      </c>
      <c r="EH677" s="141"/>
      <c r="EI677" s="142"/>
      <c r="EJ677" s="82">
        <f t="shared" si="628"/>
        <v>0</v>
      </c>
      <c r="EK677" s="82"/>
      <c r="EL677" s="82"/>
      <c r="EM677" s="82"/>
      <c r="EN677" s="83"/>
      <c r="EO677" s="61"/>
      <c r="EP677" s="61"/>
      <c r="EQ677" s="61"/>
      <c r="ER677" s="61"/>
      <c r="ES677" s="61"/>
      <c r="ET677" s="61"/>
      <c r="EU677" s="61"/>
      <c r="EV677" s="61"/>
      <c r="EW677" s="61"/>
      <c r="EX677" s="61"/>
      <c r="EY677" s="61"/>
      <c r="EZ677" s="61"/>
    </row>
    <row r="678" spans="2:156" ht="27" customHeight="1">
      <c r="B678" s="365" t="str">
        <f t="shared" si="589"/>
        <v/>
      </c>
      <c r="C678" s="649" t="str">
        <f>IF(AU678=1,SUM(AU$10:AU678),"")</f>
        <v/>
      </c>
      <c r="D678" s="526"/>
      <c r="E678" s="524"/>
      <c r="F678" s="648"/>
      <c r="G678" s="464"/>
      <c r="H678" s="110"/>
      <c r="I678" s="648"/>
      <c r="J678" s="464"/>
      <c r="K678" s="110"/>
      <c r="L678" s="109"/>
      <c r="M678" s="517"/>
      <c r="N678" s="520"/>
      <c r="O678" s="520"/>
      <c r="P678" s="514"/>
      <c r="Q678" s="463"/>
      <c r="R678" s="463"/>
      <c r="S678" s="463"/>
      <c r="T678" s="463"/>
      <c r="U678" s="515"/>
      <c r="V678" s="112"/>
      <c r="W678" s="463"/>
      <c r="X678" s="463"/>
      <c r="Y678" s="463"/>
      <c r="Z678" s="463"/>
      <c r="AA678" s="463"/>
      <c r="AB678" s="691"/>
      <c r="AC678" s="691"/>
      <c r="AD678" s="691"/>
      <c r="AE678" s="682"/>
      <c r="AF678" s="683"/>
      <c r="AG678" s="112"/>
      <c r="AH678" s="463"/>
      <c r="AI678" s="495"/>
      <c r="AJ678" s="469"/>
      <c r="AK678" s="464"/>
      <c r="AL678" s="465"/>
      <c r="AM678" s="376"/>
      <c r="AN678" s="376"/>
      <c r="AO678" s="465"/>
      <c r="AP678" s="466"/>
      <c r="AQ678" s="113" t="str">
        <f t="shared" si="594"/>
        <v/>
      </c>
      <c r="AR678" s="114">
        <v>281</v>
      </c>
      <c r="AU678" s="115">
        <f t="shared" si="595"/>
        <v>0</v>
      </c>
      <c r="AV678" s="116" t="b">
        <f t="shared" si="596"/>
        <v>1</v>
      </c>
      <c r="AW678" s="73">
        <f t="shared" si="597"/>
        <v>0</v>
      </c>
      <c r="AX678" s="117">
        <f t="shared" si="598"/>
        <v>1</v>
      </c>
      <c r="AY678" s="118">
        <f t="shared" si="599"/>
        <v>0</v>
      </c>
      <c r="BD678" s="120">
        <f>ROUND(Import!F671,2)</f>
        <v>0</v>
      </c>
      <c r="BE678" s="120">
        <f>ROUND(Import!P671,2)</f>
        <v>0</v>
      </c>
      <c r="BG678" s="121">
        <f t="shared" si="600"/>
        <v>0</v>
      </c>
      <c r="BH678" s="122">
        <f t="shared" si="601"/>
        <v>0</v>
      </c>
      <c r="BI678" s="114">
        <f t="shared" si="602"/>
        <v>0</v>
      </c>
      <c r="BJ678" s="121">
        <f t="shared" si="603"/>
        <v>0</v>
      </c>
      <c r="BK678" s="122">
        <f t="shared" si="604"/>
        <v>0</v>
      </c>
      <c r="BL678" s="114">
        <f t="shared" si="605"/>
        <v>0</v>
      </c>
      <c r="BN678" s="123">
        <f t="shared" si="606"/>
        <v>0</v>
      </c>
      <c r="BO678" s="123">
        <f t="shared" si="607"/>
        <v>0</v>
      </c>
      <c r="BP678" s="123">
        <f t="shared" si="608"/>
        <v>0</v>
      </c>
      <c r="BQ678" s="123">
        <f t="shared" si="609"/>
        <v>0</v>
      </c>
      <c r="BR678" s="123">
        <f t="shared" si="583"/>
        <v>0</v>
      </c>
      <c r="BS678" s="123">
        <f t="shared" si="610"/>
        <v>0</v>
      </c>
      <c r="BT678" s="124">
        <f t="shared" si="611"/>
        <v>0</v>
      </c>
      <c r="CA678" s="62"/>
      <c r="CB678" s="126" t="str">
        <f t="shared" si="584"/>
        <v/>
      </c>
      <c r="CC678" s="127" t="str">
        <f t="shared" si="612"/>
        <v/>
      </c>
      <c r="CD678" s="128" t="str">
        <f t="shared" si="613"/>
        <v/>
      </c>
      <c r="CE678" s="146"/>
      <c r="CF678" s="147"/>
      <c r="CG678" s="147"/>
      <c r="CH678" s="147"/>
      <c r="CI678" s="145"/>
      <c r="CJ678" s="62"/>
      <c r="CK678" s="64"/>
      <c r="CL678" s="64"/>
      <c r="CM678" s="64"/>
      <c r="CN678" s="64"/>
      <c r="CO678" s="64"/>
      <c r="CP678" s="64"/>
      <c r="CQ678" s="64"/>
      <c r="CR678" s="64"/>
      <c r="CS678" s="64"/>
      <c r="CT678" s="64"/>
      <c r="CU678" s="132" t="b">
        <f t="shared" si="614"/>
        <v>0</v>
      </c>
      <c r="CV678" s="133" t="b">
        <f t="shared" si="615"/>
        <v>1</v>
      </c>
      <c r="CW678" s="116" t="b">
        <f t="shared" si="616"/>
        <v>1</v>
      </c>
      <c r="CX678" s="73">
        <f t="shared" si="617"/>
        <v>0</v>
      </c>
      <c r="CZ678" s="73">
        <f t="shared" si="618"/>
        <v>0</v>
      </c>
      <c r="DA678" s="134">
        <f t="shared" si="619"/>
        <v>1</v>
      </c>
      <c r="DB678" s="106">
        <f t="shared" si="620"/>
        <v>1</v>
      </c>
      <c r="DC678" s="148"/>
      <c r="DD678" s="134">
        <f t="shared" si="621"/>
        <v>1</v>
      </c>
      <c r="DE678" s="135">
        <f t="shared" si="585"/>
        <v>0</v>
      </c>
      <c r="DF678" s="135">
        <f t="shared" si="586"/>
        <v>0</v>
      </c>
      <c r="DG678" s="136"/>
      <c r="DH678" s="79"/>
      <c r="DI678" s="137"/>
      <c r="DJ678" s="81"/>
      <c r="DK678" s="107">
        <f t="shared" si="587"/>
        <v>0</v>
      </c>
      <c r="DL678" s="138">
        <f t="shared" si="622"/>
        <v>1</v>
      </c>
      <c r="DM678" s="73">
        <f t="shared" si="623"/>
        <v>1</v>
      </c>
      <c r="DN678" s="73">
        <f t="shared" si="624"/>
        <v>1</v>
      </c>
      <c r="DO678" s="73">
        <f t="shared" si="625"/>
        <v>1</v>
      </c>
      <c r="DP678" s="73">
        <f t="shared" si="592"/>
        <v>1</v>
      </c>
      <c r="DQ678" s="73">
        <f t="shared" si="591"/>
        <v>1</v>
      </c>
      <c r="DR678" s="73">
        <f t="shared" si="590"/>
        <v>1</v>
      </c>
      <c r="DS678" s="73">
        <f t="shared" si="588"/>
        <v>1</v>
      </c>
      <c r="DT678" s="73">
        <f t="shared" si="582"/>
        <v>1</v>
      </c>
      <c r="DU678" s="73">
        <f t="shared" si="581"/>
        <v>1</v>
      </c>
      <c r="DV678" s="73">
        <f t="shared" si="580"/>
        <v>1</v>
      </c>
      <c r="DW678" s="73">
        <f t="shared" si="579"/>
        <v>1</v>
      </c>
      <c r="DX678" s="73">
        <f t="shared" si="578"/>
        <v>1</v>
      </c>
      <c r="DY678" s="73">
        <f t="shared" si="577"/>
        <v>1</v>
      </c>
      <c r="DZ678" s="73">
        <f t="shared" si="576"/>
        <v>1</v>
      </c>
      <c r="EA678" s="92">
        <f t="shared" si="575"/>
        <v>1</v>
      </c>
      <c r="EB678" s="92">
        <f t="shared" si="574"/>
        <v>1</v>
      </c>
      <c r="EC678" s="139">
        <f t="shared" si="573"/>
        <v>1</v>
      </c>
      <c r="ED678" s="140">
        <f t="shared" si="626"/>
        <v>0</v>
      </c>
      <c r="EE678" s="141">
        <f>IF(EC678=8,(DK678+DK679+DK680+DK992+DK994+DK995+DK996),IF(EC678=9,(DK678+DK679+DK680+DK992+DK994+DK995+DK996+DK997),IF(EC678=10,(DK678+DK679+DK680+DK992+DK994+DK995+DK996+DK997+DK998),IF(EC678=11,(DK678+DK679+DK680+DK992+DK994+DK995+DK996+DK997+DK998+DK999),IF(EC678=12,(DK678+DK679+DK680+DK992+DK994+DK995+DK996+DK997+DK998+DK999+DK1000),IF(EC678=13,(DK678+DK679+DK680+DK992+DK994+DK995+DK996+DK997+DK998+DK999+DK1000+#REF!),0))))))</f>
        <v>0</v>
      </c>
      <c r="EF678" s="141">
        <f t="shared" si="593"/>
        <v>0</v>
      </c>
      <c r="EG678" s="142">
        <f t="shared" si="627"/>
        <v>0</v>
      </c>
      <c r="EH678" s="141"/>
      <c r="EI678" s="142"/>
      <c r="EJ678" s="82">
        <f t="shared" si="628"/>
        <v>0</v>
      </c>
      <c r="EK678" s="82"/>
      <c r="EL678" s="82"/>
      <c r="EM678" s="82"/>
      <c r="EN678" s="83"/>
      <c r="EO678" s="61"/>
      <c r="EP678" s="61"/>
      <c r="EQ678" s="61"/>
      <c r="ER678" s="61"/>
      <c r="ES678" s="61"/>
      <c r="ET678" s="61"/>
      <c r="EU678" s="61"/>
      <c r="EV678" s="61"/>
      <c r="EW678" s="61"/>
      <c r="EX678" s="61"/>
      <c r="EY678" s="61"/>
      <c r="EZ678" s="61"/>
    </row>
    <row r="679" spans="2:156" ht="27" customHeight="1">
      <c r="B679" s="365" t="str">
        <f t="shared" si="589"/>
        <v/>
      </c>
      <c r="C679" s="649" t="str">
        <f>IF(AU679=1,SUM(AU$10:AU679),"")</f>
        <v/>
      </c>
      <c r="D679" s="526"/>
      <c r="E679" s="524"/>
      <c r="F679" s="648"/>
      <c r="G679" s="464"/>
      <c r="H679" s="110"/>
      <c r="I679" s="648"/>
      <c r="J679" s="464"/>
      <c r="K679" s="110"/>
      <c r="L679" s="109"/>
      <c r="M679" s="517"/>
      <c r="N679" s="520"/>
      <c r="O679" s="520"/>
      <c r="P679" s="514"/>
      <c r="Q679" s="463"/>
      <c r="R679" s="463"/>
      <c r="S679" s="463"/>
      <c r="T679" s="463"/>
      <c r="U679" s="515"/>
      <c r="V679" s="112"/>
      <c r="W679" s="463"/>
      <c r="X679" s="463"/>
      <c r="Y679" s="463"/>
      <c r="Z679" s="463"/>
      <c r="AA679" s="463"/>
      <c r="AB679" s="691"/>
      <c r="AC679" s="691"/>
      <c r="AD679" s="691"/>
      <c r="AE679" s="682"/>
      <c r="AF679" s="683"/>
      <c r="AG679" s="112"/>
      <c r="AH679" s="463"/>
      <c r="AI679" s="495"/>
      <c r="AJ679" s="469"/>
      <c r="AK679" s="464"/>
      <c r="AL679" s="465"/>
      <c r="AM679" s="376"/>
      <c r="AN679" s="376"/>
      <c r="AO679" s="465"/>
      <c r="AP679" s="466"/>
      <c r="AQ679" s="113" t="str">
        <f t="shared" si="594"/>
        <v/>
      </c>
      <c r="AR679" s="114">
        <v>282</v>
      </c>
      <c r="AU679" s="115">
        <f t="shared" si="595"/>
        <v>0</v>
      </c>
      <c r="AV679" s="116" t="b">
        <f t="shared" si="596"/>
        <v>1</v>
      </c>
      <c r="AW679" s="73">
        <f t="shared" si="597"/>
        <v>0</v>
      </c>
      <c r="AX679" s="117">
        <f t="shared" si="598"/>
        <v>1</v>
      </c>
      <c r="AY679" s="118">
        <f t="shared" si="599"/>
        <v>0</v>
      </c>
      <c r="BD679" s="120">
        <f>ROUND(Import!F672,2)</f>
        <v>0</v>
      </c>
      <c r="BE679" s="120">
        <f>ROUND(Import!P672,2)</f>
        <v>0</v>
      </c>
      <c r="BG679" s="121">
        <f t="shared" si="600"/>
        <v>0</v>
      </c>
      <c r="BH679" s="122">
        <f t="shared" si="601"/>
        <v>0</v>
      </c>
      <c r="BI679" s="114">
        <f t="shared" si="602"/>
        <v>0</v>
      </c>
      <c r="BJ679" s="121">
        <f t="shared" si="603"/>
        <v>0</v>
      </c>
      <c r="BK679" s="122">
        <f t="shared" si="604"/>
        <v>0</v>
      </c>
      <c r="BL679" s="114">
        <f t="shared" si="605"/>
        <v>0</v>
      </c>
      <c r="BN679" s="123">
        <f t="shared" si="606"/>
        <v>0</v>
      </c>
      <c r="BO679" s="123">
        <f t="shared" si="607"/>
        <v>0</v>
      </c>
      <c r="BP679" s="123">
        <f t="shared" si="608"/>
        <v>0</v>
      </c>
      <c r="BQ679" s="123">
        <f t="shared" si="609"/>
        <v>0</v>
      </c>
      <c r="BR679" s="123">
        <f t="shared" si="583"/>
        <v>0</v>
      </c>
      <c r="BS679" s="123">
        <f t="shared" si="610"/>
        <v>0</v>
      </c>
      <c r="BT679" s="124">
        <f t="shared" si="611"/>
        <v>0</v>
      </c>
      <c r="CA679" s="62"/>
      <c r="CB679" s="126" t="str">
        <f t="shared" si="584"/>
        <v/>
      </c>
      <c r="CC679" s="127" t="str">
        <f t="shared" si="612"/>
        <v/>
      </c>
      <c r="CD679" s="128" t="str">
        <f t="shared" si="613"/>
        <v/>
      </c>
      <c r="CE679" s="146"/>
      <c r="CF679" s="147"/>
      <c r="CG679" s="147"/>
      <c r="CH679" s="147"/>
      <c r="CI679" s="145"/>
      <c r="CJ679" s="62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132" t="b">
        <f t="shared" si="614"/>
        <v>0</v>
      </c>
      <c r="CV679" s="133" t="b">
        <f t="shared" si="615"/>
        <v>1</v>
      </c>
      <c r="CW679" s="116" t="b">
        <f t="shared" si="616"/>
        <v>1</v>
      </c>
      <c r="CX679" s="73">
        <f t="shared" si="617"/>
        <v>0</v>
      </c>
      <c r="CZ679" s="73">
        <f t="shared" si="618"/>
        <v>0</v>
      </c>
      <c r="DA679" s="134">
        <f t="shared" si="619"/>
        <v>1</v>
      </c>
      <c r="DB679" s="106">
        <f t="shared" si="620"/>
        <v>1</v>
      </c>
      <c r="DC679" s="148"/>
      <c r="DD679" s="134">
        <f t="shared" si="621"/>
        <v>1</v>
      </c>
      <c r="DE679" s="135">
        <f t="shared" si="585"/>
        <v>0</v>
      </c>
      <c r="DF679" s="135">
        <f t="shared" si="586"/>
        <v>0</v>
      </c>
      <c r="DG679" s="136"/>
      <c r="DH679" s="79"/>
      <c r="DI679" s="137"/>
      <c r="DJ679" s="81"/>
      <c r="DK679" s="107">
        <f t="shared" si="587"/>
        <v>0</v>
      </c>
      <c r="DL679" s="138">
        <f t="shared" si="622"/>
        <v>1</v>
      </c>
      <c r="DM679" s="73">
        <f t="shared" si="623"/>
        <v>1</v>
      </c>
      <c r="DN679" s="73">
        <f t="shared" si="624"/>
        <v>1</v>
      </c>
      <c r="DO679" s="73">
        <f t="shared" si="625"/>
        <v>1</v>
      </c>
      <c r="DP679" s="73">
        <f t="shared" si="592"/>
        <v>1</v>
      </c>
      <c r="DQ679" s="73">
        <f t="shared" si="591"/>
        <v>1</v>
      </c>
      <c r="DR679" s="73">
        <f t="shared" si="590"/>
        <v>1</v>
      </c>
      <c r="DS679" s="73">
        <f t="shared" si="588"/>
        <v>1</v>
      </c>
      <c r="DT679" s="73">
        <f t="shared" si="582"/>
        <v>1</v>
      </c>
      <c r="DU679" s="73">
        <f t="shared" si="581"/>
        <v>1</v>
      </c>
      <c r="DV679" s="73">
        <f t="shared" si="580"/>
        <v>1</v>
      </c>
      <c r="DW679" s="73">
        <f t="shared" si="579"/>
        <v>1</v>
      </c>
      <c r="DX679" s="73">
        <f t="shared" si="578"/>
        <v>1</v>
      </c>
      <c r="DY679" s="73">
        <f t="shared" si="577"/>
        <v>1</v>
      </c>
      <c r="DZ679" s="73">
        <f t="shared" si="576"/>
        <v>1</v>
      </c>
      <c r="EA679" s="92">
        <f t="shared" si="575"/>
        <v>1</v>
      </c>
      <c r="EB679" s="92">
        <f t="shared" si="574"/>
        <v>1</v>
      </c>
      <c r="EC679" s="139">
        <f t="shared" si="573"/>
        <v>1</v>
      </c>
      <c r="ED679" s="140">
        <f t="shared" si="626"/>
        <v>0</v>
      </c>
      <c r="EE679" s="141">
        <f>IF(EC679=8,(DK679+DK680+DK681+DK993+DK995+DK996+DK997),IF(EC679=9,(DK679+DK680+DK681+DK993+DK995+DK996+DK997+DK998),IF(EC679=10,(DK679+DK680+DK681+DK993+DK995+DK996+DK997+DK998+DK999),IF(EC679=11,(DK679+DK680+DK681+DK993+DK995+DK996+DK997+DK998+DK999+DK1000),IF(EC679=12,(DK679+DK680+DK681+DK993+DK995+DK996+DK997+DK998+DK999+DK1000+DK1001),IF(EC679=13,(DK679+DK680+DK681+DK993+DK995+DK996+DK997+DK998+DK999+DK1000+DK1001+#REF!),0))))))</f>
        <v>0</v>
      </c>
      <c r="EF679" s="141">
        <f t="shared" si="593"/>
        <v>0</v>
      </c>
      <c r="EG679" s="142">
        <f t="shared" si="627"/>
        <v>0</v>
      </c>
      <c r="EH679" s="141"/>
      <c r="EI679" s="142"/>
      <c r="EJ679" s="82">
        <f t="shared" si="628"/>
        <v>0</v>
      </c>
      <c r="EK679" s="82"/>
      <c r="EL679" s="82"/>
      <c r="EM679" s="82"/>
      <c r="EN679" s="83"/>
      <c r="EO679" s="61"/>
      <c r="EP679" s="61"/>
      <c r="EQ679" s="61"/>
      <c r="ER679" s="61"/>
      <c r="ES679" s="61"/>
      <c r="ET679" s="61"/>
      <c r="EU679" s="61"/>
      <c r="EV679" s="61"/>
      <c r="EW679" s="61"/>
      <c r="EX679" s="61"/>
      <c r="EY679" s="61"/>
      <c r="EZ679" s="61"/>
    </row>
    <row r="680" spans="2:156" ht="27" customHeight="1">
      <c r="B680" s="365" t="str">
        <f t="shared" si="589"/>
        <v/>
      </c>
      <c r="C680" s="649" t="str">
        <f>IF(AU680=1,SUM(AU$10:AU680),"")</f>
        <v/>
      </c>
      <c r="D680" s="526"/>
      <c r="E680" s="524"/>
      <c r="F680" s="648"/>
      <c r="G680" s="464"/>
      <c r="H680" s="110"/>
      <c r="I680" s="648"/>
      <c r="J680" s="464"/>
      <c r="K680" s="110"/>
      <c r="L680" s="109"/>
      <c r="M680" s="517"/>
      <c r="N680" s="520"/>
      <c r="O680" s="520"/>
      <c r="P680" s="514"/>
      <c r="Q680" s="463"/>
      <c r="R680" s="463"/>
      <c r="S680" s="463"/>
      <c r="T680" s="463"/>
      <c r="U680" s="515"/>
      <c r="V680" s="112"/>
      <c r="W680" s="463"/>
      <c r="X680" s="463"/>
      <c r="Y680" s="463"/>
      <c r="Z680" s="463"/>
      <c r="AA680" s="463"/>
      <c r="AB680" s="691"/>
      <c r="AC680" s="691"/>
      <c r="AD680" s="691"/>
      <c r="AE680" s="682"/>
      <c r="AF680" s="683"/>
      <c r="AG680" s="112"/>
      <c r="AH680" s="463"/>
      <c r="AI680" s="495"/>
      <c r="AJ680" s="469"/>
      <c r="AK680" s="464"/>
      <c r="AL680" s="465"/>
      <c r="AM680" s="376"/>
      <c r="AN680" s="376"/>
      <c r="AO680" s="465"/>
      <c r="AP680" s="466"/>
      <c r="AQ680" s="113" t="str">
        <f t="shared" si="594"/>
        <v/>
      </c>
      <c r="AR680" s="114">
        <v>283</v>
      </c>
      <c r="AU680" s="115">
        <f t="shared" si="595"/>
        <v>0</v>
      </c>
      <c r="AV680" s="116" t="b">
        <f t="shared" si="596"/>
        <v>1</v>
      </c>
      <c r="AW680" s="73">
        <f t="shared" si="597"/>
        <v>0</v>
      </c>
      <c r="AX680" s="117">
        <f t="shared" si="598"/>
        <v>1</v>
      </c>
      <c r="AY680" s="118">
        <f t="shared" si="599"/>
        <v>0</v>
      </c>
      <c r="BD680" s="120">
        <f>ROUND(Import!F673,2)</f>
        <v>0</v>
      </c>
      <c r="BE680" s="120">
        <f>ROUND(Import!P673,2)</f>
        <v>0</v>
      </c>
      <c r="BG680" s="121">
        <f t="shared" si="600"/>
        <v>0</v>
      </c>
      <c r="BH680" s="122">
        <f t="shared" si="601"/>
        <v>0</v>
      </c>
      <c r="BI680" s="114">
        <f t="shared" si="602"/>
        <v>0</v>
      </c>
      <c r="BJ680" s="121">
        <f t="shared" si="603"/>
        <v>0</v>
      </c>
      <c r="BK680" s="122">
        <f t="shared" si="604"/>
        <v>0</v>
      </c>
      <c r="BL680" s="114">
        <f t="shared" si="605"/>
        <v>0</v>
      </c>
      <c r="BN680" s="123">
        <f t="shared" si="606"/>
        <v>0</v>
      </c>
      <c r="BO680" s="123">
        <f t="shared" si="607"/>
        <v>0</v>
      </c>
      <c r="BP680" s="123">
        <f t="shared" si="608"/>
        <v>0</v>
      </c>
      <c r="BQ680" s="123">
        <f t="shared" si="609"/>
        <v>0</v>
      </c>
      <c r="BR680" s="123">
        <f t="shared" si="583"/>
        <v>0</v>
      </c>
      <c r="BS680" s="123">
        <f t="shared" si="610"/>
        <v>0</v>
      </c>
      <c r="BT680" s="124">
        <f t="shared" si="611"/>
        <v>0</v>
      </c>
      <c r="CA680" s="62"/>
      <c r="CB680" s="126" t="str">
        <f t="shared" si="584"/>
        <v/>
      </c>
      <c r="CC680" s="127" t="str">
        <f t="shared" si="612"/>
        <v/>
      </c>
      <c r="CD680" s="128" t="str">
        <f t="shared" si="613"/>
        <v/>
      </c>
      <c r="CE680" s="146"/>
      <c r="CF680" s="147"/>
      <c r="CG680" s="147"/>
      <c r="CH680" s="147"/>
      <c r="CI680" s="145"/>
      <c r="CJ680" s="62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132" t="b">
        <f t="shared" si="614"/>
        <v>0</v>
      </c>
      <c r="CV680" s="133" t="b">
        <f t="shared" si="615"/>
        <v>1</v>
      </c>
      <c r="CW680" s="116" t="b">
        <f t="shared" si="616"/>
        <v>1</v>
      </c>
      <c r="CX680" s="73">
        <f t="shared" si="617"/>
        <v>0</v>
      </c>
      <c r="CZ680" s="73">
        <f t="shared" si="618"/>
        <v>0</v>
      </c>
      <c r="DA680" s="134">
        <f t="shared" si="619"/>
        <v>1</v>
      </c>
      <c r="DB680" s="106">
        <f t="shared" si="620"/>
        <v>1</v>
      </c>
      <c r="DC680" s="148"/>
      <c r="DD680" s="134">
        <f t="shared" si="621"/>
        <v>1</v>
      </c>
      <c r="DE680" s="135">
        <f t="shared" si="585"/>
        <v>0</v>
      </c>
      <c r="DF680" s="135">
        <f t="shared" si="586"/>
        <v>0</v>
      </c>
      <c r="DG680" s="136"/>
      <c r="DH680" s="79"/>
      <c r="DI680" s="137"/>
      <c r="DJ680" s="81"/>
      <c r="DK680" s="107">
        <f t="shared" si="587"/>
        <v>0</v>
      </c>
      <c r="DL680" s="138">
        <f t="shared" si="622"/>
        <v>1</v>
      </c>
      <c r="DM680" s="73">
        <f t="shared" si="623"/>
        <v>1</v>
      </c>
      <c r="DN680" s="73">
        <f t="shared" si="624"/>
        <v>1</v>
      </c>
      <c r="DO680" s="73">
        <f t="shared" si="625"/>
        <v>1</v>
      </c>
      <c r="DP680" s="73">
        <f t="shared" si="592"/>
        <v>1</v>
      </c>
      <c r="DQ680" s="73">
        <f t="shared" si="591"/>
        <v>1</v>
      </c>
      <c r="DR680" s="73">
        <f t="shared" si="590"/>
        <v>1</v>
      </c>
      <c r="DS680" s="73">
        <f t="shared" si="588"/>
        <v>1</v>
      </c>
      <c r="DT680" s="73">
        <f t="shared" si="582"/>
        <v>1</v>
      </c>
      <c r="DU680" s="73">
        <f t="shared" si="581"/>
        <v>1</v>
      </c>
      <c r="DV680" s="73">
        <f t="shared" si="580"/>
        <v>1</v>
      </c>
      <c r="DW680" s="73">
        <f t="shared" si="579"/>
        <v>1</v>
      </c>
      <c r="DX680" s="73">
        <f t="shared" si="578"/>
        <v>1</v>
      </c>
      <c r="DY680" s="73">
        <f t="shared" si="577"/>
        <v>1</v>
      </c>
      <c r="DZ680" s="73">
        <f t="shared" si="576"/>
        <v>1</v>
      </c>
      <c r="EA680" s="92">
        <f t="shared" si="575"/>
        <v>1</v>
      </c>
      <c r="EB680" s="92">
        <f t="shared" si="574"/>
        <v>1</v>
      </c>
      <c r="EC680" s="139">
        <f t="shared" si="573"/>
        <v>1</v>
      </c>
      <c r="ED680" s="140">
        <f t="shared" si="626"/>
        <v>0</v>
      </c>
      <c r="EE680" s="141">
        <f>IF(EC680=8,(DK680+DK681+DK682+DK994+DK996+DK997+DK998),IF(EC680=9,(DK680+DK681+DK682+DK994+DK996+DK997+DK998+DK999),IF(EC680=10,(DK680+DK681+DK682+DK994+DK996+DK997+DK998+DK999+DK1000),IF(EC680=11,(DK680+DK681+DK682+DK994+DK996+DK997+DK998+DK999+DK1000+DK1001),IF(EC680=12,(DK680+DK681+DK682+DK994+DK996+DK997+DK998+DK999+DK1000+DK1001+DK1002),IF(EC680=13,(DK680+DK681+DK682+DK994+DK996+DK997+DK998+DK999+DK1000+DK1001+DK1002+#REF!),0))))))</f>
        <v>0</v>
      </c>
      <c r="EF680" s="141">
        <f t="shared" si="593"/>
        <v>0</v>
      </c>
      <c r="EG680" s="142">
        <f t="shared" si="627"/>
        <v>0</v>
      </c>
      <c r="EH680" s="141"/>
      <c r="EI680" s="142"/>
      <c r="EJ680" s="82">
        <f t="shared" si="628"/>
        <v>0</v>
      </c>
      <c r="EK680" s="82"/>
      <c r="EL680" s="82"/>
      <c r="EM680" s="82"/>
      <c r="EN680" s="83"/>
      <c r="EO680" s="61"/>
      <c r="EP680" s="61"/>
      <c r="EQ680" s="61"/>
      <c r="ER680" s="61"/>
      <c r="ES680" s="61"/>
      <c r="ET680" s="61"/>
      <c r="EU680" s="61"/>
      <c r="EV680" s="61"/>
      <c r="EW680" s="61"/>
      <c r="EX680" s="61"/>
      <c r="EY680" s="61"/>
      <c r="EZ680" s="61"/>
    </row>
    <row r="681" spans="2:156" ht="27" customHeight="1">
      <c r="B681" s="365" t="str">
        <f t="shared" si="589"/>
        <v/>
      </c>
      <c r="C681" s="649" t="str">
        <f>IF(AU681=1,SUM(AU$10:AU681),"")</f>
        <v/>
      </c>
      <c r="D681" s="526"/>
      <c r="E681" s="524"/>
      <c r="F681" s="648"/>
      <c r="G681" s="464"/>
      <c r="H681" s="110"/>
      <c r="I681" s="648"/>
      <c r="J681" s="464"/>
      <c r="K681" s="110"/>
      <c r="L681" s="109"/>
      <c r="M681" s="517"/>
      <c r="N681" s="520"/>
      <c r="O681" s="520"/>
      <c r="P681" s="514"/>
      <c r="Q681" s="463"/>
      <c r="R681" s="463"/>
      <c r="S681" s="463"/>
      <c r="T681" s="463"/>
      <c r="U681" s="515"/>
      <c r="V681" s="112"/>
      <c r="W681" s="463"/>
      <c r="X681" s="463"/>
      <c r="Y681" s="463"/>
      <c r="Z681" s="463"/>
      <c r="AA681" s="463"/>
      <c r="AB681" s="691"/>
      <c r="AC681" s="691"/>
      <c r="AD681" s="691"/>
      <c r="AE681" s="682"/>
      <c r="AF681" s="683"/>
      <c r="AG681" s="112"/>
      <c r="AH681" s="463"/>
      <c r="AI681" s="495"/>
      <c r="AJ681" s="469"/>
      <c r="AK681" s="464"/>
      <c r="AL681" s="465"/>
      <c r="AM681" s="376"/>
      <c r="AN681" s="376"/>
      <c r="AO681" s="465"/>
      <c r="AP681" s="466"/>
      <c r="AQ681" s="113" t="str">
        <f t="shared" si="594"/>
        <v/>
      </c>
      <c r="AR681" s="114">
        <v>284</v>
      </c>
      <c r="AU681" s="115">
        <f t="shared" si="595"/>
        <v>0</v>
      </c>
      <c r="AV681" s="116" t="b">
        <f t="shared" si="596"/>
        <v>1</v>
      </c>
      <c r="AW681" s="73">
        <f t="shared" si="597"/>
        <v>0</v>
      </c>
      <c r="AX681" s="117">
        <f t="shared" si="598"/>
        <v>1</v>
      </c>
      <c r="AY681" s="118">
        <f t="shared" si="599"/>
        <v>0</v>
      </c>
      <c r="BD681" s="120">
        <f>ROUND(Import!F674,2)</f>
        <v>0</v>
      </c>
      <c r="BE681" s="120">
        <f>ROUND(Import!P674,2)</f>
        <v>0</v>
      </c>
      <c r="BG681" s="121">
        <f t="shared" si="600"/>
        <v>0</v>
      </c>
      <c r="BH681" s="122">
        <f t="shared" si="601"/>
        <v>0</v>
      </c>
      <c r="BI681" s="114">
        <f t="shared" si="602"/>
        <v>0</v>
      </c>
      <c r="BJ681" s="121">
        <f t="shared" si="603"/>
        <v>0</v>
      </c>
      <c r="BK681" s="122">
        <f t="shared" si="604"/>
        <v>0</v>
      </c>
      <c r="BL681" s="114">
        <f t="shared" si="605"/>
        <v>0</v>
      </c>
      <c r="BN681" s="123">
        <f t="shared" si="606"/>
        <v>0</v>
      </c>
      <c r="BO681" s="123">
        <f t="shared" si="607"/>
        <v>0</v>
      </c>
      <c r="BP681" s="123">
        <f t="shared" si="608"/>
        <v>0</v>
      </c>
      <c r="BQ681" s="123">
        <f t="shared" si="609"/>
        <v>0</v>
      </c>
      <c r="BR681" s="123">
        <f t="shared" si="583"/>
        <v>0</v>
      </c>
      <c r="BS681" s="123">
        <f t="shared" si="610"/>
        <v>0</v>
      </c>
      <c r="BT681" s="124">
        <f t="shared" si="611"/>
        <v>0</v>
      </c>
      <c r="CA681" s="62"/>
      <c r="CB681" s="126" t="str">
        <f t="shared" si="584"/>
        <v/>
      </c>
      <c r="CC681" s="127" t="str">
        <f t="shared" si="612"/>
        <v/>
      </c>
      <c r="CD681" s="128" t="str">
        <f t="shared" si="613"/>
        <v/>
      </c>
      <c r="CE681" s="146"/>
      <c r="CF681" s="147"/>
      <c r="CG681" s="147"/>
      <c r="CH681" s="147"/>
      <c r="CI681" s="145"/>
      <c r="CJ681" s="62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132" t="b">
        <f t="shared" si="614"/>
        <v>0</v>
      </c>
      <c r="CV681" s="133" t="b">
        <f t="shared" si="615"/>
        <v>1</v>
      </c>
      <c r="CW681" s="116" t="b">
        <f t="shared" si="616"/>
        <v>1</v>
      </c>
      <c r="CX681" s="73">
        <f t="shared" si="617"/>
        <v>0</v>
      </c>
      <c r="CZ681" s="73">
        <f t="shared" si="618"/>
        <v>0</v>
      </c>
      <c r="DA681" s="134">
        <f t="shared" si="619"/>
        <v>1</v>
      </c>
      <c r="DB681" s="106">
        <f t="shared" si="620"/>
        <v>1</v>
      </c>
      <c r="DC681" s="148"/>
      <c r="DD681" s="134">
        <f t="shared" si="621"/>
        <v>1</v>
      </c>
      <c r="DE681" s="135">
        <f t="shared" si="585"/>
        <v>0</v>
      </c>
      <c r="DF681" s="135">
        <f t="shared" si="586"/>
        <v>0</v>
      </c>
      <c r="DG681" s="136"/>
      <c r="DH681" s="79"/>
      <c r="DI681" s="137"/>
      <c r="DJ681" s="81"/>
      <c r="DK681" s="107">
        <f t="shared" si="587"/>
        <v>0</v>
      </c>
      <c r="DL681" s="138">
        <f t="shared" si="622"/>
        <v>1</v>
      </c>
      <c r="DM681" s="73">
        <f t="shared" si="623"/>
        <v>1</v>
      </c>
      <c r="DN681" s="73">
        <f t="shared" si="624"/>
        <v>1</v>
      </c>
      <c r="DO681" s="73">
        <f t="shared" si="625"/>
        <v>1</v>
      </c>
      <c r="DP681" s="73">
        <f t="shared" si="592"/>
        <v>1</v>
      </c>
      <c r="DQ681" s="73">
        <f t="shared" si="591"/>
        <v>1</v>
      </c>
      <c r="DR681" s="73">
        <f t="shared" si="590"/>
        <v>1</v>
      </c>
      <c r="DS681" s="73">
        <f t="shared" si="588"/>
        <v>1</v>
      </c>
      <c r="DT681" s="73">
        <f t="shared" si="582"/>
        <v>1</v>
      </c>
      <c r="DU681" s="73">
        <f t="shared" si="581"/>
        <v>1</v>
      </c>
      <c r="DV681" s="73">
        <f t="shared" si="580"/>
        <v>1</v>
      </c>
      <c r="DW681" s="73">
        <f t="shared" si="579"/>
        <v>1</v>
      </c>
      <c r="DX681" s="73">
        <f t="shared" si="578"/>
        <v>1</v>
      </c>
      <c r="DY681" s="73">
        <f t="shared" si="577"/>
        <v>1</v>
      </c>
      <c r="DZ681" s="73">
        <f t="shared" si="576"/>
        <v>1</v>
      </c>
      <c r="EA681" s="92">
        <f t="shared" si="575"/>
        <v>1</v>
      </c>
      <c r="EB681" s="92">
        <f t="shared" si="574"/>
        <v>1</v>
      </c>
      <c r="EC681" s="139">
        <f t="shared" si="573"/>
        <v>1</v>
      </c>
      <c r="ED681" s="140">
        <f t="shared" si="626"/>
        <v>0</v>
      </c>
      <c r="EE681" s="141">
        <f>IF(EC681=8,(DK681+DK682+DK683+DK995+DK997+DK998+DK999),IF(EC681=9,(DK681+DK682+DK683+DK995+DK997+DK998+DK999+DK1000),IF(EC681=10,(DK681+DK682+DK683+DK995+DK997+DK998+DK999+DK1000+DK1001),IF(EC681=11,(DK681+DK682+DK683+DK995+DK997+DK998+DK999+DK1000+DK1001+DK1002),IF(EC681=12,(DK681+DK682+DK683+DK995+DK997+DK998+DK999+DK1000+DK1001+DK1002+DK1003),IF(EC681=13,(DK681+DK682+DK683+DK995+DK997+DK998+DK999+DK1000+DK1001+DK1002+DK1003+#REF!),0))))))</f>
        <v>0</v>
      </c>
      <c r="EF681" s="141">
        <f t="shared" si="593"/>
        <v>0</v>
      </c>
      <c r="EG681" s="142">
        <f t="shared" si="627"/>
        <v>0</v>
      </c>
      <c r="EH681" s="141"/>
      <c r="EI681" s="142"/>
      <c r="EJ681" s="82">
        <f t="shared" si="628"/>
        <v>0</v>
      </c>
      <c r="EK681" s="82"/>
      <c r="EL681" s="82"/>
      <c r="EM681" s="82"/>
      <c r="EN681" s="83"/>
      <c r="EO681" s="61"/>
      <c r="EP681" s="61"/>
      <c r="EQ681" s="61"/>
      <c r="ER681" s="61"/>
      <c r="ES681" s="61"/>
      <c r="ET681" s="61"/>
      <c r="EU681" s="61"/>
      <c r="EV681" s="61"/>
      <c r="EW681" s="61"/>
      <c r="EX681" s="61"/>
      <c r="EY681" s="61"/>
      <c r="EZ681" s="61"/>
    </row>
    <row r="682" spans="2:156" ht="27" customHeight="1">
      <c r="B682" s="365" t="str">
        <f t="shared" si="589"/>
        <v/>
      </c>
      <c r="C682" s="649" t="str">
        <f>IF(AU682=1,SUM(AU$10:AU682),"")</f>
        <v/>
      </c>
      <c r="D682" s="526"/>
      <c r="E682" s="524"/>
      <c r="F682" s="648"/>
      <c r="G682" s="464"/>
      <c r="H682" s="110"/>
      <c r="I682" s="648"/>
      <c r="J682" s="464"/>
      <c r="K682" s="110"/>
      <c r="L682" s="109"/>
      <c r="M682" s="517"/>
      <c r="N682" s="520"/>
      <c r="O682" s="520"/>
      <c r="P682" s="514"/>
      <c r="Q682" s="463"/>
      <c r="R682" s="463"/>
      <c r="S682" s="463"/>
      <c r="T682" s="463"/>
      <c r="U682" s="515"/>
      <c r="V682" s="112"/>
      <c r="W682" s="463"/>
      <c r="X682" s="463"/>
      <c r="Y682" s="463"/>
      <c r="Z682" s="463"/>
      <c r="AA682" s="463"/>
      <c r="AB682" s="691"/>
      <c r="AC682" s="691"/>
      <c r="AD682" s="691"/>
      <c r="AE682" s="682"/>
      <c r="AF682" s="683"/>
      <c r="AG682" s="112"/>
      <c r="AH682" s="463"/>
      <c r="AI682" s="495"/>
      <c r="AJ682" s="469"/>
      <c r="AK682" s="464"/>
      <c r="AL682" s="465"/>
      <c r="AM682" s="376"/>
      <c r="AN682" s="376"/>
      <c r="AO682" s="465"/>
      <c r="AP682" s="466"/>
      <c r="AQ682" s="113" t="str">
        <f t="shared" si="594"/>
        <v/>
      </c>
      <c r="AR682" s="114">
        <v>285</v>
      </c>
      <c r="AU682" s="115">
        <f t="shared" si="595"/>
        <v>0</v>
      </c>
      <c r="AV682" s="116" t="b">
        <f t="shared" si="596"/>
        <v>1</v>
      </c>
      <c r="AW682" s="73">
        <f t="shared" si="597"/>
        <v>0</v>
      </c>
      <c r="AX682" s="117">
        <f t="shared" si="598"/>
        <v>1</v>
      </c>
      <c r="AY682" s="118">
        <f t="shared" si="599"/>
        <v>0</v>
      </c>
      <c r="BD682" s="120">
        <f>ROUND(Import!F675,2)</f>
        <v>0</v>
      </c>
      <c r="BE682" s="120">
        <f>ROUND(Import!P675,2)</f>
        <v>0</v>
      </c>
      <c r="BG682" s="121">
        <f t="shared" si="600"/>
        <v>0</v>
      </c>
      <c r="BH682" s="122">
        <f t="shared" si="601"/>
        <v>0</v>
      </c>
      <c r="BI682" s="114">
        <f t="shared" si="602"/>
        <v>0</v>
      </c>
      <c r="BJ682" s="121">
        <f t="shared" si="603"/>
        <v>0</v>
      </c>
      <c r="BK682" s="122">
        <f t="shared" si="604"/>
        <v>0</v>
      </c>
      <c r="BL682" s="114">
        <f t="shared" si="605"/>
        <v>0</v>
      </c>
      <c r="BN682" s="123">
        <f t="shared" si="606"/>
        <v>0</v>
      </c>
      <c r="BO682" s="123">
        <f t="shared" si="607"/>
        <v>0</v>
      </c>
      <c r="BP682" s="123">
        <f t="shared" si="608"/>
        <v>0</v>
      </c>
      <c r="BQ682" s="123">
        <f t="shared" si="609"/>
        <v>0</v>
      </c>
      <c r="BR682" s="123">
        <f t="shared" si="583"/>
        <v>0</v>
      </c>
      <c r="BS682" s="123">
        <f t="shared" si="610"/>
        <v>0</v>
      </c>
      <c r="BT682" s="124">
        <f t="shared" si="611"/>
        <v>0</v>
      </c>
      <c r="CA682" s="62"/>
      <c r="CB682" s="126" t="str">
        <f t="shared" si="584"/>
        <v/>
      </c>
      <c r="CC682" s="127" t="str">
        <f t="shared" si="612"/>
        <v/>
      </c>
      <c r="CD682" s="128" t="str">
        <f t="shared" si="613"/>
        <v/>
      </c>
      <c r="CE682" s="146"/>
      <c r="CF682" s="147"/>
      <c r="CG682" s="147"/>
      <c r="CH682" s="147"/>
      <c r="CI682" s="145"/>
      <c r="CJ682" s="62"/>
      <c r="CK682" s="64"/>
      <c r="CL682" s="64"/>
      <c r="CM682" s="64"/>
      <c r="CN682" s="64"/>
      <c r="CO682" s="64"/>
      <c r="CP682" s="64"/>
      <c r="CQ682" s="64"/>
      <c r="CR682" s="64"/>
      <c r="CS682" s="64"/>
      <c r="CT682" s="64"/>
      <c r="CU682" s="132" t="b">
        <f t="shared" si="614"/>
        <v>0</v>
      </c>
      <c r="CV682" s="133" t="b">
        <f t="shared" si="615"/>
        <v>1</v>
      </c>
      <c r="CW682" s="116" t="b">
        <f t="shared" si="616"/>
        <v>1</v>
      </c>
      <c r="CX682" s="73">
        <f t="shared" si="617"/>
        <v>0</v>
      </c>
      <c r="CZ682" s="73">
        <f t="shared" si="618"/>
        <v>0</v>
      </c>
      <c r="DA682" s="134">
        <f t="shared" si="619"/>
        <v>1</v>
      </c>
      <c r="DB682" s="106">
        <f t="shared" si="620"/>
        <v>1</v>
      </c>
      <c r="DC682" s="148"/>
      <c r="DD682" s="134">
        <f t="shared" si="621"/>
        <v>1</v>
      </c>
      <c r="DE682" s="135">
        <f t="shared" si="585"/>
        <v>0</v>
      </c>
      <c r="DF682" s="135">
        <f t="shared" si="586"/>
        <v>0</v>
      </c>
      <c r="DG682" s="136"/>
      <c r="DH682" s="79"/>
      <c r="DI682" s="137"/>
      <c r="DJ682" s="81"/>
      <c r="DK682" s="107">
        <f t="shared" si="587"/>
        <v>0</v>
      </c>
      <c r="DL682" s="138">
        <f t="shared" si="622"/>
        <v>1</v>
      </c>
      <c r="DM682" s="73">
        <f t="shared" si="623"/>
        <v>1</v>
      </c>
      <c r="DN682" s="73">
        <f t="shared" si="624"/>
        <v>1</v>
      </c>
      <c r="DO682" s="73">
        <f t="shared" si="625"/>
        <v>1</v>
      </c>
      <c r="DP682" s="73">
        <f t="shared" si="592"/>
        <v>1</v>
      </c>
      <c r="DQ682" s="73">
        <f t="shared" si="591"/>
        <v>1</v>
      </c>
      <c r="DR682" s="73">
        <f t="shared" si="590"/>
        <v>1</v>
      </c>
      <c r="DS682" s="73">
        <f t="shared" si="588"/>
        <v>1</v>
      </c>
      <c r="DT682" s="73">
        <f t="shared" si="582"/>
        <v>1</v>
      </c>
      <c r="DU682" s="73">
        <f t="shared" si="581"/>
        <v>1</v>
      </c>
      <c r="DV682" s="73">
        <f t="shared" si="580"/>
        <v>1</v>
      </c>
      <c r="DW682" s="73">
        <f t="shared" si="579"/>
        <v>1</v>
      </c>
      <c r="DX682" s="73">
        <f t="shared" si="578"/>
        <v>1</v>
      </c>
      <c r="DY682" s="73">
        <f t="shared" si="577"/>
        <v>1</v>
      </c>
      <c r="DZ682" s="73">
        <f t="shared" si="576"/>
        <v>1</v>
      </c>
      <c r="EA682" s="92">
        <f t="shared" si="575"/>
        <v>1</v>
      </c>
      <c r="EB682" s="92">
        <f t="shared" si="574"/>
        <v>1</v>
      </c>
      <c r="EC682" s="139">
        <f t="shared" si="573"/>
        <v>1</v>
      </c>
      <c r="ED682" s="140">
        <f t="shared" si="626"/>
        <v>0</v>
      </c>
      <c r="EE682" s="141">
        <f>IF(EC682=8,(DK682+DK683+DK684+DK996+DK998+DK999+DK1000),IF(EC682=9,(DK682+DK683+DK684+DK996+DK998+DK999+DK1000+DK1001),IF(EC682=10,(DK682+DK683+DK684+DK996+DK998+DK999+DK1000+DK1001+DK1002),IF(EC682=11,(DK682+DK683+DK684+DK996+DK998+DK999+DK1000+DK1001+DK1002+DK1003),IF(EC682=12,(DK682+DK683+DK684+DK996+DK998+DK999+DK1000+DK1001+DK1002+DK1003+DK1004),IF(EC682=13,(DK682+DK683+DK684+DK996+DK998+DK999+DK1000+DK1001+DK1002+DK1003+DK1004+#REF!),0))))))</f>
        <v>0</v>
      </c>
      <c r="EF682" s="141">
        <f t="shared" si="593"/>
        <v>0</v>
      </c>
      <c r="EG682" s="142">
        <f t="shared" si="627"/>
        <v>0</v>
      </c>
      <c r="EH682" s="141"/>
      <c r="EI682" s="142"/>
      <c r="EJ682" s="82">
        <f t="shared" si="628"/>
        <v>0</v>
      </c>
      <c r="EK682" s="82"/>
      <c r="EL682" s="82"/>
      <c r="EM682" s="82"/>
      <c r="EN682" s="83"/>
      <c r="EO682" s="61"/>
      <c r="EP682" s="61"/>
      <c r="EQ682" s="61"/>
      <c r="ER682" s="61"/>
      <c r="ES682" s="61"/>
      <c r="ET682" s="61"/>
      <c r="EU682" s="61"/>
      <c r="EV682" s="61"/>
      <c r="EW682" s="61"/>
      <c r="EX682" s="61"/>
      <c r="EY682" s="61"/>
      <c r="EZ682" s="61"/>
    </row>
    <row r="683" spans="2:156" ht="27" customHeight="1">
      <c r="B683" s="365" t="str">
        <f t="shared" si="589"/>
        <v/>
      </c>
      <c r="C683" s="649" t="str">
        <f>IF(AU683=1,SUM(AU$10:AU683),"")</f>
        <v/>
      </c>
      <c r="D683" s="526"/>
      <c r="E683" s="524"/>
      <c r="F683" s="648"/>
      <c r="G683" s="464"/>
      <c r="H683" s="110"/>
      <c r="I683" s="648"/>
      <c r="J683" s="464"/>
      <c r="K683" s="110"/>
      <c r="L683" s="109"/>
      <c r="M683" s="517"/>
      <c r="N683" s="520"/>
      <c r="O683" s="520"/>
      <c r="P683" s="514"/>
      <c r="Q683" s="463"/>
      <c r="R683" s="463"/>
      <c r="S683" s="463"/>
      <c r="T683" s="463"/>
      <c r="U683" s="515"/>
      <c r="V683" s="112"/>
      <c r="W683" s="463"/>
      <c r="X683" s="463"/>
      <c r="Y683" s="463"/>
      <c r="Z683" s="463"/>
      <c r="AA683" s="463"/>
      <c r="AB683" s="691"/>
      <c r="AC683" s="691"/>
      <c r="AD683" s="691"/>
      <c r="AE683" s="682"/>
      <c r="AF683" s="683"/>
      <c r="AG683" s="112"/>
      <c r="AH683" s="463"/>
      <c r="AI683" s="495"/>
      <c r="AJ683" s="469"/>
      <c r="AK683" s="464"/>
      <c r="AL683" s="465"/>
      <c r="AM683" s="376"/>
      <c r="AN683" s="376"/>
      <c r="AO683" s="465"/>
      <c r="AP683" s="466"/>
      <c r="AQ683" s="113" t="str">
        <f t="shared" si="594"/>
        <v/>
      </c>
      <c r="AR683" s="114">
        <v>286</v>
      </c>
      <c r="AU683" s="115">
        <f t="shared" si="595"/>
        <v>0</v>
      </c>
      <c r="AV683" s="116" t="b">
        <f t="shared" si="596"/>
        <v>1</v>
      </c>
      <c r="AW683" s="73">
        <f t="shared" si="597"/>
        <v>0</v>
      </c>
      <c r="AX683" s="117">
        <f t="shared" si="598"/>
        <v>1</v>
      </c>
      <c r="AY683" s="118">
        <f t="shared" si="599"/>
        <v>0</v>
      </c>
      <c r="BD683" s="120">
        <f>ROUND(Import!F676,2)</f>
        <v>0</v>
      </c>
      <c r="BE683" s="120">
        <f>ROUND(Import!P676,2)</f>
        <v>0</v>
      </c>
      <c r="BG683" s="121">
        <f t="shared" si="600"/>
        <v>0</v>
      </c>
      <c r="BH683" s="122">
        <f t="shared" si="601"/>
        <v>0</v>
      </c>
      <c r="BI683" s="114">
        <f t="shared" si="602"/>
        <v>0</v>
      </c>
      <c r="BJ683" s="121">
        <f t="shared" si="603"/>
        <v>0</v>
      </c>
      <c r="BK683" s="122">
        <f t="shared" si="604"/>
        <v>0</v>
      </c>
      <c r="BL683" s="114">
        <f t="shared" si="605"/>
        <v>0</v>
      </c>
      <c r="BN683" s="123">
        <f t="shared" si="606"/>
        <v>0</v>
      </c>
      <c r="BO683" s="123">
        <f t="shared" si="607"/>
        <v>0</v>
      </c>
      <c r="BP683" s="123">
        <f t="shared" si="608"/>
        <v>0</v>
      </c>
      <c r="BQ683" s="123">
        <f t="shared" si="609"/>
        <v>0</v>
      </c>
      <c r="BR683" s="123">
        <f t="shared" si="583"/>
        <v>0</v>
      </c>
      <c r="BS683" s="123">
        <f t="shared" si="610"/>
        <v>0</v>
      </c>
      <c r="BT683" s="124">
        <f t="shared" si="611"/>
        <v>0</v>
      </c>
      <c r="CA683" s="62"/>
      <c r="CB683" s="126" t="str">
        <f t="shared" si="584"/>
        <v/>
      </c>
      <c r="CC683" s="127" t="str">
        <f t="shared" si="612"/>
        <v/>
      </c>
      <c r="CD683" s="128" t="str">
        <f t="shared" si="613"/>
        <v/>
      </c>
      <c r="CE683" s="146"/>
      <c r="CF683" s="147"/>
      <c r="CG683" s="147"/>
      <c r="CH683" s="147"/>
      <c r="CI683" s="145"/>
      <c r="CJ683" s="62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132" t="b">
        <f t="shared" si="614"/>
        <v>0</v>
      </c>
      <c r="CV683" s="133" t="b">
        <f t="shared" si="615"/>
        <v>1</v>
      </c>
      <c r="CW683" s="116" t="b">
        <f t="shared" si="616"/>
        <v>1</v>
      </c>
      <c r="CX683" s="73">
        <f t="shared" si="617"/>
        <v>0</v>
      </c>
      <c r="CZ683" s="73">
        <f t="shared" si="618"/>
        <v>0</v>
      </c>
      <c r="DA683" s="134">
        <f t="shared" si="619"/>
        <v>1</v>
      </c>
      <c r="DB683" s="106">
        <f t="shared" si="620"/>
        <v>1</v>
      </c>
      <c r="DC683" s="148"/>
      <c r="DD683" s="134">
        <f t="shared" si="621"/>
        <v>1</v>
      </c>
      <c r="DE683" s="135">
        <f t="shared" si="585"/>
        <v>0</v>
      </c>
      <c r="DF683" s="135">
        <f t="shared" si="586"/>
        <v>0</v>
      </c>
      <c r="DG683" s="136"/>
      <c r="DH683" s="79"/>
      <c r="DI683" s="137"/>
      <c r="DJ683" s="81"/>
      <c r="DK683" s="107">
        <f t="shared" si="587"/>
        <v>0</v>
      </c>
      <c r="DL683" s="138">
        <f t="shared" si="622"/>
        <v>1</v>
      </c>
      <c r="DM683" s="73">
        <f t="shared" si="623"/>
        <v>1</v>
      </c>
      <c r="DN683" s="73">
        <f t="shared" si="624"/>
        <v>1</v>
      </c>
      <c r="DO683" s="73">
        <f t="shared" si="625"/>
        <v>1</v>
      </c>
      <c r="DP683" s="73">
        <f t="shared" si="592"/>
        <v>1</v>
      </c>
      <c r="DQ683" s="73">
        <f t="shared" si="591"/>
        <v>1</v>
      </c>
      <c r="DR683" s="73">
        <f t="shared" si="590"/>
        <v>1</v>
      </c>
      <c r="DS683" s="73">
        <f t="shared" si="588"/>
        <v>1</v>
      </c>
      <c r="DT683" s="73">
        <f t="shared" si="582"/>
        <v>1</v>
      </c>
      <c r="DU683" s="73">
        <f t="shared" si="581"/>
        <v>1</v>
      </c>
      <c r="DV683" s="73">
        <f t="shared" si="580"/>
        <v>1</v>
      </c>
      <c r="DW683" s="73">
        <f t="shared" si="579"/>
        <v>1</v>
      </c>
      <c r="DX683" s="73">
        <f t="shared" si="578"/>
        <v>1</v>
      </c>
      <c r="DY683" s="73">
        <f t="shared" si="577"/>
        <v>1</v>
      </c>
      <c r="DZ683" s="73">
        <f t="shared" si="576"/>
        <v>1</v>
      </c>
      <c r="EA683" s="92">
        <f t="shared" si="575"/>
        <v>1</v>
      </c>
      <c r="EB683" s="92">
        <f t="shared" si="574"/>
        <v>1</v>
      </c>
      <c r="EC683" s="139">
        <f t="shared" si="573"/>
        <v>1</v>
      </c>
      <c r="ED683" s="140">
        <f t="shared" si="626"/>
        <v>0</v>
      </c>
      <c r="EE683" s="141">
        <f>IF(EC683=8,(DK683+DK684+DK685+DK997+DK999+DK1000+DK1001),IF(EC683=9,(DK683+DK684+DK685+DK997+DK999+DK1000+DK1001+DK1002),IF(EC683=10,(DK683+DK684+DK685+DK997+DK999+DK1000+DK1001+DK1002+DK1003),IF(EC683=11,(DK683+DK684+DK685+DK997+DK999+DK1000+DK1001+DK1002+DK1003+DK1004),IF(EC683=12,(DK683+DK684+DK685+DK997+DK999+DK1000+DK1001+DK1002+DK1003+DK1004+DK1005),IF(EC683=13,(DK683+DK684+DK685+DK997+DK999+DK1000+DK1001+DK1002+DK1003+DK1004+DK1005+#REF!),0))))))</f>
        <v>0</v>
      </c>
      <c r="EF683" s="141">
        <f t="shared" si="593"/>
        <v>0</v>
      </c>
      <c r="EG683" s="142">
        <f t="shared" si="627"/>
        <v>0</v>
      </c>
      <c r="EH683" s="141"/>
      <c r="EI683" s="142"/>
      <c r="EJ683" s="82">
        <f t="shared" si="628"/>
        <v>0</v>
      </c>
      <c r="EK683" s="82"/>
      <c r="EL683" s="82"/>
      <c r="EM683" s="82"/>
      <c r="EN683" s="83"/>
      <c r="EO683" s="61"/>
      <c r="EP683" s="61"/>
      <c r="EQ683" s="61"/>
      <c r="ER683" s="61"/>
      <c r="ES683" s="61"/>
      <c r="ET683" s="61"/>
      <c r="EU683" s="61"/>
      <c r="EV683" s="61"/>
      <c r="EW683" s="61"/>
      <c r="EX683" s="61"/>
      <c r="EY683" s="61"/>
      <c r="EZ683" s="61"/>
    </row>
    <row r="684" spans="2:156" ht="27" customHeight="1">
      <c r="B684" s="365" t="str">
        <f t="shared" si="589"/>
        <v/>
      </c>
      <c r="C684" s="649" t="str">
        <f>IF(AU684=1,SUM(AU$10:AU684),"")</f>
        <v/>
      </c>
      <c r="D684" s="526"/>
      <c r="E684" s="524"/>
      <c r="F684" s="648"/>
      <c r="G684" s="464"/>
      <c r="H684" s="110"/>
      <c r="I684" s="648"/>
      <c r="J684" s="464"/>
      <c r="K684" s="110"/>
      <c r="L684" s="109"/>
      <c r="M684" s="517"/>
      <c r="N684" s="520"/>
      <c r="O684" s="520"/>
      <c r="P684" s="514"/>
      <c r="Q684" s="463"/>
      <c r="R684" s="463"/>
      <c r="S684" s="463"/>
      <c r="T684" s="463"/>
      <c r="U684" s="515"/>
      <c r="V684" s="112"/>
      <c r="W684" s="463"/>
      <c r="X684" s="463"/>
      <c r="Y684" s="463"/>
      <c r="Z684" s="463"/>
      <c r="AA684" s="463"/>
      <c r="AB684" s="691"/>
      <c r="AC684" s="691"/>
      <c r="AD684" s="691"/>
      <c r="AE684" s="682"/>
      <c r="AF684" s="683"/>
      <c r="AG684" s="112"/>
      <c r="AH684" s="463"/>
      <c r="AI684" s="495"/>
      <c r="AJ684" s="469"/>
      <c r="AK684" s="464"/>
      <c r="AL684" s="465"/>
      <c r="AM684" s="376"/>
      <c r="AN684" s="376"/>
      <c r="AO684" s="465"/>
      <c r="AP684" s="466"/>
      <c r="AQ684" s="113" t="str">
        <f t="shared" si="594"/>
        <v/>
      </c>
      <c r="AR684" s="114">
        <v>287</v>
      </c>
      <c r="AU684" s="115">
        <f t="shared" si="595"/>
        <v>0</v>
      </c>
      <c r="AV684" s="116" t="b">
        <f t="shared" si="596"/>
        <v>1</v>
      </c>
      <c r="AW684" s="73">
        <f t="shared" si="597"/>
        <v>0</v>
      </c>
      <c r="AX684" s="117">
        <f t="shared" si="598"/>
        <v>1</v>
      </c>
      <c r="AY684" s="118">
        <f t="shared" si="599"/>
        <v>0</v>
      </c>
      <c r="BD684" s="120">
        <f>ROUND(Import!F677,2)</f>
        <v>0</v>
      </c>
      <c r="BE684" s="120">
        <f>ROUND(Import!P677,2)</f>
        <v>0</v>
      </c>
      <c r="BG684" s="121">
        <f t="shared" si="600"/>
        <v>0</v>
      </c>
      <c r="BH684" s="122">
        <f t="shared" si="601"/>
        <v>0</v>
      </c>
      <c r="BI684" s="114">
        <f t="shared" si="602"/>
        <v>0</v>
      </c>
      <c r="BJ684" s="121">
        <f t="shared" si="603"/>
        <v>0</v>
      </c>
      <c r="BK684" s="122">
        <f t="shared" si="604"/>
        <v>0</v>
      </c>
      <c r="BL684" s="114">
        <f t="shared" si="605"/>
        <v>0</v>
      </c>
      <c r="BN684" s="123">
        <f t="shared" si="606"/>
        <v>0</v>
      </c>
      <c r="BO684" s="123">
        <f t="shared" si="607"/>
        <v>0</v>
      </c>
      <c r="BP684" s="123">
        <f t="shared" si="608"/>
        <v>0</v>
      </c>
      <c r="BQ684" s="123">
        <f t="shared" si="609"/>
        <v>0</v>
      </c>
      <c r="BR684" s="123">
        <f t="shared" si="583"/>
        <v>0</v>
      </c>
      <c r="BS684" s="123">
        <f t="shared" si="610"/>
        <v>0</v>
      </c>
      <c r="BT684" s="124">
        <f t="shared" si="611"/>
        <v>0</v>
      </c>
      <c r="CA684" s="62"/>
      <c r="CB684" s="126" t="str">
        <f t="shared" si="584"/>
        <v/>
      </c>
      <c r="CC684" s="127" t="str">
        <f t="shared" si="612"/>
        <v/>
      </c>
      <c r="CD684" s="128" t="str">
        <f t="shared" si="613"/>
        <v/>
      </c>
      <c r="CE684" s="146"/>
      <c r="CF684" s="147"/>
      <c r="CG684" s="147"/>
      <c r="CH684" s="147"/>
      <c r="CI684" s="145"/>
      <c r="CJ684" s="62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132" t="b">
        <f t="shared" si="614"/>
        <v>0</v>
      </c>
      <c r="CV684" s="133" t="b">
        <f t="shared" si="615"/>
        <v>1</v>
      </c>
      <c r="CW684" s="116" t="b">
        <f t="shared" si="616"/>
        <v>1</v>
      </c>
      <c r="CX684" s="73">
        <f t="shared" si="617"/>
        <v>0</v>
      </c>
      <c r="CZ684" s="73">
        <f t="shared" si="618"/>
        <v>0</v>
      </c>
      <c r="DA684" s="134">
        <f t="shared" si="619"/>
        <v>1</v>
      </c>
      <c r="DB684" s="106">
        <f t="shared" si="620"/>
        <v>1</v>
      </c>
      <c r="DC684" s="148"/>
      <c r="DD684" s="134">
        <f t="shared" si="621"/>
        <v>1</v>
      </c>
      <c r="DE684" s="135">
        <f t="shared" si="585"/>
        <v>0</v>
      </c>
      <c r="DF684" s="135">
        <f t="shared" si="586"/>
        <v>0</v>
      </c>
      <c r="DG684" s="136"/>
      <c r="DH684" s="79"/>
      <c r="DI684" s="137"/>
      <c r="DJ684" s="81"/>
      <c r="DK684" s="107">
        <f t="shared" si="587"/>
        <v>0</v>
      </c>
      <c r="DL684" s="138">
        <f t="shared" si="622"/>
        <v>1</v>
      </c>
      <c r="DM684" s="73">
        <f t="shared" si="623"/>
        <v>1</v>
      </c>
      <c r="DN684" s="73">
        <f t="shared" si="624"/>
        <v>1</v>
      </c>
      <c r="DO684" s="73">
        <f t="shared" si="625"/>
        <v>1</v>
      </c>
      <c r="DP684" s="73">
        <f t="shared" si="592"/>
        <v>1</v>
      </c>
      <c r="DQ684" s="73">
        <f t="shared" si="591"/>
        <v>1</v>
      </c>
      <c r="DR684" s="73">
        <f t="shared" si="590"/>
        <v>1</v>
      </c>
      <c r="DS684" s="73">
        <f t="shared" si="588"/>
        <v>1</v>
      </c>
      <c r="DT684" s="73">
        <f t="shared" si="582"/>
        <v>1</v>
      </c>
      <c r="DU684" s="73">
        <f t="shared" si="581"/>
        <v>1</v>
      </c>
      <c r="DV684" s="73">
        <f t="shared" si="580"/>
        <v>1</v>
      </c>
      <c r="DW684" s="73">
        <f t="shared" si="579"/>
        <v>1</v>
      </c>
      <c r="DX684" s="73">
        <f t="shared" si="578"/>
        <v>1</v>
      </c>
      <c r="DY684" s="73">
        <f t="shared" si="577"/>
        <v>1</v>
      </c>
      <c r="DZ684" s="73">
        <f t="shared" si="576"/>
        <v>1</v>
      </c>
      <c r="EA684" s="92">
        <f t="shared" si="575"/>
        <v>1</v>
      </c>
      <c r="EB684" s="92">
        <f t="shared" si="574"/>
        <v>1</v>
      </c>
      <c r="EC684" s="139">
        <f t="shared" si="573"/>
        <v>1</v>
      </c>
      <c r="ED684" s="140">
        <f t="shared" si="626"/>
        <v>0</v>
      </c>
      <c r="EE684" s="141">
        <f>IF(EC684=8,(DK684+DK685+DK686+DK998+DK1000+DK1001+DK1002),IF(EC684=9,(DK684+DK685+DK686+DK998+DK1000+DK1001+DK1002+DK1003),IF(EC684=10,(DK684+DK685+DK686+DK998+DK1000+DK1001+DK1002+DK1003+DK1004),IF(EC684=11,(DK684+DK685+DK686+DK998+DK1000+DK1001+DK1002+DK1003+DK1004+DK1005),IF(EC684=12,(DK684+DK685+DK686+DK998+DK1000+DK1001+DK1002+DK1003+DK1004+DK1005+DK1006),IF(EC684=13,(DK684+DK685+DK686+DK998+DK1000+DK1001+DK1002+DK1003+DK1004+DK1005+DK1006+#REF!),0))))))</f>
        <v>0</v>
      </c>
      <c r="EF684" s="141">
        <f t="shared" si="593"/>
        <v>0</v>
      </c>
      <c r="EG684" s="142">
        <f t="shared" si="627"/>
        <v>0</v>
      </c>
      <c r="EH684" s="141"/>
      <c r="EI684" s="142"/>
      <c r="EJ684" s="82">
        <f t="shared" si="628"/>
        <v>0</v>
      </c>
      <c r="EK684" s="82"/>
      <c r="EL684" s="82"/>
      <c r="EM684" s="82"/>
      <c r="EN684" s="83"/>
      <c r="EO684" s="61"/>
      <c r="EP684" s="61"/>
      <c r="EQ684" s="61"/>
      <c r="ER684" s="61"/>
      <c r="ES684" s="61"/>
      <c r="ET684" s="61"/>
      <c r="EU684" s="61"/>
      <c r="EV684" s="61"/>
      <c r="EW684" s="61"/>
      <c r="EX684" s="61"/>
      <c r="EY684" s="61"/>
      <c r="EZ684" s="61"/>
    </row>
    <row r="685" spans="2:156" ht="27" customHeight="1">
      <c r="B685" s="365" t="str">
        <f t="shared" si="589"/>
        <v/>
      </c>
      <c r="C685" s="649" t="str">
        <f>IF(AU685=1,SUM(AU$10:AU685),"")</f>
        <v/>
      </c>
      <c r="D685" s="526"/>
      <c r="E685" s="524"/>
      <c r="F685" s="648"/>
      <c r="G685" s="464"/>
      <c r="H685" s="110"/>
      <c r="I685" s="648"/>
      <c r="J685" s="464"/>
      <c r="K685" s="110"/>
      <c r="L685" s="109"/>
      <c r="M685" s="517"/>
      <c r="N685" s="520"/>
      <c r="O685" s="520"/>
      <c r="P685" s="514"/>
      <c r="Q685" s="463"/>
      <c r="R685" s="463"/>
      <c r="S685" s="463"/>
      <c r="T685" s="463"/>
      <c r="U685" s="515"/>
      <c r="V685" s="112"/>
      <c r="W685" s="463"/>
      <c r="X685" s="463"/>
      <c r="Y685" s="463"/>
      <c r="Z685" s="463"/>
      <c r="AA685" s="463"/>
      <c r="AB685" s="691"/>
      <c r="AC685" s="691"/>
      <c r="AD685" s="691"/>
      <c r="AE685" s="682"/>
      <c r="AF685" s="683"/>
      <c r="AG685" s="112"/>
      <c r="AH685" s="463"/>
      <c r="AI685" s="495"/>
      <c r="AJ685" s="469"/>
      <c r="AK685" s="464"/>
      <c r="AL685" s="465"/>
      <c r="AM685" s="376"/>
      <c r="AN685" s="376"/>
      <c r="AO685" s="465"/>
      <c r="AP685" s="466"/>
      <c r="AQ685" s="113" t="str">
        <f t="shared" si="594"/>
        <v/>
      </c>
      <c r="AR685" s="114">
        <v>288</v>
      </c>
      <c r="AU685" s="115">
        <f t="shared" si="595"/>
        <v>0</v>
      </c>
      <c r="AV685" s="116" t="b">
        <f t="shared" si="596"/>
        <v>1</v>
      </c>
      <c r="AW685" s="73">
        <f t="shared" si="597"/>
        <v>0</v>
      </c>
      <c r="AX685" s="117">
        <f t="shared" si="598"/>
        <v>1</v>
      </c>
      <c r="AY685" s="118">
        <f t="shared" si="599"/>
        <v>0</v>
      </c>
      <c r="BD685" s="120">
        <f>ROUND(Import!F678,2)</f>
        <v>0</v>
      </c>
      <c r="BE685" s="120">
        <f>ROUND(Import!P678,2)</f>
        <v>0</v>
      </c>
      <c r="BG685" s="121">
        <f t="shared" si="600"/>
        <v>0</v>
      </c>
      <c r="BH685" s="122">
        <f t="shared" si="601"/>
        <v>0</v>
      </c>
      <c r="BI685" s="114">
        <f t="shared" si="602"/>
        <v>0</v>
      </c>
      <c r="BJ685" s="121">
        <f t="shared" si="603"/>
        <v>0</v>
      </c>
      <c r="BK685" s="122">
        <f t="shared" si="604"/>
        <v>0</v>
      </c>
      <c r="BL685" s="114">
        <f t="shared" si="605"/>
        <v>0</v>
      </c>
      <c r="BN685" s="123">
        <f t="shared" si="606"/>
        <v>0</v>
      </c>
      <c r="BO685" s="123">
        <f t="shared" si="607"/>
        <v>0</v>
      </c>
      <c r="BP685" s="123">
        <f t="shared" si="608"/>
        <v>0</v>
      </c>
      <c r="BQ685" s="123">
        <f t="shared" si="609"/>
        <v>0</v>
      </c>
      <c r="BR685" s="123">
        <f t="shared" si="583"/>
        <v>0</v>
      </c>
      <c r="BS685" s="123">
        <f t="shared" si="610"/>
        <v>0</v>
      </c>
      <c r="BT685" s="124">
        <f t="shared" si="611"/>
        <v>0</v>
      </c>
      <c r="CA685" s="62"/>
      <c r="CB685" s="126" t="str">
        <f t="shared" si="584"/>
        <v/>
      </c>
      <c r="CC685" s="127" t="str">
        <f t="shared" si="612"/>
        <v/>
      </c>
      <c r="CD685" s="128" t="str">
        <f t="shared" si="613"/>
        <v/>
      </c>
      <c r="CE685" s="146"/>
      <c r="CF685" s="147"/>
      <c r="CG685" s="147"/>
      <c r="CH685" s="147"/>
      <c r="CI685" s="145"/>
      <c r="CJ685" s="62"/>
      <c r="CK685" s="64"/>
      <c r="CL685" s="64"/>
      <c r="CM685" s="64"/>
      <c r="CN685" s="64"/>
      <c r="CO685" s="64"/>
      <c r="CP685" s="64"/>
      <c r="CQ685" s="64"/>
      <c r="CR685" s="64"/>
      <c r="CS685" s="64"/>
      <c r="CT685" s="64"/>
      <c r="CU685" s="132" t="b">
        <f t="shared" si="614"/>
        <v>0</v>
      </c>
      <c r="CV685" s="133" t="b">
        <f t="shared" si="615"/>
        <v>1</v>
      </c>
      <c r="CW685" s="116" t="b">
        <f t="shared" si="616"/>
        <v>1</v>
      </c>
      <c r="CX685" s="73">
        <f t="shared" si="617"/>
        <v>0</v>
      </c>
      <c r="CZ685" s="73">
        <f t="shared" si="618"/>
        <v>0</v>
      </c>
      <c r="DA685" s="134">
        <f t="shared" si="619"/>
        <v>1</v>
      </c>
      <c r="DB685" s="106">
        <f t="shared" si="620"/>
        <v>1</v>
      </c>
      <c r="DC685" s="148"/>
      <c r="DD685" s="134">
        <f t="shared" si="621"/>
        <v>1</v>
      </c>
      <c r="DE685" s="135">
        <f t="shared" si="585"/>
        <v>0</v>
      </c>
      <c r="DF685" s="135">
        <f t="shared" si="586"/>
        <v>0</v>
      </c>
      <c r="DG685" s="136"/>
      <c r="DH685" s="79"/>
      <c r="DI685" s="137"/>
      <c r="DJ685" s="81"/>
      <c r="DK685" s="107">
        <f t="shared" si="587"/>
        <v>0</v>
      </c>
      <c r="DL685" s="138">
        <f t="shared" si="622"/>
        <v>1</v>
      </c>
      <c r="DM685" s="73">
        <f t="shared" si="623"/>
        <v>1</v>
      </c>
      <c r="DN685" s="73">
        <f t="shared" si="624"/>
        <v>1</v>
      </c>
      <c r="DO685" s="73">
        <f t="shared" si="625"/>
        <v>1</v>
      </c>
      <c r="DP685" s="73">
        <f t="shared" si="592"/>
        <v>1</v>
      </c>
      <c r="DQ685" s="73">
        <f t="shared" si="591"/>
        <v>1</v>
      </c>
      <c r="DR685" s="73">
        <f t="shared" si="590"/>
        <v>1</v>
      </c>
      <c r="DS685" s="73">
        <f t="shared" si="588"/>
        <v>1</v>
      </c>
      <c r="DT685" s="73">
        <f t="shared" si="582"/>
        <v>1</v>
      </c>
      <c r="DU685" s="73">
        <f t="shared" si="581"/>
        <v>1</v>
      </c>
      <c r="DV685" s="73">
        <f t="shared" si="580"/>
        <v>1</v>
      </c>
      <c r="DW685" s="73">
        <f t="shared" si="579"/>
        <v>1</v>
      </c>
      <c r="DX685" s="73">
        <f t="shared" si="578"/>
        <v>1</v>
      </c>
      <c r="DY685" s="73">
        <f t="shared" si="577"/>
        <v>1</v>
      </c>
      <c r="DZ685" s="73">
        <f t="shared" si="576"/>
        <v>1</v>
      </c>
      <c r="EA685" s="92">
        <f t="shared" si="575"/>
        <v>1</v>
      </c>
      <c r="EB685" s="92">
        <f t="shared" si="574"/>
        <v>1</v>
      </c>
      <c r="EC685" s="139">
        <f t="shared" si="573"/>
        <v>1</v>
      </c>
      <c r="ED685" s="140">
        <f t="shared" si="626"/>
        <v>0</v>
      </c>
      <c r="EE685" s="141">
        <f>IF(EC685=8,(DK685+DK686+DK687+DK999+DK1001+DK1002+DK1003),IF(EC685=9,(DK685+DK686+DK687+DK999+DK1001+DK1002+DK1003+DK1004),IF(EC685=10,(DK685+DK686+DK687+DK999+DK1001+DK1002+DK1003+DK1004+DK1005),IF(EC685=11,(DK685+DK686+DK687+DK999+DK1001+DK1002+DK1003+DK1004+DK1005+DK1006),IF(EC685=12,(DK685+DK686+DK687+DK999+DK1001+DK1002+DK1003+DK1004+DK1005+DK1006+DK1007),IF(EC685=13,(DK685+DK686+DK687+DK999+DK1001+DK1002+DK1003+DK1004+DK1005+DK1006+DK1007+#REF!),0))))))</f>
        <v>0</v>
      </c>
      <c r="EF685" s="141">
        <f t="shared" si="593"/>
        <v>0</v>
      </c>
      <c r="EG685" s="142">
        <f t="shared" si="627"/>
        <v>0</v>
      </c>
      <c r="EH685" s="141"/>
      <c r="EI685" s="142"/>
      <c r="EJ685" s="82">
        <f t="shared" si="628"/>
        <v>0</v>
      </c>
      <c r="EK685" s="82"/>
      <c r="EL685" s="82"/>
      <c r="EM685" s="82"/>
      <c r="EN685" s="83"/>
      <c r="EO685" s="61"/>
      <c r="EP685" s="61"/>
      <c r="EQ685" s="61"/>
      <c r="ER685" s="61"/>
      <c r="ES685" s="61"/>
      <c r="ET685" s="61"/>
      <c r="EU685" s="61"/>
      <c r="EV685" s="61"/>
      <c r="EW685" s="61"/>
      <c r="EX685" s="61"/>
      <c r="EY685" s="61"/>
      <c r="EZ685" s="61"/>
    </row>
    <row r="686" spans="2:156" ht="27" customHeight="1">
      <c r="B686" s="365" t="str">
        <f t="shared" si="589"/>
        <v/>
      </c>
      <c r="C686" s="649" t="str">
        <f>IF(AU686=1,SUM(AU$10:AU686),"")</f>
        <v/>
      </c>
      <c r="D686" s="526"/>
      <c r="E686" s="524"/>
      <c r="F686" s="648"/>
      <c r="G686" s="464"/>
      <c r="H686" s="110"/>
      <c r="I686" s="648"/>
      <c r="J686" s="464"/>
      <c r="K686" s="110"/>
      <c r="L686" s="109"/>
      <c r="M686" s="517"/>
      <c r="N686" s="520"/>
      <c r="O686" s="520"/>
      <c r="P686" s="514"/>
      <c r="Q686" s="463"/>
      <c r="R686" s="463"/>
      <c r="S686" s="463"/>
      <c r="T686" s="463"/>
      <c r="U686" s="515"/>
      <c r="V686" s="112"/>
      <c r="W686" s="463"/>
      <c r="X686" s="463"/>
      <c r="Y686" s="463"/>
      <c r="Z686" s="463"/>
      <c r="AA686" s="463"/>
      <c r="AB686" s="691"/>
      <c r="AC686" s="691"/>
      <c r="AD686" s="691"/>
      <c r="AE686" s="682"/>
      <c r="AF686" s="683"/>
      <c r="AG686" s="112"/>
      <c r="AH686" s="463"/>
      <c r="AI686" s="495"/>
      <c r="AJ686" s="469"/>
      <c r="AK686" s="464"/>
      <c r="AL686" s="465"/>
      <c r="AM686" s="376"/>
      <c r="AN686" s="376"/>
      <c r="AO686" s="465"/>
      <c r="AP686" s="466"/>
      <c r="AQ686" s="113" t="str">
        <f t="shared" si="594"/>
        <v/>
      </c>
      <c r="AR686" s="114">
        <v>289</v>
      </c>
      <c r="AU686" s="115">
        <f t="shared" si="595"/>
        <v>0</v>
      </c>
      <c r="AV686" s="116" t="b">
        <f t="shared" si="596"/>
        <v>1</v>
      </c>
      <c r="AW686" s="73">
        <f t="shared" si="597"/>
        <v>0</v>
      </c>
      <c r="AX686" s="117">
        <f t="shared" si="598"/>
        <v>1</v>
      </c>
      <c r="AY686" s="118">
        <f t="shared" si="599"/>
        <v>0</v>
      </c>
      <c r="BD686" s="120">
        <f>ROUND(Import!F679,2)</f>
        <v>0</v>
      </c>
      <c r="BE686" s="120">
        <f>ROUND(Import!P679,2)</f>
        <v>0</v>
      </c>
      <c r="BG686" s="121">
        <f t="shared" si="600"/>
        <v>0</v>
      </c>
      <c r="BH686" s="122">
        <f t="shared" si="601"/>
        <v>0</v>
      </c>
      <c r="BI686" s="114">
        <f t="shared" si="602"/>
        <v>0</v>
      </c>
      <c r="BJ686" s="121">
        <f t="shared" si="603"/>
        <v>0</v>
      </c>
      <c r="BK686" s="122">
        <f t="shared" si="604"/>
        <v>0</v>
      </c>
      <c r="BL686" s="114">
        <f t="shared" si="605"/>
        <v>0</v>
      </c>
      <c r="BN686" s="123">
        <f t="shared" si="606"/>
        <v>0</v>
      </c>
      <c r="BO686" s="123">
        <f t="shared" si="607"/>
        <v>0</v>
      </c>
      <c r="BP686" s="123">
        <f t="shared" si="608"/>
        <v>0</v>
      </c>
      <c r="BQ686" s="123">
        <f t="shared" si="609"/>
        <v>0</v>
      </c>
      <c r="BR686" s="123">
        <f t="shared" si="583"/>
        <v>0</v>
      </c>
      <c r="BS686" s="123">
        <f t="shared" si="610"/>
        <v>0</v>
      </c>
      <c r="BT686" s="124">
        <f t="shared" si="611"/>
        <v>0</v>
      </c>
      <c r="CA686" s="62"/>
      <c r="CB686" s="126" t="str">
        <f t="shared" si="584"/>
        <v/>
      </c>
      <c r="CC686" s="127" t="str">
        <f t="shared" si="612"/>
        <v/>
      </c>
      <c r="CD686" s="128" t="str">
        <f t="shared" si="613"/>
        <v/>
      </c>
      <c r="CE686" s="146"/>
      <c r="CF686" s="147"/>
      <c r="CG686" s="147"/>
      <c r="CH686" s="147"/>
      <c r="CI686" s="145"/>
      <c r="CJ686" s="62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132" t="b">
        <f t="shared" si="614"/>
        <v>0</v>
      </c>
      <c r="CV686" s="133" t="b">
        <f t="shared" si="615"/>
        <v>1</v>
      </c>
      <c r="CW686" s="116" t="b">
        <f t="shared" si="616"/>
        <v>1</v>
      </c>
      <c r="CX686" s="73">
        <f t="shared" si="617"/>
        <v>0</v>
      </c>
      <c r="CZ686" s="73">
        <f t="shared" si="618"/>
        <v>0</v>
      </c>
      <c r="DA686" s="134">
        <f t="shared" si="619"/>
        <v>1</v>
      </c>
      <c r="DB686" s="106">
        <f t="shared" si="620"/>
        <v>1</v>
      </c>
      <c r="DC686" s="148"/>
      <c r="DD686" s="134">
        <f t="shared" si="621"/>
        <v>1</v>
      </c>
      <c r="DE686" s="135">
        <f t="shared" si="585"/>
        <v>0</v>
      </c>
      <c r="DF686" s="135">
        <f t="shared" si="586"/>
        <v>0</v>
      </c>
      <c r="DG686" s="136"/>
      <c r="DH686" s="79"/>
      <c r="DI686" s="137"/>
      <c r="DJ686" s="81"/>
      <c r="DK686" s="107">
        <f t="shared" si="587"/>
        <v>0</v>
      </c>
      <c r="DL686" s="138">
        <f t="shared" si="622"/>
        <v>1</v>
      </c>
      <c r="DM686" s="73">
        <f t="shared" si="623"/>
        <v>1</v>
      </c>
      <c r="DN686" s="73">
        <f t="shared" si="624"/>
        <v>1</v>
      </c>
      <c r="DO686" s="73">
        <f t="shared" si="625"/>
        <v>1</v>
      </c>
      <c r="DP686" s="73">
        <f t="shared" si="592"/>
        <v>1</v>
      </c>
      <c r="DQ686" s="73">
        <f t="shared" si="591"/>
        <v>1</v>
      </c>
      <c r="DR686" s="73">
        <f t="shared" si="590"/>
        <v>1</v>
      </c>
      <c r="DS686" s="73">
        <f t="shared" si="588"/>
        <v>1</v>
      </c>
      <c r="DT686" s="73">
        <f t="shared" si="582"/>
        <v>1</v>
      </c>
      <c r="DU686" s="73">
        <f t="shared" si="581"/>
        <v>1</v>
      </c>
      <c r="DV686" s="73">
        <f t="shared" si="580"/>
        <v>1</v>
      </c>
      <c r="DW686" s="73">
        <f t="shared" si="579"/>
        <v>1</v>
      </c>
      <c r="DX686" s="73">
        <f t="shared" si="578"/>
        <v>1</v>
      </c>
      <c r="DY686" s="73">
        <f t="shared" si="577"/>
        <v>1</v>
      </c>
      <c r="DZ686" s="73">
        <f t="shared" si="576"/>
        <v>1</v>
      </c>
      <c r="EA686" s="92">
        <f t="shared" si="575"/>
        <v>1</v>
      </c>
      <c r="EB686" s="92">
        <f t="shared" si="574"/>
        <v>1</v>
      </c>
      <c r="EC686" s="139">
        <f t="shared" si="573"/>
        <v>1</v>
      </c>
      <c r="ED686" s="140">
        <f t="shared" si="626"/>
        <v>0</v>
      </c>
      <c r="EE686" s="141">
        <f>IF(EC686=8,(DK686+DK687+DK688+DK1000+DK1002+DK1003+DK1004),IF(EC686=9,(DK686+DK687+DK688+DK1000+DK1002+DK1003+DK1004+DK1005),IF(EC686=10,(DK686+DK687+DK688+DK1000+DK1002+DK1003+DK1004+DK1005+DK1006),IF(EC686=11,(DK686+DK687+DK688+DK1000+DK1002+DK1003+DK1004+DK1005+DK1006+DK1007),IF(EC686=12,(DK686+DK687+DK688+DK1000+DK1002+DK1003+DK1004+DK1005+DK1006+DK1007+DK1008),IF(EC686=13,(DK686+DK687+DK688+DK1000+DK1002+DK1003+DK1004+DK1005+DK1006+DK1007+DK1008+#REF!),0))))))</f>
        <v>0</v>
      </c>
      <c r="EF686" s="141">
        <f t="shared" si="593"/>
        <v>0</v>
      </c>
      <c r="EG686" s="142">
        <f t="shared" si="627"/>
        <v>0</v>
      </c>
      <c r="EH686" s="141"/>
      <c r="EI686" s="142"/>
      <c r="EJ686" s="82">
        <f t="shared" si="628"/>
        <v>0</v>
      </c>
      <c r="EK686" s="82"/>
      <c r="EL686" s="82"/>
      <c r="EM686" s="82"/>
      <c r="EN686" s="83"/>
      <c r="EO686" s="61"/>
      <c r="EP686" s="61"/>
      <c r="EQ686" s="61"/>
      <c r="ER686" s="61"/>
      <c r="ES686" s="61"/>
      <c r="ET686" s="61"/>
      <c r="EU686" s="61"/>
      <c r="EV686" s="61"/>
      <c r="EW686" s="61"/>
      <c r="EX686" s="61"/>
      <c r="EY686" s="61"/>
      <c r="EZ686" s="61"/>
    </row>
    <row r="687" spans="2:156" ht="27" customHeight="1">
      <c r="B687" s="365" t="str">
        <f t="shared" si="589"/>
        <v/>
      </c>
      <c r="C687" s="649" t="str">
        <f>IF(AU687=1,SUM(AU$10:AU687),"")</f>
        <v/>
      </c>
      <c r="D687" s="526"/>
      <c r="E687" s="524"/>
      <c r="F687" s="648"/>
      <c r="G687" s="464"/>
      <c r="H687" s="110"/>
      <c r="I687" s="648"/>
      <c r="J687" s="464"/>
      <c r="K687" s="110"/>
      <c r="L687" s="109"/>
      <c r="M687" s="517"/>
      <c r="N687" s="520"/>
      <c r="O687" s="520"/>
      <c r="P687" s="514"/>
      <c r="Q687" s="463"/>
      <c r="R687" s="463"/>
      <c r="S687" s="463"/>
      <c r="T687" s="463"/>
      <c r="U687" s="515"/>
      <c r="V687" s="112"/>
      <c r="W687" s="463"/>
      <c r="X687" s="463"/>
      <c r="Y687" s="463"/>
      <c r="Z687" s="463"/>
      <c r="AA687" s="463"/>
      <c r="AB687" s="691"/>
      <c r="AC687" s="691"/>
      <c r="AD687" s="691"/>
      <c r="AE687" s="682"/>
      <c r="AF687" s="683"/>
      <c r="AG687" s="112"/>
      <c r="AH687" s="463"/>
      <c r="AI687" s="495"/>
      <c r="AJ687" s="469"/>
      <c r="AK687" s="464"/>
      <c r="AL687" s="465"/>
      <c r="AM687" s="376"/>
      <c r="AN687" s="376"/>
      <c r="AO687" s="465"/>
      <c r="AP687" s="466"/>
      <c r="AQ687" s="113" t="str">
        <f t="shared" si="594"/>
        <v/>
      </c>
      <c r="AR687" s="114">
        <v>290</v>
      </c>
      <c r="AU687" s="115">
        <f t="shared" si="595"/>
        <v>0</v>
      </c>
      <c r="AV687" s="116" t="b">
        <f t="shared" si="596"/>
        <v>1</v>
      </c>
      <c r="AW687" s="73">
        <f t="shared" si="597"/>
        <v>0</v>
      </c>
      <c r="AX687" s="117">
        <f t="shared" si="598"/>
        <v>1</v>
      </c>
      <c r="AY687" s="118">
        <f t="shared" si="599"/>
        <v>0</v>
      </c>
      <c r="BD687" s="120">
        <f>ROUND(Import!F680,2)</f>
        <v>0</v>
      </c>
      <c r="BE687" s="120">
        <f>ROUND(Import!P680,2)</f>
        <v>0</v>
      </c>
      <c r="BG687" s="121">
        <f t="shared" si="600"/>
        <v>0</v>
      </c>
      <c r="BH687" s="122">
        <f t="shared" si="601"/>
        <v>0</v>
      </c>
      <c r="BI687" s="114">
        <f t="shared" si="602"/>
        <v>0</v>
      </c>
      <c r="BJ687" s="121">
        <f t="shared" si="603"/>
        <v>0</v>
      </c>
      <c r="BK687" s="122">
        <f t="shared" si="604"/>
        <v>0</v>
      </c>
      <c r="BL687" s="114">
        <f t="shared" si="605"/>
        <v>0</v>
      </c>
      <c r="BN687" s="123">
        <f t="shared" si="606"/>
        <v>0</v>
      </c>
      <c r="BO687" s="123">
        <f t="shared" si="607"/>
        <v>0</v>
      </c>
      <c r="BP687" s="123">
        <f t="shared" si="608"/>
        <v>0</v>
      </c>
      <c r="BQ687" s="123">
        <f t="shared" si="609"/>
        <v>0</v>
      </c>
      <c r="BR687" s="123">
        <f t="shared" si="583"/>
        <v>0</v>
      </c>
      <c r="BS687" s="123">
        <f t="shared" si="610"/>
        <v>0</v>
      </c>
      <c r="BT687" s="124">
        <f t="shared" si="611"/>
        <v>0</v>
      </c>
      <c r="CA687" s="62"/>
      <c r="CB687" s="126" t="str">
        <f t="shared" si="584"/>
        <v/>
      </c>
      <c r="CC687" s="127" t="str">
        <f t="shared" si="612"/>
        <v/>
      </c>
      <c r="CD687" s="128" t="str">
        <f t="shared" si="613"/>
        <v/>
      </c>
      <c r="CE687" s="146"/>
      <c r="CF687" s="147"/>
      <c r="CG687" s="147"/>
      <c r="CH687" s="147"/>
      <c r="CI687" s="145"/>
      <c r="CJ687" s="62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132" t="b">
        <f t="shared" si="614"/>
        <v>0</v>
      </c>
      <c r="CV687" s="133" t="b">
        <f t="shared" si="615"/>
        <v>1</v>
      </c>
      <c r="CW687" s="116" t="b">
        <f t="shared" si="616"/>
        <v>1</v>
      </c>
      <c r="CX687" s="73">
        <f t="shared" si="617"/>
        <v>0</v>
      </c>
      <c r="CZ687" s="73">
        <f t="shared" si="618"/>
        <v>0</v>
      </c>
      <c r="DA687" s="134">
        <f t="shared" si="619"/>
        <v>1</v>
      </c>
      <c r="DB687" s="106">
        <f t="shared" si="620"/>
        <v>1</v>
      </c>
      <c r="DC687" s="148"/>
      <c r="DD687" s="134">
        <f t="shared" si="621"/>
        <v>1</v>
      </c>
      <c r="DE687" s="135">
        <f t="shared" si="585"/>
        <v>0</v>
      </c>
      <c r="DF687" s="135">
        <f t="shared" si="586"/>
        <v>0</v>
      </c>
      <c r="DG687" s="136"/>
      <c r="DH687" s="79"/>
      <c r="DI687" s="137"/>
      <c r="DJ687" s="81"/>
      <c r="DK687" s="107">
        <f t="shared" si="587"/>
        <v>0</v>
      </c>
      <c r="DL687" s="138">
        <f t="shared" si="622"/>
        <v>1</v>
      </c>
      <c r="DM687" s="73">
        <f t="shared" si="623"/>
        <v>1</v>
      </c>
      <c r="DN687" s="73">
        <f t="shared" si="624"/>
        <v>1</v>
      </c>
      <c r="DO687" s="73">
        <f t="shared" si="625"/>
        <v>1</v>
      </c>
      <c r="DP687" s="73">
        <f t="shared" si="592"/>
        <v>1</v>
      </c>
      <c r="DQ687" s="73">
        <f t="shared" si="591"/>
        <v>1</v>
      </c>
      <c r="DR687" s="73">
        <f t="shared" si="590"/>
        <v>1</v>
      </c>
      <c r="DS687" s="73">
        <f t="shared" si="588"/>
        <v>1</v>
      </c>
      <c r="DT687" s="73">
        <f t="shared" si="582"/>
        <v>1</v>
      </c>
      <c r="DU687" s="73">
        <f t="shared" si="581"/>
        <v>1</v>
      </c>
      <c r="DV687" s="73">
        <f t="shared" si="580"/>
        <v>1</v>
      </c>
      <c r="DW687" s="73">
        <f t="shared" si="579"/>
        <v>1</v>
      </c>
      <c r="DX687" s="73">
        <f t="shared" si="578"/>
        <v>1</v>
      </c>
      <c r="DY687" s="73">
        <f t="shared" si="577"/>
        <v>1</v>
      </c>
      <c r="DZ687" s="73">
        <f t="shared" si="576"/>
        <v>1</v>
      </c>
      <c r="EA687" s="92">
        <f t="shared" si="575"/>
        <v>1</v>
      </c>
      <c r="EB687" s="92">
        <f t="shared" si="574"/>
        <v>1</v>
      </c>
      <c r="EC687" s="139">
        <f t="shared" si="573"/>
        <v>1</v>
      </c>
      <c r="ED687" s="140">
        <f t="shared" si="626"/>
        <v>0</v>
      </c>
      <c r="EE687" s="141">
        <f>IF(EC687=8,(DK687+DK688+DK689+DK1001+DK1003+DK1004+DK1005),IF(EC687=9,(DK687+DK688+DK689+DK1001+DK1003+DK1004+DK1005+DK1006),IF(EC687=10,(DK687+DK688+DK689+DK1001+DK1003+DK1004+DK1005+DK1006+DK1007),IF(EC687=11,(DK687+DK688+DK689+DK1001+DK1003+DK1004+DK1005+DK1006+DK1007+DK1008),IF(EC687=12,(DK687+DK688+DK689+DK1001+DK1003+DK1004+DK1005+DK1006+DK1007+DK1008+DK1009),IF(EC687=13,(DK687+DK688+DK689+DK1001+DK1003+DK1004+DK1005+DK1006+DK1007+DK1008+DK1009+#REF!),0))))))</f>
        <v>0</v>
      </c>
      <c r="EF687" s="141">
        <f t="shared" si="593"/>
        <v>0</v>
      </c>
      <c r="EG687" s="142">
        <f t="shared" si="627"/>
        <v>0</v>
      </c>
      <c r="EH687" s="141"/>
      <c r="EI687" s="142"/>
      <c r="EJ687" s="82">
        <f t="shared" si="628"/>
        <v>0</v>
      </c>
      <c r="EK687" s="82"/>
      <c r="EL687" s="82"/>
      <c r="EM687" s="82"/>
      <c r="EN687" s="83"/>
      <c r="EO687" s="61"/>
      <c r="EP687" s="61"/>
      <c r="EQ687" s="61"/>
      <c r="ER687" s="61"/>
      <c r="ES687" s="61"/>
      <c r="ET687" s="61"/>
      <c r="EU687" s="61"/>
      <c r="EV687" s="61"/>
      <c r="EW687" s="61"/>
      <c r="EX687" s="61"/>
      <c r="EY687" s="61"/>
      <c r="EZ687" s="61"/>
    </row>
    <row r="688" spans="2:156" ht="27" customHeight="1">
      <c r="B688" s="365" t="str">
        <f t="shared" si="589"/>
        <v/>
      </c>
      <c r="C688" s="649" t="str">
        <f>IF(AU688=1,SUM(AU$10:AU688),"")</f>
        <v/>
      </c>
      <c r="D688" s="526"/>
      <c r="E688" s="524"/>
      <c r="F688" s="648"/>
      <c r="G688" s="464"/>
      <c r="H688" s="110"/>
      <c r="I688" s="648"/>
      <c r="J688" s="464"/>
      <c r="K688" s="110"/>
      <c r="L688" s="109"/>
      <c r="M688" s="517"/>
      <c r="N688" s="520"/>
      <c r="O688" s="520"/>
      <c r="P688" s="514"/>
      <c r="Q688" s="463"/>
      <c r="R688" s="463"/>
      <c r="S688" s="463"/>
      <c r="T688" s="463"/>
      <c r="U688" s="515"/>
      <c r="V688" s="112"/>
      <c r="W688" s="463"/>
      <c r="X688" s="463"/>
      <c r="Y688" s="463"/>
      <c r="Z688" s="463"/>
      <c r="AA688" s="463"/>
      <c r="AB688" s="691"/>
      <c r="AC688" s="691"/>
      <c r="AD688" s="691"/>
      <c r="AE688" s="682"/>
      <c r="AF688" s="683"/>
      <c r="AG688" s="112"/>
      <c r="AH688" s="463"/>
      <c r="AI688" s="495"/>
      <c r="AJ688" s="469"/>
      <c r="AK688" s="464"/>
      <c r="AL688" s="465"/>
      <c r="AM688" s="376"/>
      <c r="AN688" s="376"/>
      <c r="AO688" s="465"/>
      <c r="AP688" s="466"/>
      <c r="AQ688" s="113" t="str">
        <f t="shared" si="594"/>
        <v/>
      </c>
      <c r="AR688" s="114">
        <v>291</v>
      </c>
      <c r="AU688" s="115">
        <f t="shared" si="595"/>
        <v>0</v>
      </c>
      <c r="AV688" s="116" t="b">
        <f t="shared" si="596"/>
        <v>1</v>
      </c>
      <c r="AW688" s="73">
        <f t="shared" si="597"/>
        <v>0</v>
      </c>
      <c r="AX688" s="117">
        <f t="shared" si="598"/>
        <v>1</v>
      </c>
      <c r="AY688" s="118">
        <f t="shared" si="599"/>
        <v>0</v>
      </c>
      <c r="BD688" s="120">
        <f>ROUND(Import!F681,2)</f>
        <v>0</v>
      </c>
      <c r="BE688" s="120">
        <f>ROUND(Import!P681,2)</f>
        <v>0</v>
      </c>
      <c r="BG688" s="121">
        <f t="shared" si="600"/>
        <v>0</v>
      </c>
      <c r="BH688" s="122">
        <f t="shared" si="601"/>
        <v>0</v>
      </c>
      <c r="BI688" s="114">
        <f t="shared" si="602"/>
        <v>0</v>
      </c>
      <c r="BJ688" s="121">
        <f t="shared" si="603"/>
        <v>0</v>
      </c>
      <c r="BK688" s="122">
        <f t="shared" si="604"/>
        <v>0</v>
      </c>
      <c r="BL688" s="114">
        <f t="shared" si="605"/>
        <v>0</v>
      </c>
      <c r="BN688" s="123">
        <f t="shared" si="606"/>
        <v>0</v>
      </c>
      <c r="BO688" s="123">
        <f t="shared" si="607"/>
        <v>0</v>
      </c>
      <c r="BP688" s="123">
        <f t="shared" si="608"/>
        <v>0</v>
      </c>
      <c r="BQ688" s="123">
        <f t="shared" si="609"/>
        <v>0</v>
      </c>
      <c r="BR688" s="123">
        <f t="shared" si="583"/>
        <v>0</v>
      </c>
      <c r="BS688" s="123">
        <f t="shared" si="610"/>
        <v>0</v>
      </c>
      <c r="BT688" s="124">
        <f t="shared" si="611"/>
        <v>0</v>
      </c>
      <c r="CA688" s="62"/>
      <c r="CB688" s="126" t="str">
        <f t="shared" si="584"/>
        <v/>
      </c>
      <c r="CC688" s="127" t="str">
        <f t="shared" si="612"/>
        <v/>
      </c>
      <c r="CD688" s="128" t="str">
        <f t="shared" si="613"/>
        <v/>
      </c>
      <c r="CE688" s="146"/>
      <c r="CF688" s="147"/>
      <c r="CG688" s="147"/>
      <c r="CH688" s="147"/>
      <c r="CI688" s="145"/>
      <c r="CJ688" s="62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132" t="b">
        <f t="shared" si="614"/>
        <v>0</v>
      </c>
      <c r="CV688" s="133" t="b">
        <f t="shared" si="615"/>
        <v>1</v>
      </c>
      <c r="CW688" s="116" t="b">
        <f t="shared" si="616"/>
        <v>1</v>
      </c>
      <c r="CX688" s="73">
        <f t="shared" si="617"/>
        <v>0</v>
      </c>
      <c r="CZ688" s="73">
        <f t="shared" si="618"/>
        <v>0</v>
      </c>
      <c r="DA688" s="134">
        <f t="shared" si="619"/>
        <v>1</v>
      </c>
      <c r="DB688" s="106">
        <f t="shared" si="620"/>
        <v>1</v>
      </c>
      <c r="DC688" s="148"/>
      <c r="DD688" s="134">
        <f t="shared" si="621"/>
        <v>1</v>
      </c>
      <c r="DE688" s="135">
        <f t="shared" si="585"/>
        <v>0</v>
      </c>
      <c r="DF688" s="135">
        <f t="shared" si="586"/>
        <v>0</v>
      </c>
      <c r="DG688" s="136"/>
      <c r="DH688" s="79"/>
      <c r="DI688" s="137"/>
      <c r="DJ688" s="81"/>
      <c r="DK688" s="107">
        <f t="shared" si="587"/>
        <v>0</v>
      </c>
      <c r="DL688" s="138">
        <f t="shared" si="622"/>
        <v>1</v>
      </c>
      <c r="DM688" s="73">
        <f t="shared" si="623"/>
        <v>1</v>
      </c>
      <c r="DN688" s="73">
        <f t="shared" si="624"/>
        <v>1</v>
      </c>
      <c r="DO688" s="73">
        <f t="shared" si="625"/>
        <v>1</v>
      </c>
      <c r="DP688" s="73">
        <f t="shared" si="592"/>
        <v>1</v>
      </c>
      <c r="DQ688" s="73">
        <f t="shared" si="591"/>
        <v>1</v>
      </c>
      <c r="DR688" s="73">
        <f t="shared" si="590"/>
        <v>1</v>
      </c>
      <c r="DS688" s="73">
        <f t="shared" si="588"/>
        <v>1</v>
      </c>
      <c r="DT688" s="73">
        <f t="shared" si="582"/>
        <v>1</v>
      </c>
      <c r="DU688" s="73">
        <f t="shared" si="581"/>
        <v>1</v>
      </c>
      <c r="DV688" s="73">
        <f t="shared" si="580"/>
        <v>1</v>
      </c>
      <c r="DW688" s="73">
        <f t="shared" si="579"/>
        <v>1</v>
      </c>
      <c r="DX688" s="73">
        <f t="shared" si="578"/>
        <v>1</v>
      </c>
      <c r="DY688" s="73">
        <f t="shared" si="577"/>
        <v>1</v>
      </c>
      <c r="DZ688" s="73">
        <f t="shared" si="576"/>
        <v>1</v>
      </c>
      <c r="EA688" s="92">
        <f t="shared" si="575"/>
        <v>1</v>
      </c>
      <c r="EB688" s="92">
        <f t="shared" si="574"/>
        <v>1</v>
      </c>
      <c r="EC688" s="139">
        <f t="shared" si="573"/>
        <v>1</v>
      </c>
      <c r="ED688" s="140">
        <f t="shared" si="626"/>
        <v>0</v>
      </c>
      <c r="EE688" s="141">
        <f>IF(EC688=8,(DK688+DK689+DK690+DK1002+DK1004+DK1005+DK1006),IF(EC688=9,(DK688+DK689+DK690+DK1002+DK1004+DK1005+DK1006+DK1007),IF(EC688=10,(DK688+DK689+DK690+DK1002+DK1004+DK1005+DK1006+DK1007+DK1008),IF(EC688=11,(DK688+DK689+DK690+DK1002+DK1004+DK1005+DK1006+DK1007+DK1008+DK1009),IF(EC688=12,(DK688+DK689+DK690+DK1002+DK1004+DK1005+DK1006+DK1007+DK1008+DK1009+DK1010),IF(EC688=13,(DK688+DK689+DK690+DK1002+DK1004+DK1005+DK1006+DK1007+DK1008+DK1009+DK1010+#REF!),0))))))</f>
        <v>0</v>
      </c>
      <c r="EF688" s="141">
        <f t="shared" si="593"/>
        <v>0</v>
      </c>
      <c r="EG688" s="142">
        <f t="shared" si="627"/>
        <v>0</v>
      </c>
      <c r="EH688" s="141"/>
      <c r="EI688" s="142"/>
      <c r="EJ688" s="82">
        <f t="shared" si="628"/>
        <v>0</v>
      </c>
      <c r="EK688" s="82"/>
      <c r="EL688" s="82"/>
      <c r="EM688" s="82"/>
      <c r="EN688" s="83"/>
      <c r="EO688" s="61"/>
      <c r="EP688" s="61"/>
      <c r="EQ688" s="61"/>
      <c r="ER688" s="61"/>
      <c r="ES688" s="61"/>
      <c r="ET688" s="61"/>
      <c r="EU688" s="61"/>
      <c r="EV688" s="61"/>
      <c r="EW688" s="61"/>
      <c r="EX688" s="61"/>
      <c r="EY688" s="61"/>
      <c r="EZ688" s="61"/>
    </row>
    <row r="689" spans="2:156" ht="27" customHeight="1">
      <c r="B689" s="365" t="str">
        <f t="shared" si="589"/>
        <v/>
      </c>
      <c r="C689" s="649" t="str">
        <f>IF(AU689=1,SUM(AU$10:AU689),"")</f>
        <v/>
      </c>
      <c r="D689" s="526"/>
      <c r="E689" s="524"/>
      <c r="F689" s="648"/>
      <c r="G689" s="464"/>
      <c r="H689" s="110"/>
      <c r="I689" s="648"/>
      <c r="J689" s="464"/>
      <c r="K689" s="110"/>
      <c r="L689" s="109"/>
      <c r="M689" s="517"/>
      <c r="N689" s="520"/>
      <c r="O689" s="520"/>
      <c r="P689" s="514"/>
      <c r="Q689" s="463"/>
      <c r="R689" s="463"/>
      <c r="S689" s="463"/>
      <c r="T689" s="463"/>
      <c r="U689" s="515"/>
      <c r="V689" s="112"/>
      <c r="W689" s="463"/>
      <c r="X689" s="463"/>
      <c r="Y689" s="463"/>
      <c r="Z689" s="463"/>
      <c r="AA689" s="463"/>
      <c r="AB689" s="691"/>
      <c r="AC689" s="691"/>
      <c r="AD689" s="691"/>
      <c r="AE689" s="682"/>
      <c r="AF689" s="683"/>
      <c r="AG689" s="112"/>
      <c r="AH689" s="463"/>
      <c r="AI689" s="495"/>
      <c r="AJ689" s="469"/>
      <c r="AK689" s="464"/>
      <c r="AL689" s="465"/>
      <c r="AM689" s="376"/>
      <c r="AN689" s="376"/>
      <c r="AO689" s="465"/>
      <c r="AP689" s="466"/>
      <c r="AQ689" s="113" t="str">
        <f t="shared" si="594"/>
        <v/>
      </c>
      <c r="AR689" s="114">
        <v>292</v>
      </c>
      <c r="AU689" s="115">
        <f t="shared" si="595"/>
        <v>0</v>
      </c>
      <c r="AV689" s="116" t="b">
        <f t="shared" si="596"/>
        <v>1</v>
      </c>
      <c r="AW689" s="73">
        <f t="shared" si="597"/>
        <v>0</v>
      </c>
      <c r="AX689" s="117">
        <f t="shared" si="598"/>
        <v>1</v>
      </c>
      <c r="AY689" s="118">
        <f t="shared" si="599"/>
        <v>0</v>
      </c>
      <c r="BD689" s="120">
        <f>ROUND(Import!F682,2)</f>
        <v>0</v>
      </c>
      <c r="BE689" s="120">
        <f>ROUND(Import!P682,2)</f>
        <v>0</v>
      </c>
      <c r="BG689" s="121">
        <f t="shared" si="600"/>
        <v>0</v>
      </c>
      <c r="BH689" s="122">
        <f t="shared" si="601"/>
        <v>0</v>
      </c>
      <c r="BI689" s="114">
        <f t="shared" si="602"/>
        <v>0</v>
      </c>
      <c r="BJ689" s="121">
        <f t="shared" si="603"/>
        <v>0</v>
      </c>
      <c r="BK689" s="122">
        <f t="shared" si="604"/>
        <v>0</v>
      </c>
      <c r="BL689" s="114">
        <f t="shared" si="605"/>
        <v>0</v>
      </c>
      <c r="BN689" s="123">
        <f t="shared" si="606"/>
        <v>0</v>
      </c>
      <c r="BO689" s="123">
        <f t="shared" si="607"/>
        <v>0</v>
      </c>
      <c r="BP689" s="123">
        <f t="shared" si="608"/>
        <v>0</v>
      </c>
      <c r="BQ689" s="123">
        <f t="shared" si="609"/>
        <v>0</v>
      </c>
      <c r="BR689" s="123">
        <f t="shared" si="583"/>
        <v>0</v>
      </c>
      <c r="BS689" s="123">
        <f t="shared" si="610"/>
        <v>0</v>
      </c>
      <c r="BT689" s="124">
        <f t="shared" si="611"/>
        <v>0</v>
      </c>
      <c r="CA689" s="62"/>
      <c r="CB689" s="126" t="str">
        <f t="shared" si="584"/>
        <v/>
      </c>
      <c r="CC689" s="127" t="str">
        <f t="shared" si="612"/>
        <v/>
      </c>
      <c r="CD689" s="128" t="str">
        <f t="shared" si="613"/>
        <v/>
      </c>
      <c r="CE689" s="146"/>
      <c r="CF689" s="147"/>
      <c r="CG689" s="147"/>
      <c r="CH689" s="147"/>
      <c r="CI689" s="145"/>
      <c r="CJ689" s="62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132" t="b">
        <f t="shared" si="614"/>
        <v>0</v>
      </c>
      <c r="CV689" s="133" t="b">
        <f t="shared" si="615"/>
        <v>1</v>
      </c>
      <c r="CW689" s="116" t="b">
        <f t="shared" si="616"/>
        <v>1</v>
      </c>
      <c r="CX689" s="73">
        <f t="shared" si="617"/>
        <v>0</v>
      </c>
      <c r="CZ689" s="73">
        <f t="shared" si="618"/>
        <v>0</v>
      </c>
      <c r="DA689" s="134">
        <f t="shared" si="619"/>
        <v>1</v>
      </c>
      <c r="DB689" s="106">
        <f t="shared" si="620"/>
        <v>1</v>
      </c>
      <c r="DC689" s="148"/>
      <c r="DD689" s="134">
        <f t="shared" si="621"/>
        <v>1</v>
      </c>
      <c r="DE689" s="135">
        <f t="shared" si="585"/>
        <v>0</v>
      </c>
      <c r="DF689" s="135">
        <f t="shared" si="586"/>
        <v>0</v>
      </c>
      <c r="DG689" s="136"/>
      <c r="DH689" s="79"/>
      <c r="DI689" s="137"/>
      <c r="DJ689" s="81"/>
      <c r="DK689" s="107">
        <f t="shared" si="587"/>
        <v>0</v>
      </c>
      <c r="DL689" s="138">
        <f t="shared" si="622"/>
        <v>1</v>
      </c>
      <c r="DM689" s="73">
        <f t="shared" si="623"/>
        <v>1</v>
      </c>
      <c r="DN689" s="73">
        <f t="shared" si="624"/>
        <v>1</v>
      </c>
      <c r="DO689" s="73">
        <f t="shared" si="625"/>
        <v>1</v>
      </c>
      <c r="DP689" s="73">
        <f t="shared" si="592"/>
        <v>1</v>
      </c>
      <c r="DQ689" s="73">
        <f t="shared" si="591"/>
        <v>1</v>
      </c>
      <c r="DR689" s="73">
        <f t="shared" si="590"/>
        <v>1</v>
      </c>
      <c r="DS689" s="73">
        <f t="shared" si="588"/>
        <v>1</v>
      </c>
      <c r="DT689" s="73">
        <f t="shared" si="582"/>
        <v>1</v>
      </c>
      <c r="DU689" s="73">
        <f t="shared" si="581"/>
        <v>1</v>
      </c>
      <c r="DV689" s="73">
        <f t="shared" si="580"/>
        <v>1</v>
      </c>
      <c r="DW689" s="73">
        <f t="shared" si="579"/>
        <v>1</v>
      </c>
      <c r="DX689" s="73">
        <f t="shared" si="578"/>
        <v>1</v>
      </c>
      <c r="DY689" s="73">
        <f t="shared" si="577"/>
        <v>1</v>
      </c>
      <c r="DZ689" s="73">
        <f t="shared" si="576"/>
        <v>1</v>
      </c>
      <c r="EA689" s="92">
        <f t="shared" si="575"/>
        <v>1</v>
      </c>
      <c r="EB689" s="92">
        <f t="shared" si="574"/>
        <v>1</v>
      </c>
      <c r="EC689" s="139">
        <f t="shared" si="573"/>
        <v>1</v>
      </c>
      <c r="ED689" s="140">
        <f t="shared" si="626"/>
        <v>0</v>
      </c>
      <c r="EE689" s="141">
        <f>IF(EC689=8,(DK689+DK690+DK691+DK1003+DK1005+DK1006+DK1007),IF(EC689=9,(DK689+DK690+DK691+DK1003+DK1005+DK1006+DK1007+DK1008),IF(EC689=10,(DK689+DK690+DK691+DK1003+DK1005+DK1006+DK1007+DK1008+DK1009),IF(EC689=11,(DK689+DK690+DK691+DK1003+DK1005+DK1006+DK1007+DK1008+DK1009+DK1010),IF(EC689=12,(DK689+DK690+DK691+DK1003+DK1005+DK1006+DK1007+DK1008+DK1009+DK1010+DK1011),IF(EC689=13,(DK689+DK690+DK691+DK1003+DK1005+DK1006+DK1007+DK1008+DK1009+DK1010+DK1011+#REF!),0))))))</f>
        <v>0</v>
      </c>
      <c r="EF689" s="141">
        <f t="shared" si="593"/>
        <v>0</v>
      </c>
      <c r="EG689" s="142">
        <f t="shared" si="627"/>
        <v>0</v>
      </c>
      <c r="EH689" s="141"/>
      <c r="EI689" s="142"/>
      <c r="EJ689" s="82">
        <f t="shared" si="628"/>
        <v>0</v>
      </c>
      <c r="EK689" s="82"/>
      <c r="EL689" s="82"/>
      <c r="EM689" s="82"/>
      <c r="EN689" s="83"/>
      <c r="EO689" s="61"/>
      <c r="EP689" s="61"/>
      <c r="EQ689" s="61"/>
      <c r="ER689" s="61"/>
      <c r="ES689" s="61"/>
      <c r="ET689" s="61"/>
      <c r="EU689" s="61"/>
      <c r="EV689" s="61"/>
      <c r="EW689" s="61"/>
      <c r="EX689" s="61"/>
      <c r="EY689" s="61"/>
      <c r="EZ689" s="61"/>
    </row>
    <row r="690" spans="2:156" ht="27" customHeight="1">
      <c r="B690" s="365" t="str">
        <f t="shared" si="589"/>
        <v/>
      </c>
      <c r="C690" s="649" t="str">
        <f>IF(AU690=1,SUM(AU$10:AU690),"")</f>
        <v/>
      </c>
      <c r="D690" s="526"/>
      <c r="E690" s="524"/>
      <c r="F690" s="648"/>
      <c r="G690" s="464"/>
      <c r="H690" s="110"/>
      <c r="I690" s="648"/>
      <c r="J690" s="464"/>
      <c r="K690" s="110"/>
      <c r="L690" s="109"/>
      <c r="M690" s="517"/>
      <c r="N690" s="520"/>
      <c r="O690" s="520"/>
      <c r="P690" s="514"/>
      <c r="Q690" s="463"/>
      <c r="R690" s="463"/>
      <c r="S690" s="463"/>
      <c r="T690" s="463"/>
      <c r="U690" s="515"/>
      <c r="V690" s="112"/>
      <c r="W690" s="463"/>
      <c r="X690" s="463"/>
      <c r="Y690" s="463"/>
      <c r="Z690" s="463"/>
      <c r="AA690" s="463"/>
      <c r="AB690" s="691"/>
      <c r="AC690" s="691"/>
      <c r="AD690" s="691"/>
      <c r="AE690" s="682"/>
      <c r="AF690" s="683"/>
      <c r="AG690" s="112"/>
      <c r="AH690" s="463"/>
      <c r="AI690" s="495"/>
      <c r="AJ690" s="469"/>
      <c r="AK690" s="464"/>
      <c r="AL690" s="465"/>
      <c r="AM690" s="376"/>
      <c r="AN690" s="376"/>
      <c r="AO690" s="465"/>
      <c r="AP690" s="466"/>
      <c r="AQ690" s="113" t="str">
        <f t="shared" si="594"/>
        <v/>
      </c>
      <c r="AR690" s="114">
        <v>293</v>
      </c>
      <c r="AU690" s="115">
        <f t="shared" si="595"/>
        <v>0</v>
      </c>
      <c r="AV690" s="116" t="b">
        <f t="shared" si="596"/>
        <v>1</v>
      </c>
      <c r="AW690" s="73">
        <f t="shared" si="597"/>
        <v>0</v>
      </c>
      <c r="AX690" s="117">
        <f t="shared" si="598"/>
        <v>1</v>
      </c>
      <c r="AY690" s="118">
        <f t="shared" si="599"/>
        <v>0</v>
      </c>
      <c r="BD690" s="120">
        <f>ROUND(Import!F683,2)</f>
        <v>0</v>
      </c>
      <c r="BE690" s="120">
        <f>ROUND(Import!P683,2)</f>
        <v>0</v>
      </c>
      <c r="BG690" s="121">
        <f t="shared" si="600"/>
        <v>0</v>
      </c>
      <c r="BH690" s="122">
        <f t="shared" si="601"/>
        <v>0</v>
      </c>
      <c r="BI690" s="114">
        <f t="shared" si="602"/>
        <v>0</v>
      </c>
      <c r="BJ690" s="121">
        <f t="shared" si="603"/>
        <v>0</v>
      </c>
      <c r="BK690" s="122">
        <f t="shared" si="604"/>
        <v>0</v>
      </c>
      <c r="BL690" s="114">
        <f t="shared" si="605"/>
        <v>0</v>
      </c>
      <c r="BN690" s="123">
        <f t="shared" si="606"/>
        <v>0</v>
      </c>
      <c r="BO690" s="123">
        <f t="shared" si="607"/>
        <v>0</v>
      </c>
      <c r="BP690" s="123">
        <f t="shared" si="608"/>
        <v>0</v>
      </c>
      <c r="BQ690" s="123">
        <f t="shared" si="609"/>
        <v>0</v>
      </c>
      <c r="BR690" s="123">
        <f t="shared" si="583"/>
        <v>0</v>
      </c>
      <c r="BS690" s="123">
        <f t="shared" si="610"/>
        <v>0</v>
      </c>
      <c r="BT690" s="124">
        <f t="shared" si="611"/>
        <v>0</v>
      </c>
      <c r="CA690" s="62"/>
      <c r="CB690" s="126" t="str">
        <f t="shared" si="584"/>
        <v/>
      </c>
      <c r="CC690" s="127" t="str">
        <f t="shared" si="612"/>
        <v/>
      </c>
      <c r="CD690" s="128" t="str">
        <f t="shared" si="613"/>
        <v/>
      </c>
      <c r="CE690" s="146"/>
      <c r="CF690" s="147"/>
      <c r="CG690" s="147"/>
      <c r="CH690" s="147"/>
      <c r="CI690" s="145"/>
      <c r="CJ690" s="62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132" t="b">
        <f t="shared" si="614"/>
        <v>0</v>
      </c>
      <c r="CV690" s="133" t="b">
        <f t="shared" si="615"/>
        <v>1</v>
      </c>
      <c r="CW690" s="116" t="b">
        <f t="shared" si="616"/>
        <v>1</v>
      </c>
      <c r="CX690" s="73">
        <f t="shared" si="617"/>
        <v>0</v>
      </c>
      <c r="CZ690" s="73">
        <f t="shared" si="618"/>
        <v>0</v>
      </c>
      <c r="DA690" s="134">
        <f t="shared" si="619"/>
        <v>1</v>
      </c>
      <c r="DB690" s="106">
        <f t="shared" si="620"/>
        <v>1</v>
      </c>
      <c r="DC690" s="148"/>
      <c r="DD690" s="134">
        <f t="shared" si="621"/>
        <v>1</v>
      </c>
      <c r="DE690" s="135">
        <f t="shared" si="585"/>
        <v>0</v>
      </c>
      <c r="DF690" s="135">
        <f t="shared" si="586"/>
        <v>0</v>
      </c>
      <c r="DG690" s="136"/>
      <c r="DH690" s="79"/>
      <c r="DI690" s="137"/>
      <c r="DJ690" s="81"/>
      <c r="DK690" s="107">
        <f t="shared" si="587"/>
        <v>0</v>
      </c>
      <c r="DL690" s="138">
        <f t="shared" si="622"/>
        <v>1</v>
      </c>
      <c r="DM690" s="73">
        <f t="shared" si="623"/>
        <v>1</v>
      </c>
      <c r="DN690" s="73">
        <f t="shared" si="624"/>
        <v>1</v>
      </c>
      <c r="DO690" s="73">
        <f t="shared" si="625"/>
        <v>1</v>
      </c>
      <c r="DP690" s="73">
        <f t="shared" si="592"/>
        <v>1</v>
      </c>
      <c r="DQ690" s="73">
        <f t="shared" si="591"/>
        <v>1</v>
      </c>
      <c r="DR690" s="73">
        <f t="shared" si="590"/>
        <v>1</v>
      </c>
      <c r="DS690" s="73">
        <f t="shared" si="588"/>
        <v>1</v>
      </c>
      <c r="DT690" s="73">
        <f t="shared" si="582"/>
        <v>1</v>
      </c>
      <c r="DU690" s="73">
        <f t="shared" si="581"/>
        <v>1</v>
      </c>
      <c r="DV690" s="73">
        <f t="shared" si="580"/>
        <v>1</v>
      </c>
      <c r="DW690" s="73">
        <f t="shared" si="579"/>
        <v>1</v>
      </c>
      <c r="DX690" s="73">
        <f t="shared" si="578"/>
        <v>1</v>
      </c>
      <c r="DY690" s="73">
        <f t="shared" si="577"/>
        <v>1</v>
      </c>
      <c r="DZ690" s="73">
        <f t="shared" si="576"/>
        <v>1</v>
      </c>
      <c r="EA690" s="92">
        <f t="shared" si="575"/>
        <v>1</v>
      </c>
      <c r="EB690" s="92">
        <f t="shared" si="574"/>
        <v>1</v>
      </c>
      <c r="EC690" s="139">
        <f t="shared" si="573"/>
        <v>1</v>
      </c>
      <c r="ED690" s="140">
        <f t="shared" si="626"/>
        <v>0</v>
      </c>
      <c r="EE690" s="141">
        <f>IF(EC690=8,(DK690+DK691+DK692+DK1004+DK1006+DK1007+DK1008),IF(EC690=9,(DK690+DK691+DK692+DK1004+DK1006+DK1007+DK1008+DK1009),IF(EC690=10,(DK690+DK691+DK692+DK1004+DK1006+DK1007+DK1008+DK1009+DK1010),IF(EC690=11,(DK690+DK691+DK692+DK1004+DK1006+DK1007+DK1008+DK1009+DK1010+DK1011),IF(EC690=12,(DK690+DK691+DK692+DK1004+DK1006+DK1007+DK1008+DK1009+DK1010+DK1011+DK1012),IF(EC690=13,(DK690+DK691+DK692+DK1004+DK1006+DK1007+DK1008+DK1009+DK1010+DK1011+DK1012+#REF!),0))))))</f>
        <v>0</v>
      </c>
      <c r="EF690" s="141">
        <f t="shared" si="593"/>
        <v>0</v>
      </c>
      <c r="EG690" s="142">
        <f t="shared" si="627"/>
        <v>0</v>
      </c>
      <c r="EH690" s="141"/>
      <c r="EI690" s="142"/>
      <c r="EJ690" s="82">
        <f t="shared" si="628"/>
        <v>0</v>
      </c>
      <c r="EK690" s="82"/>
      <c r="EL690" s="82"/>
      <c r="EM690" s="82"/>
      <c r="EN690" s="83"/>
      <c r="EO690" s="61"/>
      <c r="EP690" s="61"/>
      <c r="EQ690" s="61"/>
      <c r="ER690" s="61"/>
      <c r="ES690" s="61"/>
      <c r="ET690" s="61"/>
      <c r="EU690" s="61"/>
      <c r="EV690" s="61"/>
      <c r="EW690" s="61"/>
      <c r="EX690" s="61"/>
      <c r="EY690" s="61"/>
      <c r="EZ690" s="61"/>
    </row>
    <row r="691" spans="2:156" ht="27" customHeight="1">
      <c r="B691" s="365" t="str">
        <f t="shared" si="589"/>
        <v/>
      </c>
      <c r="C691" s="649" t="str">
        <f>IF(AU691=1,SUM(AU$10:AU691),"")</f>
        <v/>
      </c>
      <c r="D691" s="526"/>
      <c r="E691" s="524"/>
      <c r="F691" s="648"/>
      <c r="G691" s="464"/>
      <c r="H691" s="110"/>
      <c r="I691" s="648"/>
      <c r="J691" s="464"/>
      <c r="K691" s="110"/>
      <c r="L691" s="109"/>
      <c r="M691" s="517"/>
      <c r="N691" s="520"/>
      <c r="O691" s="520"/>
      <c r="P691" s="514"/>
      <c r="Q691" s="463"/>
      <c r="R691" s="463"/>
      <c r="S691" s="463"/>
      <c r="T691" s="463"/>
      <c r="U691" s="515"/>
      <c r="V691" s="112"/>
      <c r="W691" s="463"/>
      <c r="X691" s="463"/>
      <c r="Y691" s="463"/>
      <c r="Z691" s="463"/>
      <c r="AA691" s="463"/>
      <c r="AB691" s="691"/>
      <c r="AC691" s="691"/>
      <c r="AD691" s="691"/>
      <c r="AE691" s="682"/>
      <c r="AF691" s="683"/>
      <c r="AG691" s="112"/>
      <c r="AH691" s="463"/>
      <c r="AI691" s="495"/>
      <c r="AJ691" s="469"/>
      <c r="AK691" s="464"/>
      <c r="AL691" s="465"/>
      <c r="AM691" s="376"/>
      <c r="AN691" s="376"/>
      <c r="AO691" s="465"/>
      <c r="AP691" s="466"/>
      <c r="AQ691" s="113" t="str">
        <f t="shared" si="594"/>
        <v/>
      </c>
      <c r="AR691" s="114">
        <v>294</v>
      </c>
      <c r="AU691" s="115">
        <f t="shared" si="595"/>
        <v>0</v>
      </c>
      <c r="AV691" s="116" t="b">
        <f t="shared" si="596"/>
        <v>1</v>
      </c>
      <c r="AW691" s="73">
        <f t="shared" si="597"/>
        <v>0</v>
      </c>
      <c r="AX691" s="117">
        <f t="shared" si="598"/>
        <v>1</v>
      </c>
      <c r="AY691" s="118">
        <f t="shared" si="599"/>
        <v>0</v>
      </c>
      <c r="BD691" s="120">
        <f>ROUND(Import!F684,2)</f>
        <v>0</v>
      </c>
      <c r="BE691" s="120">
        <f>ROUND(Import!P684,2)</f>
        <v>0</v>
      </c>
      <c r="BG691" s="121">
        <f t="shared" si="600"/>
        <v>0</v>
      </c>
      <c r="BH691" s="122">
        <f t="shared" si="601"/>
        <v>0</v>
      </c>
      <c r="BI691" s="114">
        <f t="shared" si="602"/>
        <v>0</v>
      </c>
      <c r="BJ691" s="121">
        <f t="shared" si="603"/>
        <v>0</v>
      </c>
      <c r="BK691" s="122">
        <f t="shared" si="604"/>
        <v>0</v>
      </c>
      <c r="BL691" s="114">
        <f t="shared" si="605"/>
        <v>0</v>
      </c>
      <c r="BN691" s="123">
        <f t="shared" si="606"/>
        <v>0</v>
      </c>
      <c r="BO691" s="123">
        <f t="shared" si="607"/>
        <v>0</v>
      </c>
      <c r="BP691" s="123">
        <f t="shared" si="608"/>
        <v>0</v>
      </c>
      <c r="BQ691" s="123">
        <f t="shared" si="609"/>
        <v>0</v>
      </c>
      <c r="BR691" s="123">
        <f t="shared" si="583"/>
        <v>0</v>
      </c>
      <c r="BS691" s="123">
        <f t="shared" si="610"/>
        <v>0</v>
      </c>
      <c r="BT691" s="124">
        <f t="shared" si="611"/>
        <v>0</v>
      </c>
      <c r="CA691" s="62"/>
      <c r="CB691" s="126" t="str">
        <f t="shared" si="584"/>
        <v/>
      </c>
      <c r="CC691" s="127" t="str">
        <f t="shared" si="612"/>
        <v/>
      </c>
      <c r="CD691" s="128" t="str">
        <f t="shared" si="613"/>
        <v/>
      </c>
      <c r="CE691" s="146"/>
      <c r="CF691" s="147"/>
      <c r="CG691" s="147"/>
      <c r="CH691" s="147"/>
      <c r="CI691" s="145"/>
      <c r="CJ691" s="62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132" t="b">
        <f t="shared" si="614"/>
        <v>0</v>
      </c>
      <c r="CV691" s="133" t="b">
        <f t="shared" si="615"/>
        <v>1</v>
      </c>
      <c r="CW691" s="116" t="b">
        <f t="shared" si="616"/>
        <v>1</v>
      </c>
      <c r="CX691" s="73">
        <f t="shared" si="617"/>
        <v>0</v>
      </c>
      <c r="CZ691" s="73">
        <f t="shared" si="618"/>
        <v>0</v>
      </c>
      <c r="DA691" s="134">
        <f t="shared" si="619"/>
        <v>1</v>
      </c>
      <c r="DB691" s="106">
        <f t="shared" si="620"/>
        <v>1</v>
      </c>
      <c r="DC691" s="148"/>
      <c r="DD691" s="134">
        <f t="shared" si="621"/>
        <v>1</v>
      </c>
      <c r="DE691" s="135">
        <f t="shared" si="585"/>
        <v>0</v>
      </c>
      <c r="DF691" s="135">
        <f t="shared" si="586"/>
        <v>0</v>
      </c>
      <c r="DG691" s="136"/>
      <c r="DH691" s="79"/>
      <c r="DI691" s="137"/>
      <c r="DJ691" s="81"/>
      <c r="DK691" s="107">
        <f t="shared" si="587"/>
        <v>0</v>
      </c>
      <c r="DL691" s="138">
        <f t="shared" si="622"/>
        <v>1</v>
      </c>
      <c r="DM691" s="73">
        <f t="shared" si="623"/>
        <v>1</v>
      </c>
      <c r="DN691" s="73">
        <f t="shared" si="624"/>
        <v>1</v>
      </c>
      <c r="DO691" s="73">
        <f t="shared" si="625"/>
        <v>1</v>
      </c>
      <c r="DP691" s="73">
        <f t="shared" si="592"/>
        <v>1</v>
      </c>
      <c r="DQ691" s="73">
        <f t="shared" si="591"/>
        <v>1</v>
      </c>
      <c r="DR691" s="73">
        <f t="shared" si="590"/>
        <v>1</v>
      </c>
      <c r="DS691" s="73">
        <f t="shared" si="588"/>
        <v>1</v>
      </c>
      <c r="DT691" s="73">
        <f t="shared" si="582"/>
        <v>1</v>
      </c>
      <c r="DU691" s="73">
        <f t="shared" si="581"/>
        <v>1</v>
      </c>
      <c r="DV691" s="73">
        <f t="shared" si="580"/>
        <v>1</v>
      </c>
      <c r="DW691" s="73">
        <f t="shared" si="579"/>
        <v>1</v>
      </c>
      <c r="DX691" s="73">
        <f t="shared" si="578"/>
        <v>1</v>
      </c>
      <c r="DY691" s="73">
        <f t="shared" si="577"/>
        <v>1</v>
      </c>
      <c r="DZ691" s="73">
        <f t="shared" si="576"/>
        <v>1</v>
      </c>
      <c r="EA691" s="92">
        <f t="shared" si="575"/>
        <v>1</v>
      </c>
      <c r="EB691" s="92">
        <f t="shared" si="574"/>
        <v>1</v>
      </c>
      <c r="EC691" s="139">
        <f t="shared" si="573"/>
        <v>1</v>
      </c>
      <c r="ED691" s="140">
        <f t="shared" si="626"/>
        <v>0</v>
      </c>
      <c r="EE691" s="141">
        <f>IF(EC691=8,(DK691+DK692+DK693+DK1005+DK1007+DK1008+DK1009),IF(EC691=9,(DK691+DK692+DK693+DK1005+DK1007+DK1008+DK1009+DK1010),IF(EC691=10,(DK691+DK692+DK693+DK1005+DK1007+DK1008+DK1009+DK1010+DK1011),IF(EC691=11,(DK691+DK692+DK693+DK1005+DK1007+DK1008+DK1009+DK1010+DK1011+DK1012),IF(EC691=12,(DK691+DK692+DK693+DK1005+DK1007+DK1008+DK1009+DK1010+DK1011+DK1012+DK1013),IF(EC691=13,(DK691+DK692+DK693+DK1005+DK1007+DK1008+DK1009+DK1010+DK1011+DK1012+DK1013+#REF!),0))))))</f>
        <v>0</v>
      </c>
      <c r="EF691" s="141">
        <f t="shared" si="593"/>
        <v>0</v>
      </c>
      <c r="EG691" s="142">
        <f t="shared" si="627"/>
        <v>0</v>
      </c>
      <c r="EH691" s="141"/>
      <c r="EI691" s="142"/>
      <c r="EJ691" s="82">
        <f t="shared" si="628"/>
        <v>0</v>
      </c>
      <c r="EK691" s="82"/>
      <c r="EL691" s="82"/>
      <c r="EM691" s="82"/>
      <c r="EN691" s="83"/>
      <c r="EO691" s="61"/>
      <c r="EP691" s="61"/>
      <c r="EQ691" s="61"/>
      <c r="ER691" s="61"/>
      <c r="ES691" s="61"/>
      <c r="ET691" s="61"/>
      <c r="EU691" s="61"/>
      <c r="EV691" s="61"/>
      <c r="EW691" s="61"/>
      <c r="EX691" s="61"/>
      <c r="EY691" s="61"/>
      <c r="EZ691" s="61"/>
    </row>
    <row r="692" spans="2:156" ht="27" customHeight="1">
      <c r="B692" s="365" t="str">
        <f t="shared" si="589"/>
        <v/>
      </c>
      <c r="C692" s="649" t="str">
        <f>IF(AU692=1,SUM(AU$10:AU692),"")</f>
        <v/>
      </c>
      <c r="D692" s="526"/>
      <c r="E692" s="524"/>
      <c r="F692" s="648"/>
      <c r="G692" s="464"/>
      <c r="H692" s="110"/>
      <c r="I692" s="648"/>
      <c r="J692" s="464"/>
      <c r="K692" s="110"/>
      <c r="L692" s="109"/>
      <c r="M692" s="517"/>
      <c r="N692" s="520"/>
      <c r="O692" s="520"/>
      <c r="P692" s="514"/>
      <c r="Q692" s="463"/>
      <c r="R692" s="463"/>
      <c r="S692" s="463"/>
      <c r="T692" s="463"/>
      <c r="U692" s="515"/>
      <c r="V692" s="112"/>
      <c r="W692" s="463"/>
      <c r="X692" s="463"/>
      <c r="Y692" s="463"/>
      <c r="Z692" s="463"/>
      <c r="AA692" s="463"/>
      <c r="AB692" s="691"/>
      <c r="AC692" s="691"/>
      <c r="AD692" s="691"/>
      <c r="AE692" s="682"/>
      <c r="AF692" s="683"/>
      <c r="AG692" s="112"/>
      <c r="AH692" s="463"/>
      <c r="AI692" s="495"/>
      <c r="AJ692" s="469"/>
      <c r="AK692" s="464"/>
      <c r="AL692" s="465"/>
      <c r="AM692" s="376"/>
      <c r="AN692" s="376"/>
      <c r="AO692" s="465"/>
      <c r="AP692" s="466"/>
      <c r="AQ692" s="113" t="str">
        <f t="shared" si="594"/>
        <v/>
      </c>
      <c r="AR692" s="114">
        <v>295</v>
      </c>
      <c r="AU692" s="115">
        <f t="shared" si="595"/>
        <v>0</v>
      </c>
      <c r="AV692" s="116" t="b">
        <f t="shared" si="596"/>
        <v>1</v>
      </c>
      <c r="AW692" s="73">
        <f t="shared" si="597"/>
        <v>0</v>
      </c>
      <c r="AX692" s="117">
        <f t="shared" si="598"/>
        <v>1</v>
      </c>
      <c r="AY692" s="118">
        <f t="shared" si="599"/>
        <v>0</v>
      </c>
      <c r="BD692" s="120">
        <f>ROUND(Import!F685,2)</f>
        <v>0</v>
      </c>
      <c r="BE692" s="120">
        <f>ROUND(Import!P685,2)</f>
        <v>0</v>
      </c>
      <c r="BG692" s="121">
        <f t="shared" si="600"/>
        <v>0</v>
      </c>
      <c r="BH692" s="122">
        <f t="shared" si="601"/>
        <v>0</v>
      </c>
      <c r="BI692" s="114">
        <f t="shared" si="602"/>
        <v>0</v>
      </c>
      <c r="BJ692" s="121">
        <f t="shared" si="603"/>
        <v>0</v>
      </c>
      <c r="BK692" s="122">
        <f t="shared" si="604"/>
        <v>0</v>
      </c>
      <c r="BL692" s="114">
        <f t="shared" si="605"/>
        <v>0</v>
      </c>
      <c r="BN692" s="123">
        <f t="shared" si="606"/>
        <v>0</v>
      </c>
      <c r="BO692" s="123">
        <f t="shared" si="607"/>
        <v>0</v>
      </c>
      <c r="BP692" s="123">
        <f t="shared" si="608"/>
        <v>0</v>
      </c>
      <c r="BQ692" s="123">
        <f t="shared" si="609"/>
        <v>0</v>
      </c>
      <c r="BR692" s="123">
        <f t="shared" si="583"/>
        <v>0</v>
      </c>
      <c r="BS692" s="123">
        <f t="shared" si="610"/>
        <v>0</v>
      </c>
      <c r="BT692" s="124">
        <f t="shared" si="611"/>
        <v>0</v>
      </c>
      <c r="CA692" s="62"/>
      <c r="CB692" s="126" t="str">
        <f t="shared" si="584"/>
        <v/>
      </c>
      <c r="CC692" s="127" t="str">
        <f t="shared" si="612"/>
        <v/>
      </c>
      <c r="CD692" s="128" t="str">
        <f t="shared" si="613"/>
        <v/>
      </c>
      <c r="CE692" s="146"/>
      <c r="CF692" s="147"/>
      <c r="CG692" s="147"/>
      <c r="CH692" s="147"/>
      <c r="CI692" s="145"/>
      <c r="CJ692" s="62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132" t="b">
        <f t="shared" si="614"/>
        <v>0</v>
      </c>
      <c r="CV692" s="133" t="b">
        <f t="shared" si="615"/>
        <v>1</v>
      </c>
      <c r="CW692" s="116" t="b">
        <f t="shared" si="616"/>
        <v>1</v>
      </c>
      <c r="CX692" s="73">
        <f t="shared" si="617"/>
        <v>0</v>
      </c>
      <c r="CZ692" s="73">
        <f t="shared" si="618"/>
        <v>0</v>
      </c>
      <c r="DA692" s="134">
        <f t="shared" si="619"/>
        <v>1</v>
      </c>
      <c r="DB692" s="106">
        <f t="shared" si="620"/>
        <v>1</v>
      </c>
      <c r="DC692" s="148"/>
      <c r="DD692" s="134">
        <f t="shared" si="621"/>
        <v>1</v>
      </c>
      <c r="DE692" s="135">
        <f t="shared" si="585"/>
        <v>0</v>
      </c>
      <c r="DF692" s="135">
        <f t="shared" si="586"/>
        <v>0</v>
      </c>
      <c r="DG692" s="136"/>
      <c r="DH692" s="79"/>
      <c r="DI692" s="137"/>
      <c r="DJ692" s="81"/>
      <c r="DK692" s="107">
        <f t="shared" si="587"/>
        <v>0</v>
      </c>
      <c r="DL692" s="138">
        <f t="shared" si="622"/>
        <v>1</v>
      </c>
      <c r="DM692" s="73">
        <f t="shared" si="623"/>
        <v>1</v>
      </c>
      <c r="DN692" s="73">
        <f t="shared" si="624"/>
        <v>1</v>
      </c>
      <c r="DO692" s="73">
        <f t="shared" si="625"/>
        <v>1</v>
      </c>
      <c r="DP692" s="73">
        <f t="shared" si="592"/>
        <v>1</v>
      </c>
      <c r="DQ692" s="73">
        <f t="shared" si="591"/>
        <v>1</v>
      </c>
      <c r="DR692" s="73">
        <f t="shared" si="590"/>
        <v>1</v>
      </c>
      <c r="DS692" s="73">
        <f t="shared" si="588"/>
        <v>1</v>
      </c>
      <c r="DT692" s="73">
        <f t="shared" si="582"/>
        <v>1</v>
      </c>
      <c r="DU692" s="73">
        <f t="shared" si="581"/>
        <v>1</v>
      </c>
      <c r="DV692" s="73">
        <f t="shared" si="580"/>
        <v>1</v>
      </c>
      <c r="DW692" s="73">
        <f t="shared" si="579"/>
        <v>1</v>
      </c>
      <c r="DX692" s="73">
        <f t="shared" si="578"/>
        <v>1</v>
      </c>
      <c r="DY692" s="73">
        <f t="shared" si="577"/>
        <v>1</v>
      </c>
      <c r="DZ692" s="73">
        <f t="shared" si="576"/>
        <v>1</v>
      </c>
      <c r="EA692" s="92">
        <f t="shared" si="575"/>
        <v>1</v>
      </c>
      <c r="EB692" s="92">
        <f t="shared" si="574"/>
        <v>1</v>
      </c>
      <c r="EC692" s="139">
        <f t="shared" si="573"/>
        <v>1</v>
      </c>
      <c r="ED692" s="140">
        <f t="shared" si="626"/>
        <v>0</v>
      </c>
      <c r="EE692" s="141">
        <f>IF(EC692=8,(DK692+DK693+DK694+DK1006+DK1008+DK1009+DK1010),IF(EC692=9,(DK692+DK693+DK694+DK1006+DK1008+DK1009+DK1010+DK1011),IF(EC692=10,(DK692+DK693+DK694+DK1006+DK1008+DK1009+DK1010+DK1011+DK1012),IF(EC692=11,(DK692+DK693+DK694+DK1006+DK1008+DK1009+DK1010+DK1011+DK1012+DK1013),IF(EC692=12,(DK692+DK693+DK694+DK1006+DK1008+DK1009+DK1010+DK1011+DK1012+DK1013+DK1014),IF(EC692=13,(DK692+DK693+DK694+DK1006+DK1008+DK1009+DK1010+DK1011+DK1012+DK1013+DK1014+#REF!),0))))))</f>
        <v>0</v>
      </c>
      <c r="EF692" s="141">
        <f t="shared" si="593"/>
        <v>0</v>
      </c>
      <c r="EG692" s="142">
        <f t="shared" si="627"/>
        <v>0</v>
      </c>
      <c r="EH692" s="141"/>
      <c r="EI692" s="142"/>
      <c r="EJ692" s="82">
        <f t="shared" si="628"/>
        <v>0</v>
      </c>
      <c r="EK692" s="82"/>
      <c r="EL692" s="82"/>
      <c r="EM692" s="82"/>
      <c r="EN692" s="83"/>
      <c r="EO692" s="61"/>
      <c r="EP692" s="61"/>
      <c r="EQ692" s="61"/>
      <c r="ER692" s="61"/>
      <c r="ES692" s="61"/>
      <c r="ET692" s="61"/>
      <c r="EU692" s="61"/>
      <c r="EV692" s="61"/>
      <c r="EW692" s="61"/>
      <c r="EX692" s="61"/>
      <c r="EY692" s="61"/>
      <c r="EZ692" s="61"/>
    </row>
    <row r="693" spans="2:156" ht="27" customHeight="1">
      <c r="B693" s="365" t="str">
        <f t="shared" si="589"/>
        <v/>
      </c>
      <c r="C693" s="649" t="str">
        <f>IF(AU693=1,SUM(AU$10:AU693),"")</f>
        <v/>
      </c>
      <c r="D693" s="526"/>
      <c r="E693" s="524"/>
      <c r="F693" s="648"/>
      <c r="G693" s="464"/>
      <c r="H693" s="110"/>
      <c r="I693" s="648"/>
      <c r="J693" s="464"/>
      <c r="K693" s="110"/>
      <c r="L693" s="109"/>
      <c r="M693" s="517"/>
      <c r="N693" s="520"/>
      <c r="O693" s="520"/>
      <c r="P693" s="514"/>
      <c r="Q693" s="463"/>
      <c r="R693" s="463"/>
      <c r="S693" s="463"/>
      <c r="T693" s="463"/>
      <c r="U693" s="515"/>
      <c r="V693" s="112"/>
      <c r="W693" s="463"/>
      <c r="X693" s="463"/>
      <c r="Y693" s="463"/>
      <c r="Z693" s="463"/>
      <c r="AA693" s="463"/>
      <c r="AB693" s="691"/>
      <c r="AC693" s="691"/>
      <c r="AD693" s="691"/>
      <c r="AE693" s="682"/>
      <c r="AF693" s="683"/>
      <c r="AG693" s="112"/>
      <c r="AH693" s="463"/>
      <c r="AI693" s="495"/>
      <c r="AJ693" s="469"/>
      <c r="AK693" s="464"/>
      <c r="AL693" s="465"/>
      <c r="AM693" s="376"/>
      <c r="AN693" s="376"/>
      <c r="AO693" s="465"/>
      <c r="AP693" s="466"/>
      <c r="AQ693" s="113" t="str">
        <f t="shared" si="594"/>
        <v/>
      </c>
      <c r="AR693" s="114">
        <v>296</v>
      </c>
      <c r="AU693" s="115">
        <f t="shared" si="595"/>
        <v>0</v>
      </c>
      <c r="AV693" s="116" t="b">
        <f t="shared" si="596"/>
        <v>1</v>
      </c>
      <c r="AW693" s="73">
        <f t="shared" si="597"/>
        <v>0</v>
      </c>
      <c r="AX693" s="117">
        <f t="shared" si="598"/>
        <v>1</v>
      </c>
      <c r="AY693" s="118">
        <f t="shared" si="599"/>
        <v>0</v>
      </c>
      <c r="BD693" s="120">
        <f>ROUND(Import!F686,2)</f>
        <v>0</v>
      </c>
      <c r="BE693" s="120">
        <f>ROUND(Import!P686,2)</f>
        <v>0</v>
      </c>
      <c r="BG693" s="121">
        <f t="shared" si="600"/>
        <v>0</v>
      </c>
      <c r="BH693" s="122">
        <f t="shared" si="601"/>
        <v>0</v>
      </c>
      <c r="BI693" s="114">
        <f t="shared" si="602"/>
        <v>0</v>
      </c>
      <c r="BJ693" s="121">
        <f t="shared" si="603"/>
        <v>0</v>
      </c>
      <c r="BK693" s="122">
        <f t="shared" si="604"/>
        <v>0</v>
      </c>
      <c r="BL693" s="114">
        <f t="shared" si="605"/>
        <v>0</v>
      </c>
      <c r="BN693" s="123">
        <f t="shared" si="606"/>
        <v>0</v>
      </c>
      <c r="BO693" s="123">
        <f t="shared" si="607"/>
        <v>0</v>
      </c>
      <c r="BP693" s="123">
        <f t="shared" si="608"/>
        <v>0</v>
      </c>
      <c r="BQ693" s="123">
        <f t="shared" si="609"/>
        <v>0</v>
      </c>
      <c r="BR693" s="123">
        <f t="shared" si="583"/>
        <v>0</v>
      </c>
      <c r="BS693" s="123">
        <f t="shared" si="610"/>
        <v>0</v>
      </c>
      <c r="BT693" s="124">
        <f t="shared" si="611"/>
        <v>0</v>
      </c>
      <c r="CA693" s="62"/>
      <c r="CB693" s="126" t="str">
        <f t="shared" si="584"/>
        <v/>
      </c>
      <c r="CC693" s="127" t="str">
        <f t="shared" si="612"/>
        <v/>
      </c>
      <c r="CD693" s="128" t="str">
        <f t="shared" si="613"/>
        <v/>
      </c>
      <c r="CE693" s="146"/>
      <c r="CF693" s="147"/>
      <c r="CG693" s="147"/>
      <c r="CH693" s="147"/>
      <c r="CI693" s="145"/>
      <c r="CJ693" s="62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132" t="b">
        <f t="shared" si="614"/>
        <v>0</v>
      </c>
      <c r="CV693" s="133" t="b">
        <f t="shared" si="615"/>
        <v>1</v>
      </c>
      <c r="CW693" s="116" t="b">
        <f t="shared" si="616"/>
        <v>1</v>
      </c>
      <c r="CX693" s="73">
        <f t="shared" si="617"/>
        <v>0</v>
      </c>
      <c r="CZ693" s="73">
        <f t="shared" si="618"/>
        <v>0</v>
      </c>
      <c r="DA693" s="134">
        <f t="shared" si="619"/>
        <v>1</v>
      </c>
      <c r="DB693" s="106">
        <f t="shared" si="620"/>
        <v>1</v>
      </c>
      <c r="DC693" s="148"/>
      <c r="DD693" s="134">
        <f t="shared" si="621"/>
        <v>1</v>
      </c>
      <c r="DE693" s="135">
        <f t="shared" si="585"/>
        <v>0</v>
      </c>
      <c r="DF693" s="135">
        <f t="shared" si="586"/>
        <v>0</v>
      </c>
      <c r="DG693" s="136"/>
      <c r="DH693" s="79"/>
      <c r="DI693" s="137"/>
      <c r="DJ693" s="81"/>
      <c r="DK693" s="107">
        <f t="shared" si="587"/>
        <v>0</v>
      </c>
      <c r="DL693" s="138">
        <f t="shared" si="622"/>
        <v>1</v>
      </c>
      <c r="DM693" s="73">
        <f t="shared" si="623"/>
        <v>1</v>
      </c>
      <c r="DN693" s="73">
        <f t="shared" si="624"/>
        <v>1</v>
      </c>
      <c r="DO693" s="73">
        <f t="shared" si="625"/>
        <v>1</v>
      </c>
      <c r="DP693" s="73">
        <f t="shared" si="592"/>
        <v>1</v>
      </c>
      <c r="DQ693" s="73">
        <f t="shared" si="591"/>
        <v>1</v>
      </c>
      <c r="DR693" s="73">
        <f t="shared" si="590"/>
        <v>1</v>
      </c>
      <c r="DS693" s="73">
        <f t="shared" si="588"/>
        <v>1</v>
      </c>
      <c r="DT693" s="73">
        <f t="shared" si="582"/>
        <v>1</v>
      </c>
      <c r="DU693" s="73">
        <f t="shared" si="581"/>
        <v>1</v>
      </c>
      <c r="DV693" s="73">
        <f t="shared" si="580"/>
        <v>1</v>
      </c>
      <c r="DW693" s="73">
        <f t="shared" si="579"/>
        <v>1</v>
      </c>
      <c r="DX693" s="73">
        <f t="shared" si="578"/>
        <v>1</v>
      </c>
      <c r="DY693" s="73">
        <f t="shared" si="577"/>
        <v>1</v>
      </c>
      <c r="DZ693" s="73">
        <f t="shared" si="576"/>
        <v>1</v>
      </c>
      <c r="EA693" s="92">
        <f t="shared" si="575"/>
        <v>1</v>
      </c>
      <c r="EB693" s="92">
        <f t="shared" si="574"/>
        <v>1</v>
      </c>
      <c r="EC693" s="139">
        <f t="shared" si="573"/>
        <v>1</v>
      </c>
      <c r="ED693" s="140">
        <f t="shared" si="626"/>
        <v>0</v>
      </c>
      <c r="EE693" s="141">
        <f>IF(EC693=8,(DK693+DK694+DK695+DK1007+DK1009+DK1010+DK1011),IF(EC693=9,(DK693+DK694+DK695+DK1007+DK1009+DK1010+DK1011+DK1012),IF(EC693=10,(DK693+DK694+DK695+DK1007+DK1009+DK1010+DK1011+DK1012+DK1013),IF(EC693=11,(DK693+DK694+DK695+DK1007+DK1009+DK1010+DK1011+DK1012+DK1013+DK1014),IF(EC693=12,(DK693+DK694+DK695+DK1007+DK1009+DK1010+DK1011+DK1012+DK1013+DK1014+DK1015),IF(EC693=13,(DK693+DK694+DK695+DK1007+DK1009+DK1010+DK1011+DK1012+DK1013+DK1014+DK1015+#REF!),0))))))</f>
        <v>0</v>
      </c>
      <c r="EF693" s="141">
        <f t="shared" si="593"/>
        <v>0</v>
      </c>
      <c r="EG693" s="142">
        <f t="shared" si="627"/>
        <v>0</v>
      </c>
      <c r="EH693" s="141"/>
      <c r="EI693" s="142"/>
      <c r="EJ693" s="82">
        <f t="shared" si="628"/>
        <v>0</v>
      </c>
      <c r="EK693" s="82"/>
      <c r="EL693" s="82"/>
      <c r="EM693" s="82"/>
      <c r="EN693" s="83"/>
      <c r="EO693" s="61"/>
      <c r="EP693" s="61"/>
      <c r="EQ693" s="61"/>
      <c r="ER693" s="61"/>
      <c r="ES693" s="61"/>
      <c r="ET693" s="61"/>
      <c r="EU693" s="61"/>
      <c r="EV693" s="61"/>
      <c r="EW693" s="61"/>
      <c r="EX693" s="61"/>
      <c r="EY693" s="61"/>
      <c r="EZ693" s="61"/>
    </row>
    <row r="694" spans="2:156" ht="27" customHeight="1">
      <c r="B694" s="365" t="str">
        <f t="shared" si="589"/>
        <v/>
      </c>
      <c r="C694" s="649" t="str">
        <f>IF(AU694=1,SUM(AU$10:AU694),"")</f>
        <v/>
      </c>
      <c r="D694" s="526"/>
      <c r="E694" s="524"/>
      <c r="F694" s="648"/>
      <c r="G694" s="464"/>
      <c r="H694" s="110"/>
      <c r="I694" s="648"/>
      <c r="J694" s="464"/>
      <c r="K694" s="110"/>
      <c r="L694" s="109"/>
      <c r="M694" s="517"/>
      <c r="N694" s="520"/>
      <c r="O694" s="520"/>
      <c r="P694" s="514"/>
      <c r="Q694" s="463"/>
      <c r="R694" s="463"/>
      <c r="S694" s="463"/>
      <c r="T694" s="463"/>
      <c r="U694" s="515"/>
      <c r="V694" s="112"/>
      <c r="W694" s="463"/>
      <c r="X694" s="463"/>
      <c r="Y694" s="463"/>
      <c r="Z694" s="463"/>
      <c r="AA694" s="463"/>
      <c r="AB694" s="691"/>
      <c r="AC694" s="691"/>
      <c r="AD694" s="691"/>
      <c r="AE694" s="682"/>
      <c r="AF694" s="683"/>
      <c r="AG694" s="112"/>
      <c r="AH694" s="463"/>
      <c r="AI694" s="495"/>
      <c r="AJ694" s="469"/>
      <c r="AK694" s="464"/>
      <c r="AL694" s="465"/>
      <c r="AM694" s="376"/>
      <c r="AN694" s="376"/>
      <c r="AO694" s="465"/>
      <c r="AP694" s="466"/>
      <c r="AQ694" s="113" t="str">
        <f t="shared" si="594"/>
        <v/>
      </c>
      <c r="AR694" s="114">
        <v>297</v>
      </c>
      <c r="AU694" s="115">
        <f t="shared" si="595"/>
        <v>0</v>
      </c>
      <c r="AV694" s="116" t="b">
        <f t="shared" si="596"/>
        <v>1</v>
      </c>
      <c r="AW694" s="73">
        <f t="shared" si="597"/>
        <v>0</v>
      </c>
      <c r="AX694" s="117">
        <f t="shared" si="598"/>
        <v>1</v>
      </c>
      <c r="AY694" s="118">
        <f t="shared" si="599"/>
        <v>0</v>
      </c>
      <c r="BD694" s="120">
        <f>ROUND(Import!F687,2)</f>
        <v>0</v>
      </c>
      <c r="BE694" s="120">
        <f>ROUND(Import!P687,2)</f>
        <v>0</v>
      </c>
      <c r="BG694" s="121">
        <f t="shared" si="600"/>
        <v>0</v>
      </c>
      <c r="BH694" s="122">
        <f t="shared" si="601"/>
        <v>0</v>
      </c>
      <c r="BI694" s="114">
        <f t="shared" si="602"/>
        <v>0</v>
      </c>
      <c r="BJ694" s="121">
        <f t="shared" si="603"/>
        <v>0</v>
      </c>
      <c r="BK694" s="122">
        <f t="shared" si="604"/>
        <v>0</v>
      </c>
      <c r="BL694" s="114">
        <f t="shared" si="605"/>
        <v>0</v>
      </c>
      <c r="BN694" s="123">
        <f t="shared" si="606"/>
        <v>0</v>
      </c>
      <c r="BO694" s="123">
        <f t="shared" si="607"/>
        <v>0</v>
      </c>
      <c r="BP694" s="123">
        <f t="shared" si="608"/>
        <v>0</v>
      </c>
      <c r="BQ694" s="123">
        <f t="shared" si="609"/>
        <v>0</v>
      </c>
      <c r="BR694" s="123">
        <f t="shared" si="583"/>
        <v>0</v>
      </c>
      <c r="BS694" s="123">
        <f t="shared" si="610"/>
        <v>0</v>
      </c>
      <c r="BT694" s="124">
        <f t="shared" si="611"/>
        <v>0</v>
      </c>
      <c r="CA694" s="62"/>
      <c r="CB694" s="126" t="str">
        <f t="shared" si="584"/>
        <v/>
      </c>
      <c r="CC694" s="127" t="str">
        <f t="shared" si="612"/>
        <v/>
      </c>
      <c r="CD694" s="128" t="str">
        <f t="shared" si="613"/>
        <v/>
      </c>
      <c r="CE694" s="146"/>
      <c r="CF694" s="147"/>
      <c r="CG694" s="147"/>
      <c r="CH694" s="147"/>
      <c r="CI694" s="145"/>
      <c r="CJ694" s="62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132" t="b">
        <f t="shared" si="614"/>
        <v>0</v>
      </c>
      <c r="CV694" s="133" t="b">
        <f t="shared" si="615"/>
        <v>1</v>
      </c>
      <c r="CW694" s="116" t="b">
        <f t="shared" si="616"/>
        <v>1</v>
      </c>
      <c r="CX694" s="73">
        <f t="shared" si="617"/>
        <v>0</v>
      </c>
      <c r="CZ694" s="73">
        <f t="shared" si="618"/>
        <v>0</v>
      </c>
      <c r="DA694" s="134">
        <f t="shared" si="619"/>
        <v>1</v>
      </c>
      <c r="DB694" s="106">
        <f t="shared" si="620"/>
        <v>1</v>
      </c>
      <c r="DC694" s="148"/>
      <c r="DD694" s="134">
        <f t="shared" si="621"/>
        <v>1</v>
      </c>
      <c r="DE694" s="135">
        <f t="shared" si="585"/>
        <v>0</v>
      </c>
      <c r="DF694" s="135">
        <f t="shared" si="586"/>
        <v>0</v>
      </c>
      <c r="DG694" s="136"/>
      <c r="DH694" s="79"/>
      <c r="DI694" s="137"/>
      <c r="DJ694" s="81"/>
      <c r="DK694" s="107">
        <f t="shared" si="587"/>
        <v>0</v>
      </c>
      <c r="DL694" s="138">
        <f t="shared" si="622"/>
        <v>1</v>
      </c>
      <c r="DM694" s="73">
        <f t="shared" si="623"/>
        <v>1</v>
      </c>
      <c r="DN694" s="73">
        <f t="shared" si="624"/>
        <v>1</v>
      </c>
      <c r="DO694" s="73">
        <f t="shared" si="625"/>
        <v>1</v>
      </c>
      <c r="DP694" s="73">
        <f t="shared" si="592"/>
        <v>1</v>
      </c>
      <c r="DQ694" s="73">
        <f t="shared" si="591"/>
        <v>1</v>
      </c>
      <c r="DR694" s="73">
        <f t="shared" si="590"/>
        <v>1</v>
      </c>
      <c r="DS694" s="73">
        <f t="shared" si="588"/>
        <v>1</v>
      </c>
      <c r="DT694" s="73">
        <f t="shared" si="582"/>
        <v>1</v>
      </c>
      <c r="DU694" s="73">
        <f t="shared" si="581"/>
        <v>1</v>
      </c>
      <c r="DV694" s="73">
        <f t="shared" si="580"/>
        <v>1</v>
      </c>
      <c r="DW694" s="73">
        <f t="shared" si="579"/>
        <v>1</v>
      </c>
      <c r="DX694" s="73">
        <f t="shared" si="578"/>
        <v>1</v>
      </c>
      <c r="DY694" s="73">
        <f t="shared" si="577"/>
        <v>1</v>
      </c>
      <c r="DZ694" s="73">
        <f t="shared" si="576"/>
        <v>1</v>
      </c>
      <c r="EA694" s="92">
        <f t="shared" si="575"/>
        <v>1</v>
      </c>
      <c r="EB694" s="92">
        <f t="shared" si="574"/>
        <v>1</v>
      </c>
      <c r="EC694" s="139">
        <f t="shared" si="573"/>
        <v>1</v>
      </c>
      <c r="ED694" s="140">
        <f t="shared" si="626"/>
        <v>0</v>
      </c>
      <c r="EE694" s="141">
        <f>IF(EC694=8,(DK694+DK695+DK696+DK1008+DK1010+DK1011+DK1012),IF(EC694=9,(DK694+DK695+DK696+DK1008+DK1010+DK1011+DK1012+DK1013),IF(EC694=10,(DK694+DK695+DK696+DK1008+DK1010+DK1011+DK1012+DK1013+DK1014),IF(EC694=11,(DK694+DK695+DK696+DK1008+DK1010+DK1011+DK1012+DK1013+DK1014+DK1015),IF(EC694=12,(DK694+DK695+DK696+DK1008+DK1010+DK1011+DK1012+DK1013+DK1014+DK1015+DK1016),IF(EC694=13,(DK694+DK695+DK696+DK1008+DK1010+DK1011+DK1012+DK1013+DK1014+DK1015+DK1016+#REF!),0))))))</f>
        <v>0</v>
      </c>
      <c r="EF694" s="141">
        <f t="shared" si="593"/>
        <v>0</v>
      </c>
      <c r="EG694" s="142">
        <f t="shared" si="627"/>
        <v>0</v>
      </c>
      <c r="EH694" s="141"/>
      <c r="EI694" s="142"/>
      <c r="EJ694" s="82">
        <f t="shared" si="628"/>
        <v>0</v>
      </c>
      <c r="EK694" s="82"/>
      <c r="EL694" s="82"/>
      <c r="EM694" s="82"/>
      <c r="EN694" s="83"/>
      <c r="EO694" s="61"/>
      <c r="EP694" s="61"/>
      <c r="EQ694" s="61"/>
      <c r="ER694" s="61"/>
      <c r="ES694" s="61"/>
      <c r="ET694" s="61"/>
      <c r="EU694" s="61"/>
      <c r="EV694" s="61"/>
      <c r="EW694" s="61"/>
      <c r="EX694" s="61"/>
      <c r="EY694" s="61"/>
      <c r="EZ694" s="61"/>
    </row>
    <row r="695" spans="2:156" ht="27" customHeight="1">
      <c r="B695" s="365" t="str">
        <f t="shared" si="589"/>
        <v/>
      </c>
      <c r="C695" s="649" t="str">
        <f>IF(AU695=1,SUM(AU$10:AU695),"")</f>
        <v/>
      </c>
      <c r="D695" s="526"/>
      <c r="E695" s="524"/>
      <c r="F695" s="648"/>
      <c r="G695" s="464"/>
      <c r="H695" s="110"/>
      <c r="I695" s="648"/>
      <c r="J695" s="464"/>
      <c r="K695" s="110"/>
      <c r="L695" s="109"/>
      <c r="M695" s="517"/>
      <c r="N695" s="520"/>
      <c r="O695" s="520"/>
      <c r="P695" s="514"/>
      <c r="Q695" s="463"/>
      <c r="R695" s="463"/>
      <c r="S695" s="463"/>
      <c r="T695" s="463"/>
      <c r="U695" s="515"/>
      <c r="V695" s="112"/>
      <c r="W695" s="463"/>
      <c r="X695" s="463"/>
      <c r="Y695" s="463"/>
      <c r="Z695" s="463"/>
      <c r="AA695" s="463"/>
      <c r="AB695" s="691"/>
      <c r="AC695" s="691"/>
      <c r="AD695" s="691"/>
      <c r="AE695" s="682"/>
      <c r="AF695" s="683"/>
      <c r="AG695" s="112"/>
      <c r="AH695" s="463"/>
      <c r="AI695" s="495"/>
      <c r="AJ695" s="469"/>
      <c r="AK695" s="464"/>
      <c r="AL695" s="465"/>
      <c r="AM695" s="376"/>
      <c r="AN695" s="376"/>
      <c r="AO695" s="465"/>
      <c r="AP695" s="466"/>
      <c r="AQ695" s="113" t="str">
        <f t="shared" si="594"/>
        <v/>
      </c>
      <c r="AR695" s="114">
        <v>298</v>
      </c>
      <c r="AU695" s="115">
        <f t="shared" si="595"/>
        <v>0</v>
      </c>
      <c r="AV695" s="116" t="b">
        <f t="shared" si="596"/>
        <v>1</v>
      </c>
      <c r="AW695" s="73">
        <f t="shared" si="597"/>
        <v>0</v>
      </c>
      <c r="AX695" s="117">
        <f t="shared" si="598"/>
        <v>1</v>
      </c>
      <c r="AY695" s="118">
        <f t="shared" si="599"/>
        <v>0</v>
      </c>
      <c r="BD695" s="120">
        <f>ROUND(Import!F688,2)</f>
        <v>0</v>
      </c>
      <c r="BE695" s="120">
        <f>ROUND(Import!P688,2)</f>
        <v>0</v>
      </c>
      <c r="BG695" s="121">
        <f t="shared" si="600"/>
        <v>0</v>
      </c>
      <c r="BH695" s="122">
        <f t="shared" si="601"/>
        <v>0</v>
      </c>
      <c r="BI695" s="114">
        <f t="shared" si="602"/>
        <v>0</v>
      </c>
      <c r="BJ695" s="121">
        <f t="shared" si="603"/>
        <v>0</v>
      </c>
      <c r="BK695" s="122">
        <f t="shared" si="604"/>
        <v>0</v>
      </c>
      <c r="BL695" s="114">
        <f t="shared" si="605"/>
        <v>0</v>
      </c>
      <c r="BN695" s="123">
        <f t="shared" si="606"/>
        <v>0</v>
      </c>
      <c r="BO695" s="123">
        <f t="shared" si="607"/>
        <v>0</v>
      </c>
      <c r="BP695" s="123">
        <f t="shared" si="608"/>
        <v>0</v>
      </c>
      <c r="BQ695" s="123">
        <f t="shared" si="609"/>
        <v>0</v>
      </c>
      <c r="BR695" s="123">
        <f t="shared" si="583"/>
        <v>0</v>
      </c>
      <c r="BS695" s="123">
        <f t="shared" si="610"/>
        <v>0</v>
      </c>
      <c r="BT695" s="124">
        <f t="shared" si="611"/>
        <v>0</v>
      </c>
      <c r="CA695" s="62"/>
      <c r="CB695" s="126" t="str">
        <f t="shared" si="584"/>
        <v/>
      </c>
      <c r="CC695" s="127" t="str">
        <f t="shared" si="612"/>
        <v/>
      </c>
      <c r="CD695" s="128" t="str">
        <f t="shared" si="613"/>
        <v/>
      </c>
      <c r="CE695" s="146"/>
      <c r="CF695" s="147"/>
      <c r="CG695" s="147"/>
      <c r="CH695" s="147"/>
      <c r="CI695" s="145"/>
      <c r="CJ695" s="62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132" t="b">
        <f t="shared" si="614"/>
        <v>0</v>
      </c>
      <c r="CV695" s="133" t="b">
        <f t="shared" si="615"/>
        <v>1</v>
      </c>
      <c r="CW695" s="116" t="b">
        <f t="shared" si="616"/>
        <v>1</v>
      </c>
      <c r="CX695" s="73">
        <f t="shared" si="617"/>
        <v>0</v>
      </c>
      <c r="CZ695" s="73">
        <f t="shared" si="618"/>
        <v>0</v>
      </c>
      <c r="DA695" s="134">
        <f t="shared" si="619"/>
        <v>1</v>
      </c>
      <c r="DB695" s="106">
        <f t="shared" si="620"/>
        <v>1</v>
      </c>
      <c r="DC695" s="148"/>
      <c r="DD695" s="134">
        <f t="shared" si="621"/>
        <v>1</v>
      </c>
      <c r="DE695" s="135">
        <f t="shared" si="585"/>
        <v>0</v>
      </c>
      <c r="DF695" s="135">
        <f t="shared" si="586"/>
        <v>0</v>
      </c>
      <c r="DG695" s="136"/>
      <c r="DH695" s="79"/>
      <c r="DI695" s="137"/>
      <c r="DJ695" s="81"/>
      <c r="DK695" s="107">
        <f t="shared" si="587"/>
        <v>0</v>
      </c>
      <c r="DL695" s="138">
        <f t="shared" si="622"/>
        <v>1</v>
      </c>
      <c r="DM695" s="73">
        <f t="shared" si="623"/>
        <v>1</v>
      </c>
      <c r="DN695" s="73">
        <f t="shared" si="624"/>
        <v>1</v>
      </c>
      <c r="DO695" s="73">
        <f t="shared" si="625"/>
        <v>1</v>
      </c>
      <c r="DP695" s="73">
        <f t="shared" si="592"/>
        <v>1</v>
      </c>
      <c r="DQ695" s="73">
        <f t="shared" si="591"/>
        <v>1</v>
      </c>
      <c r="DR695" s="73">
        <f t="shared" si="590"/>
        <v>1</v>
      </c>
      <c r="DS695" s="73">
        <f t="shared" si="588"/>
        <v>1</v>
      </c>
      <c r="DT695" s="73">
        <f t="shared" si="582"/>
        <v>1</v>
      </c>
      <c r="DU695" s="73">
        <f t="shared" si="581"/>
        <v>1</v>
      </c>
      <c r="DV695" s="73">
        <f t="shared" si="580"/>
        <v>1</v>
      </c>
      <c r="DW695" s="73">
        <f t="shared" si="579"/>
        <v>1</v>
      </c>
      <c r="DX695" s="73">
        <f t="shared" si="578"/>
        <v>1</v>
      </c>
      <c r="DY695" s="73">
        <f t="shared" si="577"/>
        <v>1</v>
      </c>
      <c r="DZ695" s="73">
        <f t="shared" si="576"/>
        <v>1</v>
      </c>
      <c r="EA695" s="92">
        <f t="shared" si="575"/>
        <v>1</v>
      </c>
      <c r="EB695" s="92">
        <f t="shared" si="574"/>
        <v>1</v>
      </c>
      <c r="EC695" s="139">
        <f t="shared" si="573"/>
        <v>1</v>
      </c>
      <c r="ED695" s="140">
        <f t="shared" si="626"/>
        <v>0</v>
      </c>
      <c r="EE695" s="141">
        <f>IF(EC695=8,(DK695+DK696+DK697+DK1009+DK1011+DK1012+DK1013),IF(EC695=9,(DK695+DK696+DK697+DK1009+DK1011+DK1012+DK1013+DK1014),IF(EC695=10,(DK695+DK696+DK697+DK1009+DK1011+DK1012+DK1013+DK1014+DK1015),IF(EC695=11,(DK695+DK696+DK697+DK1009+DK1011+DK1012+DK1013+DK1014+DK1015+DK1016),IF(EC695=12,(DK695+DK696+DK697+DK1009+DK1011+DK1012+DK1013+DK1014+DK1015+DK1016+DK1017),IF(EC695=13,(DK695+DK696+DK697+DK1009+DK1011+DK1012+DK1013+DK1014+DK1015+DK1016+DK1017+#REF!),0))))))</f>
        <v>0</v>
      </c>
      <c r="EF695" s="141">
        <f t="shared" si="593"/>
        <v>0</v>
      </c>
      <c r="EG695" s="142">
        <f t="shared" si="627"/>
        <v>0</v>
      </c>
      <c r="EH695" s="141"/>
      <c r="EI695" s="142"/>
      <c r="EJ695" s="82">
        <f t="shared" si="628"/>
        <v>0</v>
      </c>
      <c r="EK695" s="82"/>
      <c r="EL695" s="82"/>
      <c r="EM695" s="82"/>
      <c r="EN695" s="83"/>
      <c r="EO695" s="61"/>
      <c r="EP695" s="61"/>
      <c r="EQ695" s="61"/>
      <c r="ER695" s="61"/>
      <c r="ES695" s="61"/>
      <c r="ET695" s="61"/>
      <c r="EU695" s="61"/>
      <c r="EV695" s="61"/>
      <c r="EW695" s="61"/>
      <c r="EX695" s="61"/>
      <c r="EY695" s="61"/>
      <c r="EZ695" s="61"/>
    </row>
    <row r="696" spans="2:156" ht="27" customHeight="1">
      <c r="B696" s="365" t="str">
        <f t="shared" si="589"/>
        <v/>
      </c>
      <c r="C696" s="649" t="str">
        <f>IF(AU696=1,SUM(AU$10:AU696),"")</f>
        <v/>
      </c>
      <c r="D696" s="526"/>
      <c r="E696" s="524"/>
      <c r="F696" s="648"/>
      <c r="G696" s="464"/>
      <c r="H696" s="110"/>
      <c r="I696" s="648"/>
      <c r="J696" s="464"/>
      <c r="K696" s="110"/>
      <c r="L696" s="109"/>
      <c r="M696" s="517"/>
      <c r="N696" s="520"/>
      <c r="O696" s="520"/>
      <c r="P696" s="514"/>
      <c r="Q696" s="463"/>
      <c r="R696" s="463"/>
      <c r="S696" s="463"/>
      <c r="T696" s="463"/>
      <c r="U696" s="515"/>
      <c r="V696" s="112"/>
      <c r="W696" s="463"/>
      <c r="X696" s="463"/>
      <c r="Y696" s="463"/>
      <c r="Z696" s="463"/>
      <c r="AA696" s="463"/>
      <c r="AB696" s="691"/>
      <c r="AC696" s="691"/>
      <c r="AD696" s="691"/>
      <c r="AE696" s="682"/>
      <c r="AF696" s="683"/>
      <c r="AG696" s="112"/>
      <c r="AH696" s="463"/>
      <c r="AI696" s="495"/>
      <c r="AJ696" s="469"/>
      <c r="AK696" s="464"/>
      <c r="AL696" s="465"/>
      <c r="AM696" s="376"/>
      <c r="AN696" s="376"/>
      <c r="AO696" s="465"/>
      <c r="AP696" s="466"/>
      <c r="AQ696" s="113" t="str">
        <f t="shared" si="594"/>
        <v/>
      </c>
      <c r="AR696" s="114">
        <v>299</v>
      </c>
      <c r="AU696" s="115">
        <f t="shared" si="595"/>
        <v>0</v>
      </c>
      <c r="AV696" s="116" t="b">
        <f t="shared" si="596"/>
        <v>1</v>
      </c>
      <c r="AW696" s="73">
        <f t="shared" si="597"/>
        <v>0</v>
      </c>
      <c r="AX696" s="117">
        <f t="shared" si="598"/>
        <v>1</v>
      </c>
      <c r="AY696" s="118">
        <f t="shared" si="599"/>
        <v>0</v>
      </c>
      <c r="BD696" s="120">
        <f>ROUND(Import!F689,2)</f>
        <v>0</v>
      </c>
      <c r="BE696" s="120">
        <f>ROUND(Import!P689,2)</f>
        <v>0</v>
      </c>
      <c r="BG696" s="121">
        <f t="shared" si="600"/>
        <v>0</v>
      </c>
      <c r="BH696" s="122">
        <f t="shared" si="601"/>
        <v>0</v>
      </c>
      <c r="BI696" s="114">
        <f t="shared" si="602"/>
        <v>0</v>
      </c>
      <c r="BJ696" s="121">
        <f t="shared" si="603"/>
        <v>0</v>
      </c>
      <c r="BK696" s="122">
        <f t="shared" si="604"/>
        <v>0</v>
      </c>
      <c r="BL696" s="114">
        <f t="shared" si="605"/>
        <v>0</v>
      </c>
      <c r="BN696" s="123">
        <f t="shared" si="606"/>
        <v>0</v>
      </c>
      <c r="BO696" s="123">
        <f t="shared" si="607"/>
        <v>0</v>
      </c>
      <c r="BP696" s="123">
        <f t="shared" si="608"/>
        <v>0</v>
      </c>
      <c r="BQ696" s="123">
        <f t="shared" si="609"/>
        <v>0</v>
      </c>
      <c r="BR696" s="123">
        <f t="shared" si="583"/>
        <v>0</v>
      </c>
      <c r="BS696" s="123">
        <f t="shared" si="610"/>
        <v>0</v>
      </c>
      <c r="BT696" s="124">
        <f t="shared" si="611"/>
        <v>0</v>
      </c>
      <c r="CA696" s="62"/>
      <c r="CB696" s="126" t="str">
        <f t="shared" si="584"/>
        <v/>
      </c>
      <c r="CC696" s="127" t="str">
        <f t="shared" si="612"/>
        <v/>
      </c>
      <c r="CD696" s="128" t="str">
        <f t="shared" si="613"/>
        <v/>
      </c>
      <c r="CE696" s="146"/>
      <c r="CF696" s="147"/>
      <c r="CG696" s="147"/>
      <c r="CH696" s="147"/>
      <c r="CI696" s="145"/>
      <c r="CJ696" s="62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132" t="b">
        <f t="shared" si="614"/>
        <v>0</v>
      </c>
      <c r="CV696" s="133" t="b">
        <f t="shared" si="615"/>
        <v>1</v>
      </c>
      <c r="CW696" s="116" t="b">
        <f t="shared" si="616"/>
        <v>1</v>
      </c>
      <c r="CX696" s="73">
        <f t="shared" si="617"/>
        <v>0</v>
      </c>
      <c r="CZ696" s="73">
        <f t="shared" si="618"/>
        <v>0</v>
      </c>
      <c r="DA696" s="134">
        <f t="shared" si="619"/>
        <v>1</v>
      </c>
      <c r="DB696" s="106">
        <f t="shared" si="620"/>
        <v>1</v>
      </c>
      <c r="DC696" s="148"/>
      <c r="DD696" s="134">
        <f t="shared" si="621"/>
        <v>1</v>
      </c>
      <c r="DE696" s="135">
        <f t="shared" si="585"/>
        <v>0</v>
      </c>
      <c r="DF696" s="135">
        <f t="shared" si="586"/>
        <v>0</v>
      </c>
      <c r="DG696" s="136"/>
      <c r="DH696" s="79"/>
      <c r="DI696" s="137"/>
      <c r="DJ696" s="81"/>
      <c r="DK696" s="107">
        <f t="shared" si="587"/>
        <v>0</v>
      </c>
      <c r="DL696" s="138">
        <f t="shared" si="622"/>
        <v>1</v>
      </c>
      <c r="DM696" s="73">
        <f t="shared" si="623"/>
        <v>1</v>
      </c>
      <c r="DN696" s="73">
        <f t="shared" si="624"/>
        <v>1</v>
      </c>
      <c r="DO696" s="73">
        <f t="shared" si="625"/>
        <v>1</v>
      </c>
      <c r="DP696" s="73">
        <f t="shared" si="592"/>
        <v>1</v>
      </c>
      <c r="DQ696" s="73">
        <f t="shared" si="591"/>
        <v>1</v>
      </c>
      <c r="DR696" s="73">
        <f t="shared" si="590"/>
        <v>1</v>
      </c>
      <c r="DS696" s="73">
        <f t="shared" si="588"/>
        <v>1</v>
      </c>
      <c r="DT696" s="73">
        <f t="shared" si="582"/>
        <v>1</v>
      </c>
      <c r="DU696" s="73">
        <f t="shared" si="581"/>
        <v>1</v>
      </c>
      <c r="DV696" s="73">
        <f t="shared" si="580"/>
        <v>1</v>
      </c>
      <c r="DW696" s="73">
        <f t="shared" si="579"/>
        <v>1</v>
      </c>
      <c r="DX696" s="73">
        <f t="shared" si="578"/>
        <v>1</v>
      </c>
      <c r="DY696" s="73">
        <f t="shared" si="577"/>
        <v>1</v>
      </c>
      <c r="DZ696" s="73">
        <f t="shared" si="576"/>
        <v>1</v>
      </c>
      <c r="EA696" s="92">
        <f t="shared" si="575"/>
        <v>1</v>
      </c>
      <c r="EB696" s="92">
        <f t="shared" si="574"/>
        <v>1</v>
      </c>
      <c r="EC696" s="139">
        <f t="shared" si="573"/>
        <v>1</v>
      </c>
      <c r="ED696" s="140">
        <f t="shared" si="626"/>
        <v>0</v>
      </c>
      <c r="EE696" s="141">
        <f>IF(EC696=8,(DK696+DK697+DK698+DK1010+DK1012+DK1013+DK1014),IF(EC696=9,(DK696+DK697+DK698+DK1010+DK1012+DK1013+DK1014+DK1015),IF(EC696=10,(DK696+DK697+DK698+DK1010+DK1012+DK1013+DK1014+DK1015+DK1016),IF(EC696=11,(DK696+DK697+DK698+DK1010+DK1012+DK1013+DK1014+DK1015+DK1016+DK1017),IF(EC696=12,(DK696+DK697+DK698+DK1010+DK1012+DK1013+DK1014+DK1015+DK1016+DK1017+DK1018),IF(EC696=13,(DK696+DK697+DK698+DK1010+DK1012+DK1013+DK1014+DK1015+DK1016+DK1017+DK1018+#REF!),0))))))</f>
        <v>0</v>
      </c>
      <c r="EF696" s="141">
        <f t="shared" si="593"/>
        <v>0</v>
      </c>
      <c r="EG696" s="142">
        <f t="shared" si="627"/>
        <v>0</v>
      </c>
      <c r="EH696" s="141"/>
      <c r="EI696" s="142"/>
      <c r="EJ696" s="82">
        <f t="shared" si="628"/>
        <v>0</v>
      </c>
      <c r="EK696" s="82"/>
      <c r="EL696" s="82"/>
      <c r="EM696" s="82"/>
      <c r="EN696" s="83"/>
      <c r="EO696" s="61"/>
      <c r="EP696" s="61"/>
      <c r="EQ696" s="61"/>
      <c r="ER696" s="61"/>
      <c r="ES696" s="61"/>
      <c r="ET696" s="61"/>
      <c r="EU696" s="61"/>
      <c r="EV696" s="61"/>
      <c r="EW696" s="61"/>
      <c r="EX696" s="61"/>
      <c r="EY696" s="61"/>
      <c r="EZ696" s="61"/>
    </row>
    <row r="697" spans="2:156" ht="27" customHeight="1">
      <c r="B697" s="365" t="str">
        <f t="shared" si="589"/>
        <v/>
      </c>
      <c r="C697" s="649" t="str">
        <f>IF(AU697=1,SUM(AU$10:AU697),"")</f>
        <v/>
      </c>
      <c r="D697" s="526"/>
      <c r="E697" s="524"/>
      <c r="F697" s="648"/>
      <c r="G697" s="464"/>
      <c r="H697" s="110"/>
      <c r="I697" s="648"/>
      <c r="J697" s="464"/>
      <c r="K697" s="110"/>
      <c r="L697" s="109"/>
      <c r="M697" s="517"/>
      <c r="N697" s="520"/>
      <c r="O697" s="520"/>
      <c r="P697" s="514"/>
      <c r="Q697" s="463"/>
      <c r="R697" s="463"/>
      <c r="S697" s="463"/>
      <c r="T697" s="463"/>
      <c r="U697" s="515"/>
      <c r="V697" s="112"/>
      <c r="W697" s="463"/>
      <c r="X697" s="463"/>
      <c r="Y697" s="463"/>
      <c r="Z697" s="463"/>
      <c r="AA697" s="463"/>
      <c r="AB697" s="691"/>
      <c r="AC697" s="691"/>
      <c r="AD697" s="691"/>
      <c r="AE697" s="682"/>
      <c r="AF697" s="683"/>
      <c r="AG697" s="112"/>
      <c r="AH697" s="463"/>
      <c r="AI697" s="495"/>
      <c r="AJ697" s="469"/>
      <c r="AK697" s="464"/>
      <c r="AL697" s="465"/>
      <c r="AM697" s="376"/>
      <c r="AN697" s="376"/>
      <c r="AO697" s="465"/>
      <c r="AP697" s="466"/>
      <c r="AQ697" s="113" t="str">
        <f t="shared" si="594"/>
        <v/>
      </c>
      <c r="AR697" s="114">
        <v>300</v>
      </c>
      <c r="AU697" s="115">
        <f t="shared" si="595"/>
        <v>0</v>
      </c>
      <c r="AV697" s="116" t="b">
        <f t="shared" si="596"/>
        <v>1</v>
      </c>
      <c r="AW697" s="73">
        <f t="shared" si="597"/>
        <v>0</v>
      </c>
      <c r="AX697" s="117">
        <f t="shared" si="598"/>
        <v>1</v>
      </c>
      <c r="AY697" s="118">
        <f t="shared" si="599"/>
        <v>0</v>
      </c>
      <c r="BD697" s="120">
        <f>ROUND(Import!F690,2)</f>
        <v>0</v>
      </c>
      <c r="BE697" s="120">
        <f>ROUND(Import!P690,2)</f>
        <v>0</v>
      </c>
      <c r="BG697" s="121">
        <f t="shared" si="600"/>
        <v>0</v>
      </c>
      <c r="BH697" s="122">
        <f t="shared" si="601"/>
        <v>0</v>
      </c>
      <c r="BI697" s="114">
        <f t="shared" si="602"/>
        <v>0</v>
      </c>
      <c r="BJ697" s="121">
        <f t="shared" si="603"/>
        <v>0</v>
      </c>
      <c r="BK697" s="122">
        <f t="shared" si="604"/>
        <v>0</v>
      </c>
      <c r="BL697" s="114">
        <f t="shared" si="605"/>
        <v>0</v>
      </c>
      <c r="BN697" s="123">
        <f t="shared" si="606"/>
        <v>0</v>
      </c>
      <c r="BO697" s="123">
        <f t="shared" si="607"/>
        <v>0</v>
      </c>
      <c r="BP697" s="123">
        <f t="shared" si="608"/>
        <v>0</v>
      </c>
      <c r="BQ697" s="123">
        <f t="shared" si="609"/>
        <v>0</v>
      </c>
      <c r="BR697" s="123">
        <f t="shared" si="583"/>
        <v>0</v>
      </c>
      <c r="BS697" s="123">
        <f t="shared" si="610"/>
        <v>0</v>
      </c>
      <c r="BT697" s="124">
        <f t="shared" si="611"/>
        <v>0</v>
      </c>
      <c r="CA697" s="62"/>
      <c r="CB697" s="126" t="str">
        <f t="shared" si="584"/>
        <v/>
      </c>
      <c r="CC697" s="127" t="str">
        <f t="shared" si="612"/>
        <v/>
      </c>
      <c r="CD697" s="128" t="str">
        <f t="shared" si="613"/>
        <v/>
      </c>
      <c r="CE697" s="146"/>
      <c r="CF697" s="147"/>
      <c r="CG697" s="147"/>
      <c r="CH697" s="147"/>
      <c r="CI697" s="145"/>
      <c r="CJ697" s="62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132" t="b">
        <f t="shared" si="614"/>
        <v>0</v>
      </c>
      <c r="CV697" s="133" t="b">
        <f t="shared" si="615"/>
        <v>1</v>
      </c>
      <c r="CW697" s="116" t="b">
        <f t="shared" si="616"/>
        <v>1</v>
      </c>
      <c r="CX697" s="73">
        <f t="shared" si="617"/>
        <v>0</v>
      </c>
      <c r="CZ697" s="73">
        <f t="shared" si="618"/>
        <v>0</v>
      </c>
      <c r="DA697" s="134">
        <f t="shared" si="619"/>
        <v>1</v>
      </c>
      <c r="DB697" s="106">
        <f t="shared" si="620"/>
        <v>1</v>
      </c>
      <c r="DC697" s="148"/>
      <c r="DD697" s="134">
        <f t="shared" si="621"/>
        <v>1</v>
      </c>
      <c r="DE697" s="135">
        <f t="shared" si="585"/>
        <v>0</v>
      </c>
      <c r="DF697" s="135">
        <f t="shared" si="586"/>
        <v>0</v>
      </c>
      <c r="DG697" s="136"/>
      <c r="DH697" s="79"/>
      <c r="DI697" s="137"/>
      <c r="DJ697" s="81"/>
      <c r="DK697" s="107">
        <f t="shared" si="587"/>
        <v>0</v>
      </c>
      <c r="DL697" s="138">
        <f t="shared" si="622"/>
        <v>1</v>
      </c>
      <c r="DM697" s="73">
        <f t="shared" si="623"/>
        <v>1</v>
      </c>
      <c r="DN697" s="73">
        <f t="shared" si="624"/>
        <v>1</v>
      </c>
      <c r="DO697" s="73">
        <f t="shared" si="625"/>
        <v>1</v>
      </c>
      <c r="DP697" s="73">
        <f t="shared" si="592"/>
        <v>1</v>
      </c>
      <c r="DQ697" s="73">
        <f t="shared" si="591"/>
        <v>1</v>
      </c>
      <c r="DR697" s="73">
        <f t="shared" si="590"/>
        <v>1</v>
      </c>
      <c r="DS697" s="73">
        <f t="shared" si="588"/>
        <v>1</v>
      </c>
      <c r="DT697" s="73">
        <f t="shared" si="582"/>
        <v>1</v>
      </c>
      <c r="DU697" s="73">
        <f t="shared" si="581"/>
        <v>1</v>
      </c>
      <c r="DV697" s="73">
        <f t="shared" si="580"/>
        <v>1</v>
      </c>
      <c r="DW697" s="73">
        <f t="shared" si="579"/>
        <v>1</v>
      </c>
      <c r="DX697" s="73">
        <f t="shared" si="578"/>
        <v>1</v>
      </c>
      <c r="DY697" s="73">
        <f t="shared" si="577"/>
        <v>1</v>
      </c>
      <c r="DZ697" s="73">
        <f t="shared" si="576"/>
        <v>1</v>
      </c>
      <c r="EA697" s="92">
        <f t="shared" si="575"/>
        <v>1</v>
      </c>
      <c r="EB697" s="92">
        <f t="shared" si="574"/>
        <v>1</v>
      </c>
      <c r="EC697" s="139">
        <f t="shared" si="573"/>
        <v>1</v>
      </c>
      <c r="ED697" s="140">
        <f t="shared" si="626"/>
        <v>0</v>
      </c>
      <c r="EE697" s="141">
        <f>IF(EC697=8,(DK697+DK698+DK699+DK1011+DK1013+DK1014+DK1015),IF(EC697=9,(DK697+DK698+DK699+DK1011+DK1013+DK1014+DK1015+DK1016),IF(EC697=10,(DK697+DK698+DK699+DK1011+DK1013+DK1014+DK1015+DK1016+DK1017),IF(EC697=11,(DK697+DK698+DK699+DK1011+DK1013+DK1014+DK1015+DK1016+DK1017+DK1018),IF(EC697=12,(DK697+DK698+DK699+DK1011+DK1013+DK1014+DK1015+DK1016+DK1017+DK1018+DK1019),IF(EC697=13,(DK697+DK698+DK699+DK1011+DK1013+DK1014+DK1015+DK1016+DK1017+DK1018+DK1019+#REF!),0))))))</f>
        <v>0</v>
      </c>
      <c r="EF697" s="141">
        <f t="shared" si="593"/>
        <v>0</v>
      </c>
      <c r="EG697" s="142">
        <f t="shared" si="627"/>
        <v>0</v>
      </c>
      <c r="EH697" s="141"/>
      <c r="EI697" s="142"/>
      <c r="EJ697" s="82">
        <f t="shared" si="628"/>
        <v>0</v>
      </c>
      <c r="EK697" s="82"/>
      <c r="EL697" s="82"/>
      <c r="EM697" s="82"/>
      <c r="EN697" s="83"/>
      <c r="EO697" s="61"/>
      <c r="EP697" s="61"/>
      <c r="EQ697" s="61"/>
      <c r="ER697" s="61"/>
      <c r="ES697" s="61"/>
      <c r="ET697" s="61"/>
      <c r="EU697" s="61"/>
      <c r="EV697" s="61"/>
      <c r="EW697" s="61"/>
      <c r="EX697" s="61"/>
      <c r="EY697" s="61"/>
      <c r="EZ697" s="61"/>
    </row>
    <row r="698" spans="2:156" ht="27" customHeight="1">
      <c r="B698" s="365" t="str">
        <f t="shared" si="589"/>
        <v/>
      </c>
      <c r="C698" s="649" t="str">
        <f>IF(AU698=1,SUM(AU$10:AU698),"")</f>
        <v/>
      </c>
      <c r="D698" s="526"/>
      <c r="E698" s="524"/>
      <c r="F698" s="648"/>
      <c r="G698" s="464"/>
      <c r="H698" s="110"/>
      <c r="I698" s="648"/>
      <c r="J698" s="464"/>
      <c r="K698" s="110"/>
      <c r="L698" s="109"/>
      <c r="M698" s="517"/>
      <c r="N698" s="520"/>
      <c r="O698" s="520"/>
      <c r="P698" s="514"/>
      <c r="Q698" s="463"/>
      <c r="R698" s="463"/>
      <c r="S698" s="463"/>
      <c r="T698" s="463"/>
      <c r="U698" s="515"/>
      <c r="V698" s="112"/>
      <c r="W698" s="463"/>
      <c r="X698" s="463"/>
      <c r="Y698" s="463"/>
      <c r="Z698" s="463"/>
      <c r="AA698" s="463"/>
      <c r="AB698" s="691"/>
      <c r="AC698" s="691"/>
      <c r="AD698" s="691"/>
      <c r="AE698" s="682"/>
      <c r="AF698" s="683"/>
      <c r="AG698" s="112"/>
      <c r="AH698" s="463"/>
      <c r="AI698" s="495"/>
      <c r="AJ698" s="469"/>
      <c r="AK698" s="464"/>
      <c r="AL698" s="465"/>
      <c r="AM698" s="376"/>
      <c r="AN698" s="376"/>
      <c r="AO698" s="465"/>
      <c r="AP698" s="466"/>
      <c r="AQ698" s="113" t="str">
        <f t="shared" si="594"/>
        <v/>
      </c>
      <c r="AR698" s="114">
        <v>301</v>
      </c>
      <c r="AU698" s="115">
        <f t="shared" si="595"/>
        <v>0</v>
      </c>
      <c r="AV698" s="116" t="b">
        <f t="shared" si="596"/>
        <v>1</v>
      </c>
      <c r="AW698" s="73">
        <f t="shared" si="597"/>
        <v>0</v>
      </c>
      <c r="AX698" s="117">
        <f t="shared" si="598"/>
        <v>1</v>
      </c>
      <c r="AY698" s="118">
        <f t="shared" si="599"/>
        <v>0</v>
      </c>
      <c r="BD698" s="120">
        <f>ROUND(Import!F691,2)</f>
        <v>0</v>
      </c>
      <c r="BE698" s="120">
        <f>ROUND(Import!P691,2)</f>
        <v>0</v>
      </c>
      <c r="BG698" s="121">
        <f t="shared" si="600"/>
        <v>0</v>
      </c>
      <c r="BH698" s="122">
        <f t="shared" si="601"/>
        <v>0</v>
      </c>
      <c r="BI698" s="114">
        <f t="shared" si="602"/>
        <v>0</v>
      </c>
      <c r="BJ698" s="121">
        <f t="shared" si="603"/>
        <v>0</v>
      </c>
      <c r="BK698" s="122">
        <f t="shared" si="604"/>
        <v>0</v>
      </c>
      <c r="BL698" s="114">
        <f t="shared" si="605"/>
        <v>0</v>
      </c>
      <c r="BN698" s="123">
        <f t="shared" si="606"/>
        <v>0</v>
      </c>
      <c r="BO698" s="123">
        <f t="shared" si="607"/>
        <v>0</v>
      </c>
      <c r="BP698" s="123">
        <f t="shared" si="608"/>
        <v>0</v>
      </c>
      <c r="BQ698" s="123">
        <f t="shared" si="609"/>
        <v>0</v>
      </c>
      <c r="BR698" s="123">
        <f t="shared" si="583"/>
        <v>0</v>
      </c>
      <c r="BS698" s="123">
        <f t="shared" si="610"/>
        <v>0</v>
      </c>
      <c r="BT698" s="124">
        <f t="shared" si="611"/>
        <v>0</v>
      </c>
      <c r="CA698" s="62"/>
      <c r="CB698" s="126" t="str">
        <f t="shared" si="584"/>
        <v/>
      </c>
      <c r="CC698" s="127" t="str">
        <f t="shared" si="612"/>
        <v/>
      </c>
      <c r="CD698" s="128" t="str">
        <f t="shared" si="613"/>
        <v/>
      </c>
      <c r="CE698" s="146"/>
      <c r="CF698" s="147"/>
      <c r="CG698" s="147"/>
      <c r="CH698" s="147"/>
      <c r="CI698" s="145"/>
      <c r="CJ698" s="62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132" t="b">
        <f t="shared" si="614"/>
        <v>0</v>
      </c>
      <c r="CV698" s="133" t="b">
        <f t="shared" si="615"/>
        <v>1</v>
      </c>
      <c r="CW698" s="116" t="b">
        <f t="shared" si="616"/>
        <v>1</v>
      </c>
      <c r="CX698" s="73">
        <f t="shared" si="617"/>
        <v>0</v>
      </c>
      <c r="CZ698" s="73">
        <f t="shared" si="618"/>
        <v>0</v>
      </c>
      <c r="DA698" s="134">
        <f t="shared" si="619"/>
        <v>1</v>
      </c>
      <c r="DB698" s="106">
        <f t="shared" si="620"/>
        <v>1</v>
      </c>
      <c r="DC698" s="148"/>
      <c r="DD698" s="134">
        <f t="shared" si="621"/>
        <v>1</v>
      </c>
      <c r="DE698" s="135">
        <f t="shared" si="585"/>
        <v>0</v>
      </c>
      <c r="DF698" s="135">
        <f t="shared" si="586"/>
        <v>0</v>
      </c>
      <c r="DG698" s="136"/>
      <c r="DH698" s="79"/>
      <c r="DI698" s="137"/>
      <c r="DJ698" s="81"/>
      <c r="DK698" s="107">
        <f t="shared" si="587"/>
        <v>0</v>
      </c>
      <c r="DL698" s="138">
        <f t="shared" si="622"/>
        <v>1</v>
      </c>
      <c r="DM698" s="73">
        <f t="shared" si="623"/>
        <v>1</v>
      </c>
      <c r="DN698" s="73">
        <f t="shared" si="624"/>
        <v>1</v>
      </c>
      <c r="DO698" s="73">
        <f t="shared" si="625"/>
        <v>1</v>
      </c>
      <c r="DP698" s="73">
        <f t="shared" si="592"/>
        <v>1</v>
      </c>
      <c r="DQ698" s="73">
        <f t="shared" si="591"/>
        <v>1</v>
      </c>
      <c r="DR698" s="73">
        <f t="shared" si="590"/>
        <v>1</v>
      </c>
      <c r="DS698" s="73">
        <f t="shared" si="588"/>
        <v>1</v>
      </c>
      <c r="DT698" s="73">
        <f t="shared" si="582"/>
        <v>1</v>
      </c>
      <c r="DU698" s="73">
        <f t="shared" si="581"/>
        <v>1</v>
      </c>
      <c r="DV698" s="73">
        <f t="shared" si="580"/>
        <v>1</v>
      </c>
      <c r="DW698" s="73">
        <f t="shared" si="579"/>
        <v>1</v>
      </c>
      <c r="DX698" s="73">
        <f t="shared" si="578"/>
        <v>1</v>
      </c>
      <c r="DY698" s="73">
        <f t="shared" si="577"/>
        <v>1</v>
      </c>
      <c r="DZ698" s="73">
        <f t="shared" si="576"/>
        <v>1</v>
      </c>
      <c r="EA698" s="92">
        <f t="shared" si="575"/>
        <v>1</v>
      </c>
      <c r="EB698" s="92">
        <f t="shared" si="574"/>
        <v>1</v>
      </c>
      <c r="EC698" s="139">
        <f t="shared" si="573"/>
        <v>1</v>
      </c>
      <c r="ED698" s="140">
        <f t="shared" si="626"/>
        <v>0</v>
      </c>
      <c r="EE698" s="141">
        <f>IF(EC698=8,(DK698+DK699+DK700+DK1012+DK1014+DK1015+DK1016),IF(EC698=9,(DK698+DK699+DK700+DK1012+DK1014+DK1015+DK1016+DK1017),IF(EC698=10,(DK698+DK699+DK700+DK1012+DK1014+DK1015+DK1016+DK1017+DK1018),IF(EC698=11,(DK698+DK699+DK700+DK1012+DK1014+DK1015+DK1016+DK1017+DK1018+DK1019),IF(EC698=12,(DK698+DK699+DK700+DK1012+DK1014+DK1015+DK1016+DK1017+DK1018+DK1019+DK1020),IF(EC698=13,(DK698+DK699+DK700+DK1012+DK1014+DK1015+DK1016+DK1017+DK1018+DK1019+DK1020+#REF!),0))))))</f>
        <v>0</v>
      </c>
      <c r="EF698" s="141">
        <f t="shared" si="593"/>
        <v>0</v>
      </c>
      <c r="EG698" s="142">
        <f t="shared" si="627"/>
        <v>0</v>
      </c>
      <c r="EH698" s="141"/>
      <c r="EI698" s="142"/>
      <c r="EJ698" s="82">
        <f t="shared" si="628"/>
        <v>0</v>
      </c>
      <c r="EK698" s="82"/>
      <c r="EL698" s="82"/>
      <c r="EM698" s="82"/>
      <c r="EN698" s="83"/>
      <c r="EO698" s="61"/>
      <c r="EP698" s="61"/>
      <c r="EQ698" s="61"/>
      <c r="ER698" s="61"/>
      <c r="ES698" s="61"/>
      <c r="ET698" s="61"/>
      <c r="EU698" s="61"/>
      <c r="EV698" s="61"/>
      <c r="EW698" s="61"/>
      <c r="EX698" s="61"/>
      <c r="EY698" s="61"/>
      <c r="EZ698" s="61"/>
    </row>
    <row r="699" spans="2:156" ht="27" customHeight="1">
      <c r="B699" s="365" t="str">
        <f t="shared" si="589"/>
        <v/>
      </c>
      <c r="C699" s="649" t="str">
        <f>IF(AU699=1,SUM(AU$10:AU699),"")</f>
        <v/>
      </c>
      <c r="D699" s="526"/>
      <c r="E699" s="524"/>
      <c r="F699" s="648"/>
      <c r="G699" s="464"/>
      <c r="H699" s="110"/>
      <c r="I699" s="648"/>
      <c r="J699" s="464"/>
      <c r="K699" s="110"/>
      <c r="L699" s="109"/>
      <c r="M699" s="517"/>
      <c r="N699" s="520"/>
      <c r="O699" s="520"/>
      <c r="P699" s="514"/>
      <c r="Q699" s="463"/>
      <c r="R699" s="463"/>
      <c r="S699" s="463"/>
      <c r="T699" s="463"/>
      <c r="U699" s="515"/>
      <c r="V699" s="112"/>
      <c r="W699" s="463"/>
      <c r="X699" s="463"/>
      <c r="Y699" s="463"/>
      <c r="Z699" s="463"/>
      <c r="AA699" s="463"/>
      <c r="AB699" s="691"/>
      <c r="AC699" s="691"/>
      <c r="AD699" s="691"/>
      <c r="AE699" s="682"/>
      <c r="AF699" s="683"/>
      <c r="AG699" s="112"/>
      <c r="AH699" s="463"/>
      <c r="AI699" s="495"/>
      <c r="AJ699" s="469"/>
      <c r="AK699" s="464"/>
      <c r="AL699" s="465"/>
      <c r="AM699" s="376"/>
      <c r="AN699" s="376"/>
      <c r="AO699" s="465"/>
      <c r="AP699" s="466"/>
      <c r="AQ699" s="113" t="str">
        <f t="shared" si="594"/>
        <v/>
      </c>
      <c r="AR699" s="114">
        <v>302</v>
      </c>
      <c r="AU699" s="115">
        <f t="shared" si="595"/>
        <v>0</v>
      </c>
      <c r="AV699" s="116" t="b">
        <f t="shared" si="596"/>
        <v>1</v>
      </c>
      <c r="AW699" s="73">
        <f t="shared" si="597"/>
        <v>0</v>
      </c>
      <c r="AX699" s="117">
        <f t="shared" si="598"/>
        <v>1</v>
      </c>
      <c r="AY699" s="118">
        <f t="shared" si="599"/>
        <v>0</v>
      </c>
      <c r="BD699" s="120">
        <f>ROUND(Import!F692,2)</f>
        <v>0</v>
      </c>
      <c r="BE699" s="120">
        <f>ROUND(Import!P692,2)</f>
        <v>0</v>
      </c>
      <c r="BG699" s="121">
        <f t="shared" si="600"/>
        <v>0</v>
      </c>
      <c r="BH699" s="122">
        <f t="shared" si="601"/>
        <v>0</v>
      </c>
      <c r="BI699" s="114">
        <f t="shared" si="602"/>
        <v>0</v>
      </c>
      <c r="BJ699" s="121">
        <f t="shared" si="603"/>
        <v>0</v>
      </c>
      <c r="BK699" s="122">
        <f t="shared" si="604"/>
        <v>0</v>
      </c>
      <c r="BL699" s="114">
        <f t="shared" si="605"/>
        <v>0</v>
      </c>
      <c r="BN699" s="123">
        <f t="shared" si="606"/>
        <v>0</v>
      </c>
      <c r="BO699" s="123">
        <f t="shared" si="607"/>
        <v>0</v>
      </c>
      <c r="BP699" s="123">
        <f t="shared" si="608"/>
        <v>0</v>
      </c>
      <c r="BQ699" s="123">
        <f t="shared" si="609"/>
        <v>0</v>
      </c>
      <c r="BR699" s="123">
        <f t="shared" si="583"/>
        <v>0</v>
      </c>
      <c r="BS699" s="123">
        <f t="shared" si="610"/>
        <v>0</v>
      </c>
      <c r="BT699" s="124">
        <f t="shared" si="611"/>
        <v>0</v>
      </c>
      <c r="CA699" s="62"/>
      <c r="CB699" s="126" t="str">
        <f t="shared" si="584"/>
        <v/>
      </c>
      <c r="CC699" s="127" t="str">
        <f t="shared" si="612"/>
        <v/>
      </c>
      <c r="CD699" s="128" t="str">
        <f t="shared" si="613"/>
        <v/>
      </c>
      <c r="CE699" s="146"/>
      <c r="CF699" s="147"/>
      <c r="CG699" s="147"/>
      <c r="CH699" s="147"/>
      <c r="CI699" s="145"/>
      <c r="CJ699" s="62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132" t="b">
        <f t="shared" si="614"/>
        <v>0</v>
      </c>
      <c r="CV699" s="133" t="b">
        <f t="shared" si="615"/>
        <v>1</v>
      </c>
      <c r="CW699" s="116" t="b">
        <f t="shared" si="616"/>
        <v>1</v>
      </c>
      <c r="CX699" s="73">
        <f t="shared" si="617"/>
        <v>0</v>
      </c>
      <c r="CZ699" s="73">
        <f t="shared" si="618"/>
        <v>0</v>
      </c>
      <c r="DA699" s="134">
        <f t="shared" si="619"/>
        <v>1</v>
      </c>
      <c r="DB699" s="106">
        <f t="shared" si="620"/>
        <v>1</v>
      </c>
      <c r="DC699" s="148"/>
      <c r="DD699" s="134">
        <f t="shared" si="621"/>
        <v>1</v>
      </c>
      <c r="DE699" s="135">
        <f t="shared" si="585"/>
        <v>0</v>
      </c>
      <c r="DF699" s="135">
        <f t="shared" si="586"/>
        <v>0</v>
      </c>
      <c r="DG699" s="136"/>
      <c r="DH699" s="79"/>
      <c r="DI699" s="137"/>
      <c r="DJ699" s="81"/>
      <c r="DK699" s="107">
        <f t="shared" si="587"/>
        <v>0</v>
      </c>
      <c r="DL699" s="138">
        <f t="shared" si="622"/>
        <v>1</v>
      </c>
      <c r="DM699" s="73">
        <f t="shared" si="623"/>
        <v>1</v>
      </c>
      <c r="DN699" s="73">
        <f t="shared" si="624"/>
        <v>1</v>
      </c>
      <c r="DO699" s="73">
        <f t="shared" si="625"/>
        <v>1</v>
      </c>
      <c r="DP699" s="73">
        <f t="shared" si="592"/>
        <v>1</v>
      </c>
      <c r="DQ699" s="73">
        <f t="shared" si="591"/>
        <v>1</v>
      </c>
      <c r="DR699" s="73">
        <f t="shared" si="590"/>
        <v>1</v>
      </c>
      <c r="DS699" s="73">
        <f t="shared" si="588"/>
        <v>1</v>
      </c>
      <c r="DT699" s="73">
        <f t="shared" si="582"/>
        <v>1</v>
      </c>
      <c r="DU699" s="73">
        <f t="shared" si="581"/>
        <v>1</v>
      </c>
      <c r="DV699" s="73">
        <f t="shared" si="580"/>
        <v>1</v>
      </c>
      <c r="DW699" s="73">
        <f t="shared" si="579"/>
        <v>1</v>
      </c>
      <c r="DX699" s="73">
        <f t="shared" si="578"/>
        <v>1</v>
      </c>
      <c r="DY699" s="73">
        <f t="shared" si="577"/>
        <v>1</v>
      </c>
      <c r="DZ699" s="73">
        <f t="shared" si="576"/>
        <v>1</v>
      </c>
      <c r="EA699" s="92">
        <f t="shared" si="575"/>
        <v>1</v>
      </c>
      <c r="EB699" s="92">
        <f t="shared" si="574"/>
        <v>1</v>
      </c>
      <c r="EC699" s="139">
        <f t="shared" si="573"/>
        <v>1</v>
      </c>
      <c r="ED699" s="140">
        <f t="shared" si="626"/>
        <v>0</v>
      </c>
      <c r="EE699" s="141">
        <f>IF(EC699=8,(DK699+DK700+DK701+DK1013+DK1015+DK1016+DK1017),IF(EC699=9,(DK699+DK700+DK701+DK1013+DK1015+DK1016+DK1017+DK1018),IF(EC699=10,(DK699+DK700+DK701+DK1013+DK1015+DK1016+DK1017+DK1018+DK1019),IF(EC699=11,(DK699+DK700+DK701+DK1013+DK1015+DK1016+DK1017+DK1018+DK1019+DK1020),IF(EC699=12,(DK699+DK700+DK701+DK1013+DK1015+DK1016+DK1017+DK1018+DK1019+DK1020+DK1021),IF(EC699=13,(DK699+DK700+DK701+DK1013+DK1015+DK1016+DK1017+DK1018+DK1019+DK1020+DK1021+#REF!),0))))))</f>
        <v>0</v>
      </c>
      <c r="EF699" s="141">
        <f t="shared" si="593"/>
        <v>0</v>
      </c>
      <c r="EG699" s="142">
        <f t="shared" si="627"/>
        <v>0</v>
      </c>
      <c r="EH699" s="141"/>
      <c r="EI699" s="142"/>
      <c r="EJ699" s="82">
        <f t="shared" si="628"/>
        <v>0</v>
      </c>
      <c r="EK699" s="82"/>
      <c r="EL699" s="82"/>
      <c r="EM699" s="82"/>
      <c r="EN699" s="83"/>
      <c r="EO699" s="61"/>
      <c r="EP699" s="61"/>
      <c r="EQ699" s="61"/>
      <c r="ER699" s="61"/>
      <c r="ES699" s="61"/>
      <c r="ET699" s="61"/>
      <c r="EU699" s="61"/>
      <c r="EV699" s="61"/>
      <c r="EW699" s="61"/>
      <c r="EX699" s="61"/>
      <c r="EY699" s="61"/>
      <c r="EZ699" s="61"/>
    </row>
    <row r="700" spans="2:156" ht="27" customHeight="1">
      <c r="B700" s="365" t="str">
        <f t="shared" si="589"/>
        <v/>
      </c>
      <c r="C700" s="649" t="str">
        <f>IF(AU700=1,SUM(AU$10:AU700),"")</f>
        <v/>
      </c>
      <c r="D700" s="526"/>
      <c r="E700" s="524"/>
      <c r="F700" s="648"/>
      <c r="G700" s="464"/>
      <c r="H700" s="110"/>
      <c r="I700" s="648"/>
      <c r="J700" s="464"/>
      <c r="K700" s="110"/>
      <c r="L700" s="109"/>
      <c r="M700" s="517"/>
      <c r="N700" s="520"/>
      <c r="O700" s="520"/>
      <c r="P700" s="514"/>
      <c r="Q700" s="463"/>
      <c r="R700" s="463"/>
      <c r="S700" s="463"/>
      <c r="T700" s="463"/>
      <c r="U700" s="515"/>
      <c r="V700" s="112"/>
      <c r="W700" s="463"/>
      <c r="X700" s="463"/>
      <c r="Y700" s="463"/>
      <c r="Z700" s="463"/>
      <c r="AA700" s="463"/>
      <c r="AB700" s="691"/>
      <c r="AC700" s="691"/>
      <c r="AD700" s="691"/>
      <c r="AE700" s="682"/>
      <c r="AF700" s="683"/>
      <c r="AG700" s="112"/>
      <c r="AH700" s="463"/>
      <c r="AI700" s="495"/>
      <c r="AJ700" s="469"/>
      <c r="AK700" s="464"/>
      <c r="AL700" s="465"/>
      <c r="AM700" s="376"/>
      <c r="AN700" s="376"/>
      <c r="AO700" s="465"/>
      <c r="AP700" s="466"/>
      <c r="AQ700" s="113" t="str">
        <f t="shared" si="594"/>
        <v/>
      </c>
      <c r="AR700" s="114">
        <v>303</v>
      </c>
      <c r="AU700" s="115">
        <f t="shared" si="595"/>
        <v>0</v>
      </c>
      <c r="AV700" s="116" t="b">
        <f t="shared" si="596"/>
        <v>1</v>
      </c>
      <c r="AW700" s="73">
        <f t="shared" si="597"/>
        <v>0</v>
      </c>
      <c r="AX700" s="117">
        <f t="shared" si="598"/>
        <v>1</v>
      </c>
      <c r="AY700" s="118">
        <f t="shared" si="599"/>
        <v>0</v>
      </c>
      <c r="BD700" s="120">
        <f>ROUND(Import!F693,2)</f>
        <v>0</v>
      </c>
      <c r="BE700" s="120">
        <f>ROUND(Import!P693,2)</f>
        <v>0</v>
      </c>
      <c r="BG700" s="121">
        <f t="shared" si="600"/>
        <v>0</v>
      </c>
      <c r="BH700" s="122">
        <f t="shared" si="601"/>
        <v>0</v>
      </c>
      <c r="BI700" s="114">
        <f t="shared" si="602"/>
        <v>0</v>
      </c>
      <c r="BJ700" s="121">
        <f t="shared" si="603"/>
        <v>0</v>
      </c>
      <c r="BK700" s="122">
        <f t="shared" si="604"/>
        <v>0</v>
      </c>
      <c r="BL700" s="114">
        <f t="shared" si="605"/>
        <v>0</v>
      </c>
      <c r="BN700" s="123">
        <f t="shared" si="606"/>
        <v>0</v>
      </c>
      <c r="BO700" s="123">
        <f t="shared" si="607"/>
        <v>0</v>
      </c>
      <c r="BP700" s="123">
        <f t="shared" si="608"/>
        <v>0</v>
      </c>
      <c r="BQ700" s="123">
        <f t="shared" si="609"/>
        <v>0</v>
      </c>
      <c r="BR700" s="123">
        <f t="shared" si="583"/>
        <v>0</v>
      </c>
      <c r="BS700" s="123">
        <f t="shared" si="610"/>
        <v>0</v>
      </c>
      <c r="BT700" s="124">
        <f t="shared" si="611"/>
        <v>0</v>
      </c>
      <c r="CA700" s="62"/>
      <c r="CB700" s="126" t="str">
        <f t="shared" si="584"/>
        <v/>
      </c>
      <c r="CC700" s="127" t="str">
        <f t="shared" si="612"/>
        <v/>
      </c>
      <c r="CD700" s="128" t="str">
        <f t="shared" si="613"/>
        <v/>
      </c>
      <c r="CE700" s="146"/>
      <c r="CF700" s="147"/>
      <c r="CG700" s="147"/>
      <c r="CH700" s="147"/>
      <c r="CI700" s="145"/>
      <c r="CJ700" s="62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132" t="b">
        <f t="shared" si="614"/>
        <v>0</v>
      </c>
      <c r="CV700" s="133" t="b">
        <f t="shared" si="615"/>
        <v>1</v>
      </c>
      <c r="CW700" s="116" t="b">
        <f t="shared" si="616"/>
        <v>1</v>
      </c>
      <c r="CX700" s="73">
        <f t="shared" si="617"/>
        <v>0</v>
      </c>
      <c r="CZ700" s="73">
        <f t="shared" si="618"/>
        <v>0</v>
      </c>
      <c r="DA700" s="134">
        <f t="shared" si="619"/>
        <v>1</v>
      </c>
      <c r="DB700" s="106">
        <f t="shared" si="620"/>
        <v>1</v>
      </c>
      <c r="DC700" s="148"/>
      <c r="DD700" s="134">
        <f t="shared" si="621"/>
        <v>1</v>
      </c>
      <c r="DE700" s="135">
        <f t="shared" si="585"/>
        <v>0</v>
      </c>
      <c r="DF700" s="135">
        <f t="shared" si="586"/>
        <v>0</v>
      </c>
      <c r="DG700" s="136"/>
      <c r="DH700" s="79"/>
      <c r="DI700" s="137"/>
      <c r="DJ700" s="81"/>
      <c r="DK700" s="107">
        <f t="shared" si="587"/>
        <v>0</v>
      </c>
      <c r="DL700" s="138">
        <f t="shared" si="622"/>
        <v>1</v>
      </c>
      <c r="DM700" s="73">
        <f t="shared" si="623"/>
        <v>1</v>
      </c>
      <c r="DN700" s="73">
        <f t="shared" si="624"/>
        <v>1</v>
      </c>
      <c r="DO700" s="73">
        <f t="shared" si="625"/>
        <v>1</v>
      </c>
      <c r="DP700" s="73">
        <f t="shared" si="592"/>
        <v>1</v>
      </c>
      <c r="DQ700" s="73">
        <f t="shared" si="591"/>
        <v>1</v>
      </c>
      <c r="DR700" s="73">
        <f t="shared" si="590"/>
        <v>1</v>
      </c>
      <c r="DS700" s="73">
        <f t="shared" si="588"/>
        <v>1</v>
      </c>
      <c r="DT700" s="73">
        <f t="shared" si="582"/>
        <v>1</v>
      </c>
      <c r="DU700" s="73">
        <f t="shared" si="581"/>
        <v>1</v>
      </c>
      <c r="DV700" s="73">
        <f t="shared" si="580"/>
        <v>1</v>
      </c>
      <c r="DW700" s="73">
        <f t="shared" si="579"/>
        <v>1</v>
      </c>
      <c r="DX700" s="73">
        <f t="shared" si="578"/>
        <v>1</v>
      </c>
      <c r="DY700" s="73">
        <f t="shared" si="577"/>
        <v>1</v>
      </c>
      <c r="DZ700" s="73">
        <f t="shared" si="576"/>
        <v>1</v>
      </c>
      <c r="EA700" s="92">
        <f t="shared" si="575"/>
        <v>1</v>
      </c>
      <c r="EB700" s="92">
        <f t="shared" si="574"/>
        <v>1</v>
      </c>
      <c r="EC700" s="139">
        <f t="shared" si="573"/>
        <v>1</v>
      </c>
      <c r="ED700" s="140">
        <f t="shared" si="626"/>
        <v>0</v>
      </c>
      <c r="EE700" s="141">
        <f>IF(EC700=8,(DK700+DK701+DK702+DK1014+DK1016+DK1017+DK1018),IF(EC700=9,(DK700+DK701+DK702+DK1014+DK1016+DK1017+DK1018+DK1019),IF(EC700=10,(DK700+DK701+DK702+DK1014+DK1016+DK1017+DK1018+DK1019+DK1020),IF(EC700=11,(DK700+DK701+DK702+DK1014+DK1016+DK1017+DK1018+DK1019+DK1020+DK1021),IF(EC700=12,(DK700+DK701+DK702+DK1014+DK1016+DK1017+DK1018+DK1019+DK1020+DK1021+DK1022),IF(EC700=13,(DK700+DK701+DK702+DK1014+DK1016+DK1017+DK1018+DK1019+DK1020+DK1021+DK1022+#REF!),0))))))</f>
        <v>0</v>
      </c>
      <c r="EF700" s="141">
        <f t="shared" si="593"/>
        <v>0</v>
      </c>
      <c r="EG700" s="142">
        <f t="shared" si="627"/>
        <v>0</v>
      </c>
      <c r="EH700" s="141"/>
      <c r="EI700" s="142"/>
      <c r="EJ700" s="82">
        <f t="shared" si="628"/>
        <v>0</v>
      </c>
      <c r="EK700" s="82"/>
      <c r="EL700" s="82"/>
      <c r="EM700" s="82"/>
      <c r="EN700" s="83"/>
      <c r="EO700" s="61"/>
      <c r="EP700" s="61"/>
      <c r="EQ700" s="61"/>
      <c r="ER700" s="61"/>
      <c r="ES700" s="61"/>
      <c r="ET700" s="61"/>
      <c r="EU700" s="61"/>
      <c r="EV700" s="61"/>
      <c r="EW700" s="61"/>
      <c r="EX700" s="61"/>
      <c r="EY700" s="61"/>
      <c r="EZ700" s="61"/>
    </row>
    <row r="701" spans="2:156" ht="27" customHeight="1">
      <c r="B701" s="365" t="str">
        <f t="shared" si="589"/>
        <v/>
      </c>
      <c r="C701" s="649" t="str">
        <f>IF(AU701=1,SUM(AU$10:AU701),"")</f>
        <v/>
      </c>
      <c r="D701" s="526"/>
      <c r="E701" s="524"/>
      <c r="F701" s="648"/>
      <c r="G701" s="464"/>
      <c r="H701" s="110"/>
      <c r="I701" s="648"/>
      <c r="J701" s="464"/>
      <c r="K701" s="110"/>
      <c r="L701" s="109"/>
      <c r="M701" s="517"/>
      <c r="N701" s="520"/>
      <c r="O701" s="520"/>
      <c r="P701" s="514"/>
      <c r="Q701" s="463"/>
      <c r="R701" s="463"/>
      <c r="S701" s="463"/>
      <c r="T701" s="463"/>
      <c r="U701" s="515"/>
      <c r="V701" s="112"/>
      <c r="W701" s="463"/>
      <c r="X701" s="463"/>
      <c r="Y701" s="463"/>
      <c r="Z701" s="463"/>
      <c r="AA701" s="463"/>
      <c r="AB701" s="691"/>
      <c r="AC701" s="691"/>
      <c r="AD701" s="691"/>
      <c r="AE701" s="682"/>
      <c r="AF701" s="683"/>
      <c r="AG701" s="112"/>
      <c r="AH701" s="463"/>
      <c r="AI701" s="495"/>
      <c r="AJ701" s="469"/>
      <c r="AK701" s="464"/>
      <c r="AL701" s="465"/>
      <c r="AM701" s="376"/>
      <c r="AN701" s="376"/>
      <c r="AO701" s="465"/>
      <c r="AP701" s="466"/>
      <c r="AQ701" s="113" t="str">
        <f t="shared" si="594"/>
        <v/>
      </c>
      <c r="AR701" s="114">
        <v>304</v>
      </c>
      <c r="AU701" s="115">
        <f t="shared" si="595"/>
        <v>0</v>
      </c>
      <c r="AV701" s="116" t="b">
        <f t="shared" si="596"/>
        <v>1</v>
      </c>
      <c r="AW701" s="73">
        <f t="shared" si="597"/>
        <v>0</v>
      </c>
      <c r="AX701" s="117">
        <f t="shared" si="598"/>
        <v>1</v>
      </c>
      <c r="AY701" s="118">
        <f t="shared" si="599"/>
        <v>0</v>
      </c>
      <c r="BD701" s="120">
        <f>ROUND(Import!F694,2)</f>
        <v>0</v>
      </c>
      <c r="BE701" s="120">
        <f>ROUND(Import!P694,2)</f>
        <v>0</v>
      </c>
      <c r="BG701" s="121">
        <f t="shared" si="600"/>
        <v>0</v>
      </c>
      <c r="BH701" s="122">
        <f t="shared" si="601"/>
        <v>0</v>
      </c>
      <c r="BI701" s="114">
        <f t="shared" si="602"/>
        <v>0</v>
      </c>
      <c r="BJ701" s="121">
        <f t="shared" si="603"/>
        <v>0</v>
      </c>
      <c r="BK701" s="122">
        <f t="shared" si="604"/>
        <v>0</v>
      </c>
      <c r="BL701" s="114">
        <f t="shared" si="605"/>
        <v>0</v>
      </c>
      <c r="BN701" s="123">
        <f t="shared" si="606"/>
        <v>0</v>
      </c>
      <c r="BO701" s="123">
        <f t="shared" si="607"/>
        <v>0</v>
      </c>
      <c r="BP701" s="123">
        <f t="shared" si="608"/>
        <v>0</v>
      </c>
      <c r="BQ701" s="123">
        <f t="shared" si="609"/>
        <v>0</v>
      </c>
      <c r="BR701" s="123">
        <f t="shared" si="583"/>
        <v>0</v>
      </c>
      <c r="BS701" s="123">
        <f t="shared" si="610"/>
        <v>0</v>
      </c>
      <c r="BT701" s="124">
        <f t="shared" si="611"/>
        <v>0</v>
      </c>
      <c r="CA701" s="62"/>
      <c r="CB701" s="126" t="str">
        <f t="shared" si="584"/>
        <v/>
      </c>
      <c r="CC701" s="127" t="str">
        <f t="shared" si="612"/>
        <v/>
      </c>
      <c r="CD701" s="128" t="str">
        <f t="shared" si="613"/>
        <v/>
      </c>
      <c r="CE701" s="146"/>
      <c r="CF701" s="147"/>
      <c r="CG701" s="147"/>
      <c r="CH701" s="147"/>
      <c r="CI701" s="145"/>
      <c r="CJ701" s="62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132" t="b">
        <f t="shared" si="614"/>
        <v>0</v>
      </c>
      <c r="CV701" s="133" t="b">
        <f t="shared" si="615"/>
        <v>1</v>
      </c>
      <c r="CW701" s="116" t="b">
        <f t="shared" si="616"/>
        <v>1</v>
      </c>
      <c r="CX701" s="73">
        <f t="shared" si="617"/>
        <v>0</v>
      </c>
      <c r="CZ701" s="73">
        <f t="shared" si="618"/>
        <v>0</v>
      </c>
      <c r="DA701" s="134">
        <f t="shared" si="619"/>
        <v>1</v>
      </c>
      <c r="DB701" s="106">
        <f t="shared" si="620"/>
        <v>1</v>
      </c>
      <c r="DC701" s="148"/>
      <c r="DD701" s="134">
        <f t="shared" si="621"/>
        <v>1</v>
      </c>
      <c r="DE701" s="135">
        <f t="shared" si="585"/>
        <v>0</v>
      </c>
      <c r="DF701" s="135">
        <f t="shared" si="586"/>
        <v>0</v>
      </c>
      <c r="DG701" s="136"/>
      <c r="DH701" s="79"/>
      <c r="DI701" s="137"/>
      <c r="DJ701" s="81"/>
      <c r="DK701" s="107">
        <f t="shared" si="587"/>
        <v>0</v>
      </c>
      <c r="DL701" s="138">
        <f t="shared" si="622"/>
        <v>1</v>
      </c>
      <c r="DM701" s="73">
        <f t="shared" si="623"/>
        <v>1</v>
      </c>
      <c r="DN701" s="73">
        <f t="shared" si="624"/>
        <v>1</v>
      </c>
      <c r="DO701" s="73">
        <f t="shared" si="625"/>
        <v>1</v>
      </c>
      <c r="DP701" s="73">
        <f t="shared" si="592"/>
        <v>1</v>
      </c>
      <c r="DQ701" s="73">
        <f t="shared" si="591"/>
        <v>1</v>
      </c>
      <c r="DR701" s="73">
        <f t="shared" si="590"/>
        <v>1</v>
      </c>
      <c r="DS701" s="73">
        <f t="shared" si="588"/>
        <v>1</v>
      </c>
      <c r="DT701" s="73">
        <f t="shared" si="582"/>
        <v>1</v>
      </c>
      <c r="DU701" s="73">
        <f t="shared" si="581"/>
        <v>1</v>
      </c>
      <c r="DV701" s="73">
        <f t="shared" si="580"/>
        <v>1</v>
      </c>
      <c r="DW701" s="73">
        <f t="shared" si="579"/>
        <v>1</v>
      </c>
      <c r="DX701" s="73">
        <f t="shared" si="578"/>
        <v>1</v>
      </c>
      <c r="DY701" s="73">
        <f t="shared" si="577"/>
        <v>1</v>
      </c>
      <c r="DZ701" s="73">
        <f t="shared" si="576"/>
        <v>1</v>
      </c>
      <c r="EA701" s="92">
        <f t="shared" si="575"/>
        <v>1</v>
      </c>
      <c r="EB701" s="92">
        <f t="shared" si="574"/>
        <v>1</v>
      </c>
      <c r="EC701" s="139">
        <f t="shared" si="573"/>
        <v>1</v>
      </c>
      <c r="ED701" s="140">
        <f t="shared" si="626"/>
        <v>0</v>
      </c>
      <c r="EE701" s="141">
        <f>IF(EC701=8,(DK701+DK702+DK703+DK1015+DK1017+DK1018+DK1019),IF(EC701=9,(DK701+DK702+DK703+DK1015+DK1017+DK1018+DK1019+DK1020),IF(EC701=10,(DK701+DK702+DK703+DK1015+DK1017+DK1018+DK1019+DK1020+DK1021),IF(EC701=11,(DK701+DK702+DK703+DK1015+DK1017+DK1018+DK1019+DK1020+DK1021+DK1022),IF(EC701=12,(DK701+DK702+DK703+DK1015+DK1017+DK1018+DK1019+DK1020+DK1021+DK1022+DK1023),IF(EC701=13,(DK701+DK702+DK703+DK1015+DK1017+DK1018+DK1019+DK1020+DK1021+DK1022+DK1023+#REF!),0))))))</f>
        <v>0</v>
      </c>
      <c r="EF701" s="141">
        <f t="shared" si="593"/>
        <v>0</v>
      </c>
      <c r="EG701" s="142">
        <f t="shared" si="627"/>
        <v>0</v>
      </c>
      <c r="EH701" s="141"/>
      <c r="EI701" s="142"/>
      <c r="EJ701" s="82">
        <f t="shared" si="628"/>
        <v>0</v>
      </c>
      <c r="EK701" s="82"/>
      <c r="EL701" s="82"/>
      <c r="EM701" s="82"/>
      <c r="EN701" s="83"/>
      <c r="EO701" s="61"/>
      <c r="EP701" s="61"/>
      <c r="EQ701" s="61"/>
      <c r="ER701" s="61"/>
      <c r="ES701" s="61"/>
      <c r="ET701" s="61"/>
      <c r="EU701" s="61"/>
      <c r="EV701" s="61"/>
      <c r="EW701" s="61"/>
      <c r="EX701" s="61"/>
      <c r="EY701" s="61"/>
      <c r="EZ701" s="61"/>
    </row>
    <row r="702" spans="2:156" ht="27" customHeight="1">
      <c r="B702" s="365" t="str">
        <f t="shared" si="589"/>
        <v/>
      </c>
      <c r="C702" s="649" t="str">
        <f>IF(AU702=1,SUM(AU$10:AU702),"")</f>
        <v/>
      </c>
      <c r="D702" s="526"/>
      <c r="E702" s="524"/>
      <c r="F702" s="648"/>
      <c r="G702" s="464"/>
      <c r="H702" s="110"/>
      <c r="I702" s="648"/>
      <c r="J702" s="464"/>
      <c r="K702" s="110"/>
      <c r="L702" s="109"/>
      <c r="M702" s="517"/>
      <c r="N702" s="520"/>
      <c r="O702" s="520"/>
      <c r="P702" s="514"/>
      <c r="Q702" s="463"/>
      <c r="R702" s="463"/>
      <c r="S702" s="463"/>
      <c r="T702" s="463"/>
      <c r="U702" s="515"/>
      <c r="V702" s="112"/>
      <c r="W702" s="463"/>
      <c r="X702" s="463"/>
      <c r="Y702" s="463"/>
      <c r="Z702" s="463"/>
      <c r="AA702" s="463"/>
      <c r="AB702" s="691"/>
      <c r="AC702" s="691"/>
      <c r="AD702" s="691"/>
      <c r="AE702" s="682"/>
      <c r="AF702" s="683"/>
      <c r="AG702" s="112"/>
      <c r="AH702" s="463"/>
      <c r="AI702" s="495"/>
      <c r="AJ702" s="469"/>
      <c r="AK702" s="464"/>
      <c r="AL702" s="465"/>
      <c r="AM702" s="376"/>
      <c r="AN702" s="376"/>
      <c r="AO702" s="465"/>
      <c r="AP702" s="466"/>
      <c r="AQ702" s="113" t="str">
        <f t="shared" si="594"/>
        <v/>
      </c>
      <c r="AR702" s="114">
        <v>305</v>
      </c>
      <c r="AU702" s="115">
        <f t="shared" si="595"/>
        <v>0</v>
      </c>
      <c r="AV702" s="116" t="b">
        <f t="shared" si="596"/>
        <v>1</v>
      </c>
      <c r="AW702" s="73">
        <f t="shared" si="597"/>
        <v>0</v>
      </c>
      <c r="AX702" s="117">
        <f t="shared" si="598"/>
        <v>1</v>
      </c>
      <c r="AY702" s="118">
        <f t="shared" si="599"/>
        <v>0</v>
      </c>
      <c r="BD702" s="120">
        <f>ROUND(Import!F695,2)</f>
        <v>0</v>
      </c>
      <c r="BE702" s="120">
        <f>ROUND(Import!P695,2)</f>
        <v>0</v>
      </c>
      <c r="BG702" s="121">
        <f t="shared" si="600"/>
        <v>0</v>
      </c>
      <c r="BH702" s="122">
        <f t="shared" si="601"/>
        <v>0</v>
      </c>
      <c r="BI702" s="114">
        <f t="shared" si="602"/>
        <v>0</v>
      </c>
      <c r="BJ702" s="121">
        <f t="shared" si="603"/>
        <v>0</v>
      </c>
      <c r="BK702" s="122">
        <f t="shared" si="604"/>
        <v>0</v>
      </c>
      <c r="BL702" s="114">
        <f t="shared" si="605"/>
        <v>0</v>
      </c>
      <c r="BN702" s="123">
        <f t="shared" si="606"/>
        <v>0</v>
      </c>
      <c r="BO702" s="123">
        <f t="shared" si="607"/>
        <v>0</v>
      </c>
      <c r="BP702" s="123">
        <f t="shared" si="608"/>
        <v>0</v>
      </c>
      <c r="BQ702" s="123">
        <f t="shared" si="609"/>
        <v>0</v>
      </c>
      <c r="BR702" s="123">
        <f t="shared" si="583"/>
        <v>0</v>
      </c>
      <c r="BS702" s="123">
        <f t="shared" si="610"/>
        <v>0</v>
      </c>
      <c r="BT702" s="124">
        <f t="shared" si="611"/>
        <v>0</v>
      </c>
      <c r="CA702" s="62"/>
      <c r="CB702" s="126" t="str">
        <f t="shared" si="584"/>
        <v/>
      </c>
      <c r="CC702" s="127" t="str">
        <f t="shared" si="612"/>
        <v/>
      </c>
      <c r="CD702" s="128" t="str">
        <f t="shared" si="613"/>
        <v/>
      </c>
      <c r="CE702" s="146"/>
      <c r="CF702" s="147"/>
      <c r="CG702" s="147"/>
      <c r="CH702" s="147"/>
      <c r="CI702" s="145"/>
      <c r="CJ702" s="62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132" t="b">
        <f t="shared" si="614"/>
        <v>0</v>
      </c>
      <c r="CV702" s="133" t="b">
        <f t="shared" si="615"/>
        <v>1</v>
      </c>
      <c r="CW702" s="116" t="b">
        <f t="shared" si="616"/>
        <v>1</v>
      </c>
      <c r="CX702" s="73">
        <f t="shared" si="617"/>
        <v>0</v>
      </c>
      <c r="CZ702" s="73">
        <f t="shared" si="618"/>
        <v>0</v>
      </c>
      <c r="DA702" s="134">
        <f t="shared" si="619"/>
        <v>1</v>
      </c>
      <c r="DB702" s="106">
        <f t="shared" si="620"/>
        <v>1</v>
      </c>
      <c r="DC702" s="148"/>
      <c r="DD702" s="134">
        <f t="shared" si="621"/>
        <v>1</v>
      </c>
      <c r="DE702" s="135">
        <f t="shared" si="585"/>
        <v>0</v>
      </c>
      <c r="DF702" s="135">
        <f t="shared" si="586"/>
        <v>0</v>
      </c>
      <c r="DG702" s="136"/>
      <c r="DH702" s="79"/>
      <c r="DI702" s="137"/>
      <c r="DJ702" s="81"/>
      <c r="DK702" s="107">
        <f t="shared" si="587"/>
        <v>0</v>
      </c>
      <c r="DL702" s="138">
        <f t="shared" si="622"/>
        <v>1</v>
      </c>
      <c r="DM702" s="73">
        <f t="shared" si="623"/>
        <v>1</v>
      </c>
      <c r="DN702" s="73">
        <f t="shared" si="624"/>
        <v>1</v>
      </c>
      <c r="DO702" s="73">
        <f t="shared" si="625"/>
        <v>1</v>
      </c>
      <c r="DP702" s="73">
        <f t="shared" si="592"/>
        <v>1</v>
      </c>
      <c r="DQ702" s="73">
        <f t="shared" si="591"/>
        <v>1</v>
      </c>
      <c r="DR702" s="73">
        <f t="shared" si="590"/>
        <v>1</v>
      </c>
      <c r="DS702" s="73">
        <f t="shared" si="588"/>
        <v>1</v>
      </c>
      <c r="DT702" s="73">
        <f t="shared" si="582"/>
        <v>1</v>
      </c>
      <c r="DU702" s="73">
        <f t="shared" si="581"/>
        <v>1</v>
      </c>
      <c r="DV702" s="73">
        <f t="shared" si="580"/>
        <v>1</v>
      </c>
      <c r="DW702" s="73">
        <f t="shared" si="579"/>
        <v>1</v>
      </c>
      <c r="DX702" s="73">
        <f t="shared" si="578"/>
        <v>1</v>
      </c>
      <c r="DY702" s="73">
        <f t="shared" si="577"/>
        <v>1</v>
      </c>
      <c r="DZ702" s="73">
        <f t="shared" si="576"/>
        <v>1</v>
      </c>
      <c r="EA702" s="92">
        <f t="shared" si="575"/>
        <v>1</v>
      </c>
      <c r="EB702" s="92">
        <f t="shared" si="574"/>
        <v>1</v>
      </c>
      <c r="EC702" s="139">
        <f t="shared" si="573"/>
        <v>1</v>
      </c>
      <c r="ED702" s="140">
        <f t="shared" si="626"/>
        <v>0</v>
      </c>
      <c r="EE702" s="141">
        <f>IF(EC702=8,(DK702+DK703+DK704+DK1016+DK1018+DK1019+DK1020),IF(EC702=9,(DK702+DK703+DK704+DK1016+DK1018+DK1019+DK1020+DK1021),IF(EC702=10,(DK702+DK703+DK704+DK1016+DK1018+DK1019+DK1020+DK1021+DK1022),IF(EC702=11,(DK702+DK703+DK704+DK1016+DK1018+DK1019+DK1020+DK1021+DK1022+DK1023),IF(EC702=12,(DK702+DK703+DK704+DK1016+DK1018+DK1019+DK1020+DK1021+DK1022+DK1023+DK1024),IF(EC702=13,(DK702+DK703+DK704+DK1016+DK1018+DK1019+DK1020+DK1021+DK1022+DK1023+DK1024+#REF!),0))))))</f>
        <v>0</v>
      </c>
      <c r="EF702" s="141">
        <f t="shared" si="593"/>
        <v>0</v>
      </c>
      <c r="EG702" s="142">
        <f t="shared" si="627"/>
        <v>0</v>
      </c>
      <c r="EH702" s="141"/>
      <c r="EI702" s="142"/>
      <c r="EJ702" s="82">
        <f t="shared" si="628"/>
        <v>0</v>
      </c>
      <c r="EK702" s="82"/>
      <c r="EL702" s="82"/>
      <c r="EM702" s="82"/>
      <c r="EN702" s="83"/>
      <c r="EO702" s="61"/>
      <c r="EP702" s="61"/>
      <c r="EQ702" s="61"/>
      <c r="ER702" s="61"/>
      <c r="ES702" s="61"/>
      <c r="ET702" s="61"/>
      <c r="EU702" s="61"/>
      <c r="EV702" s="61"/>
      <c r="EW702" s="61"/>
      <c r="EX702" s="61"/>
      <c r="EY702" s="61"/>
      <c r="EZ702" s="61"/>
    </row>
    <row r="703" spans="2:156" ht="27" customHeight="1">
      <c r="B703" s="365" t="str">
        <f t="shared" si="589"/>
        <v/>
      </c>
      <c r="C703" s="649" t="str">
        <f>IF(AU703=1,SUM(AU$10:AU703),"")</f>
        <v/>
      </c>
      <c r="D703" s="526"/>
      <c r="E703" s="524"/>
      <c r="F703" s="648"/>
      <c r="G703" s="464"/>
      <c r="H703" s="110"/>
      <c r="I703" s="648"/>
      <c r="J703" s="464"/>
      <c r="K703" s="110"/>
      <c r="L703" s="109"/>
      <c r="M703" s="517"/>
      <c r="N703" s="520"/>
      <c r="O703" s="520"/>
      <c r="P703" s="514"/>
      <c r="Q703" s="463"/>
      <c r="R703" s="463"/>
      <c r="S703" s="463"/>
      <c r="T703" s="463"/>
      <c r="U703" s="515"/>
      <c r="V703" s="112"/>
      <c r="W703" s="463"/>
      <c r="X703" s="463"/>
      <c r="Y703" s="463"/>
      <c r="Z703" s="463"/>
      <c r="AA703" s="463"/>
      <c r="AB703" s="691"/>
      <c r="AC703" s="691"/>
      <c r="AD703" s="691"/>
      <c r="AE703" s="682"/>
      <c r="AF703" s="683"/>
      <c r="AG703" s="112"/>
      <c r="AH703" s="463"/>
      <c r="AI703" s="495"/>
      <c r="AJ703" s="469"/>
      <c r="AK703" s="464"/>
      <c r="AL703" s="465"/>
      <c r="AM703" s="376"/>
      <c r="AN703" s="376"/>
      <c r="AO703" s="465"/>
      <c r="AP703" s="466"/>
      <c r="AQ703" s="113" t="str">
        <f t="shared" si="594"/>
        <v/>
      </c>
      <c r="AR703" s="114">
        <v>306</v>
      </c>
      <c r="AU703" s="115">
        <f t="shared" si="595"/>
        <v>0</v>
      </c>
      <c r="AV703" s="116" t="b">
        <f t="shared" si="596"/>
        <v>1</v>
      </c>
      <c r="AW703" s="73">
        <f t="shared" si="597"/>
        <v>0</v>
      </c>
      <c r="AX703" s="117">
        <f t="shared" si="598"/>
        <v>1</v>
      </c>
      <c r="AY703" s="118">
        <f t="shared" si="599"/>
        <v>0</v>
      </c>
      <c r="BD703" s="120">
        <f>ROUND(Import!F696,2)</f>
        <v>0</v>
      </c>
      <c r="BE703" s="120">
        <f>ROUND(Import!P696,2)</f>
        <v>0</v>
      </c>
      <c r="BG703" s="121">
        <f t="shared" si="600"/>
        <v>0</v>
      </c>
      <c r="BH703" s="122">
        <f t="shared" si="601"/>
        <v>0</v>
      </c>
      <c r="BI703" s="114">
        <f t="shared" si="602"/>
        <v>0</v>
      </c>
      <c r="BJ703" s="121">
        <f t="shared" si="603"/>
        <v>0</v>
      </c>
      <c r="BK703" s="122">
        <f t="shared" si="604"/>
        <v>0</v>
      </c>
      <c r="BL703" s="114">
        <f t="shared" si="605"/>
        <v>0</v>
      </c>
      <c r="BN703" s="123">
        <f t="shared" si="606"/>
        <v>0</v>
      </c>
      <c r="BO703" s="123">
        <f t="shared" si="607"/>
        <v>0</v>
      </c>
      <c r="BP703" s="123">
        <f t="shared" si="608"/>
        <v>0</v>
      </c>
      <c r="BQ703" s="123">
        <f t="shared" si="609"/>
        <v>0</v>
      </c>
      <c r="BR703" s="123">
        <f t="shared" si="583"/>
        <v>0</v>
      </c>
      <c r="BS703" s="123">
        <f t="shared" si="610"/>
        <v>0</v>
      </c>
      <c r="BT703" s="124">
        <f t="shared" si="611"/>
        <v>0</v>
      </c>
      <c r="CA703" s="62"/>
      <c r="CB703" s="126" t="str">
        <f t="shared" si="584"/>
        <v/>
      </c>
      <c r="CC703" s="127" t="str">
        <f t="shared" si="612"/>
        <v/>
      </c>
      <c r="CD703" s="128" t="str">
        <f t="shared" si="613"/>
        <v/>
      </c>
      <c r="CE703" s="146"/>
      <c r="CF703" s="147"/>
      <c r="CG703" s="147"/>
      <c r="CH703" s="147"/>
      <c r="CI703" s="145"/>
      <c r="CJ703" s="62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132" t="b">
        <f t="shared" si="614"/>
        <v>0</v>
      </c>
      <c r="CV703" s="133" t="b">
        <f t="shared" si="615"/>
        <v>1</v>
      </c>
      <c r="CW703" s="116" t="b">
        <f t="shared" si="616"/>
        <v>1</v>
      </c>
      <c r="CX703" s="73">
        <f t="shared" si="617"/>
        <v>0</v>
      </c>
      <c r="CZ703" s="73">
        <f t="shared" si="618"/>
        <v>0</v>
      </c>
      <c r="DA703" s="134">
        <f t="shared" si="619"/>
        <v>1</v>
      </c>
      <c r="DB703" s="106">
        <f t="shared" si="620"/>
        <v>1</v>
      </c>
      <c r="DC703" s="148"/>
      <c r="DD703" s="134">
        <f t="shared" si="621"/>
        <v>1</v>
      </c>
      <c r="DE703" s="135">
        <f t="shared" si="585"/>
        <v>0</v>
      </c>
      <c r="DF703" s="135">
        <f t="shared" si="586"/>
        <v>0</v>
      </c>
      <c r="DG703" s="136"/>
      <c r="DH703" s="79"/>
      <c r="DI703" s="137"/>
      <c r="DJ703" s="81"/>
      <c r="DK703" s="107">
        <f t="shared" si="587"/>
        <v>0</v>
      </c>
      <c r="DL703" s="138">
        <f t="shared" si="622"/>
        <v>1</v>
      </c>
      <c r="DM703" s="73">
        <f t="shared" si="623"/>
        <v>1</v>
      </c>
      <c r="DN703" s="73">
        <f t="shared" si="624"/>
        <v>1</v>
      </c>
      <c r="DO703" s="73">
        <f t="shared" si="625"/>
        <v>1</v>
      </c>
      <c r="DP703" s="73">
        <f t="shared" si="592"/>
        <v>1</v>
      </c>
      <c r="DQ703" s="73">
        <f t="shared" si="591"/>
        <v>1</v>
      </c>
      <c r="DR703" s="73">
        <f t="shared" si="590"/>
        <v>1</v>
      </c>
      <c r="DS703" s="73">
        <f t="shared" si="588"/>
        <v>1</v>
      </c>
      <c r="DT703" s="73">
        <f t="shared" si="582"/>
        <v>1</v>
      </c>
      <c r="DU703" s="73">
        <f t="shared" si="581"/>
        <v>1</v>
      </c>
      <c r="DV703" s="73">
        <f t="shared" si="580"/>
        <v>1</v>
      </c>
      <c r="DW703" s="73">
        <f t="shared" si="579"/>
        <v>1</v>
      </c>
      <c r="DX703" s="73">
        <f t="shared" si="578"/>
        <v>1</v>
      </c>
      <c r="DY703" s="73">
        <f t="shared" si="577"/>
        <v>1</v>
      </c>
      <c r="DZ703" s="73">
        <f t="shared" si="576"/>
        <v>1</v>
      </c>
      <c r="EA703" s="92">
        <f t="shared" si="575"/>
        <v>1</v>
      </c>
      <c r="EB703" s="92">
        <f t="shared" si="574"/>
        <v>1</v>
      </c>
      <c r="EC703" s="139">
        <f t="shared" si="573"/>
        <v>1</v>
      </c>
      <c r="ED703" s="140">
        <f t="shared" si="626"/>
        <v>0</v>
      </c>
      <c r="EE703" s="141">
        <f>IF(EC703=8,(DK703+DK704+DK705+DK1017+DK1019+DK1020+DK1021),IF(EC703=9,(DK703+DK704+DK705+DK1017+DK1019+DK1020+DK1021+DK1022),IF(EC703=10,(DK703+DK704+DK705+DK1017+DK1019+DK1020+DK1021+DK1022+DK1023),IF(EC703=11,(DK703+DK704+DK705+DK1017+DK1019+DK1020+DK1021+DK1022+DK1023+DK1024),IF(EC703=12,(DK703+DK704+DK705+DK1017+DK1019+DK1020+DK1021+DK1022+DK1023+DK1024+DK1025),IF(EC703=13,(DK703+DK704+DK705+DK1017+DK1019+DK1020+DK1021+DK1022+DK1023+DK1024+DK1025+#REF!),0))))))</f>
        <v>0</v>
      </c>
      <c r="EF703" s="141">
        <f t="shared" si="593"/>
        <v>0</v>
      </c>
      <c r="EG703" s="142">
        <f t="shared" si="627"/>
        <v>0</v>
      </c>
      <c r="EH703" s="141"/>
      <c r="EI703" s="142"/>
      <c r="EJ703" s="82">
        <f t="shared" si="628"/>
        <v>0</v>
      </c>
      <c r="EK703" s="82"/>
      <c r="EL703" s="82"/>
      <c r="EM703" s="82"/>
      <c r="EN703" s="83"/>
      <c r="EO703" s="61"/>
      <c r="EP703" s="61"/>
      <c r="EQ703" s="61"/>
      <c r="ER703" s="61"/>
      <c r="ES703" s="61"/>
      <c r="ET703" s="61"/>
      <c r="EU703" s="61"/>
      <c r="EV703" s="61"/>
      <c r="EW703" s="61"/>
      <c r="EX703" s="61"/>
      <c r="EY703" s="61"/>
      <c r="EZ703" s="61"/>
    </row>
    <row r="704" spans="2:156" ht="27" customHeight="1">
      <c r="B704" s="365" t="str">
        <f t="shared" si="589"/>
        <v/>
      </c>
      <c r="C704" s="649" t="str">
        <f>IF(AU704=1,SUM(AU$10:AU704),"")</f>
        <v/>
      </c>
      <c r="D704" s="526"/>
      <c r="E704" s="524"/>
      <c r="F704" s="648"/>
      <c r="G704" s="464"/>
      <c r="H704" s="110"/>
      <c r="I704" s="648"/>
      <c r="J704" s="464"/>
      <c r="K704" s="110"/>
      <c r="L704" s="109"/>
      <c r="M704" s="517"/>
      <c r="N704" s="520"/>
      <c r="O704" s="520"/>
      <c r="P704" s="514"/>
      <c r="Q704" s="463"/>
      <c r="R704" s="463"/>
      <c r="S704" s="463"/>
      <c r="T704" s="463"/>
      <c r="U704" s="515"/>
      <c r="V704" s="112"/>
      <c r="W704" s="463"/>
      <c r="X704" s="463"/>
      <c r="Y704" s="463"/>
      <c r="Z704" s="463"/>
      <c r="AA704" s="463"/>
      <c r="AB704" s="691"/>
      <c r="AC704" s="691"/>
      <c r="AD704" s="691"/>
      <c r="AE704" s="682"/>
      <c r="AF704" s="683"/>
      <c r="AG704" s="112"/>
      <c r="AH704" s="463"/>
      <c r="AI704" s="495"/>
      <c r="AJ704" s="469"/>
      <c r="AK704" s="464"/>
      <c r="AL704" s="465"/>
      <c r="AM704" s="376"/>
      <c r="AN704" s="376"/>
      <c r="AO704" s="465"/>
      <c r="AP704" s="466"/>
      <c r="AQ704" s="113" t="str">
        <f t="shared" si="594"/>
        <v/>
      </c>
      <c r="AR704" s="114">
        <v>307</v>
      </c>
      <c r="AU704" s="115">
        <f t="shared" si="595"/>
        <v>0</v>
      </c>
      <c r="AV704" s="116" t="b">
        <f t="shared" si="596"/>
        <v>1</v>
      </c>
      <c r="AW704" s="73">
        <f t="shared" si="597"/>
        <v>0</v>
      </c>
      <c r="AX704" s="117">
        <f t="shared" si="598"/>
        <v>1</v>
      </c>
      <c r="AY704" s="118">
        <f t="shared" si="599"/>
        <v>0</v>
      </c>
      <c r="BD704" s="120">
        <f>ROUND(Import!F697,2)</f>
        <v>0</v>
      </c>
      <c r="BE704" s="120">
        <f>ROUND(Import!P697,2)</f>
        <v>0</v>
      </c>
      <c r="BG704" s="121">
        <f t="shared" si="600"/>
        <v>0</v>
      </c>
      <c r="BH704" s="122">
        <f t="shared" si="601"/>
        <v>0</v>
      </c>
      <c r="BI704" s="114">
        <f t="shared" si="602"/>
        <v>0</v>
      </c>
      <c r="BJ704" s="121">
        <f t="shared" si="603"/>
        <v>0</v>
      </c>
      <c r="BK704" s="122">
        <f t="shared" si="604"/>
        <v>0</v>
      </c>
      <c r="BL704" s="114">
        <f t="shared" si="605"/>
        <v>0</v>
      </c>
      <c r="BN704" s="123">
        <f t="shared" si="606"/>
        <v>0</v>
      </c>
      <c r="BO704" s="123">
        <f t="shared" si="607"/>
        <v>0</v>
      </c>
      <c r="BP704" s="123">
        <f t="shared" si="608"/>
        <v>0</v>
      </c>
      <c r="BQ704" s="123">
        <f t="shared" si="609"/>
        <v>0</v>
      </c>
      <c r="BR704" s="123">
        <f t="shared" si="583"/>
        <v>0</v>
      </c>
      <c r="BS704" s="123">
        <f t="shared" si="610"/>
        <v>0</v>
      </c>
      <c r="BT704" s="124">
        <f t="shared" si="611"/>
        <v>0</v>
      </c>
      <c r="CA704" s="62"/>
      <c r="CB704" s="126" t="str">
        <f t="shared" si="584"/>
        <v/>
      </c>
      <c r="CC704" s="127" t="str">
        <f t="shared" si="612"/>
        <v/>
      </c>
      <c r="CD704" s="128" t="str">
        <f t="shared" si="613"/>
        <v/>
      </c>
      <c r="CE704" s="146"/>
      <c r="CF704" s="147"/>
      <c r="CG704" s="147"/>
      <c r="CH704" s="147"/>
      <c r="CI704" s="145"/>
      <c r="CJ704" s="62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132" t="b">
        <f t="shared" si="614"/>
        <v>0</v>
      </c>
      <c r="CV704" s="133" t="b">
        <f t="shared" si="615"/>
        <v>1</v>
      </c>
      <c r="CW704" s="116" t="b">
        <f t="shared" si="616"/>
        <v>1</v>
      </c>
      <c r="CX704" s="73">
        <f t="shared" si="617"/>
        <v>0</v>
      </c>
      <c r="CZ704" s="73">
        <f t="shared" si="618"/>
        <v>0</v>
      </c>
      <c r="DA704" s="134">
        <f t="shared" si="619"/>
        <v>1</v>
      </c>
      <c r="DB704" s="106">
        <f t="shared" si="620"/>
        <v>1</v>
      </c>
      <c r="DC704" s="148"/>
      <c r="DD704" s="134">
        <f t="shared" si="621"/>
        <v>1</v>
      </c>
      <c r="DE704" s="135">
        <f t="shared" si="585"/>
        <v>0</v>
      </c>
      <c r="DF704" s="135">
        <f t="shared" si="586"/>
        <v>0</v>
      </c>
      <c r="DG704" s="136"/>
      <c r="DH704" s="79"/>
      <c r="DI704" s="137"/>
      <c r="DJ704" s="81"/>
      <c r="DK704" s="107">
        <f t="shared" si="587"/>
        <v>0</v>
      </c>
      <c r="DL704" s="138">
        <f t="shared" si="622"/>
        <v>1</v>
      </c>
      <c r="DM704" s="73">
        <f t="shared" si="623"/>
        <v>1</v>
      </c>
      <c r="DN704" s="73">
        <f t="shared" si="624"/>
        <v>1</v>
      </c>
      <c r="DO704" s="73">
        <f t="shared" si="625"/>
        <v>1</v>
      </c>
      <c r="DP704" s="73">
        <f t="shared" si="592"/>
        <v>1</v>
      </c>
      <c r="DQ704" s="73">
        <f t="shared" si="591"/>
        <v>1</v>
      </c>
      <c r="DR704" s="73">
        <f t="shared" si="590"/>
        <v>1</v>
      </c>
      <c r="DS704" s="73">
        <f t="shared" si="588"/>
        <v>1</v>
      </c>
      <c r="DT704" s="73">
        <f t="shared" si="582"/>
        <v>1</v>
      </c>
      <c r="DU704" s="73">
        <f t="shared" si="581"/>
        <v>1</v>
      </c>
      <c r="DV704" s="73">
        <f t="shared" si="580"/>
        <v>1</v>
      </c>
      <c r="DW704" s="73">
        <f t="shared" si="579"/>
        <v>1</v>
      </c>
      <c r="DX704" s="73">
        <f t="shared" si="578"/>
        <v>1</v>
      </c>
      <c r="DY704" s="73">
        <f t="shared" si="577"/>
        <v>1</v>
      </c>
      <c r="DZ704" s="73">
        <f t="shared" si="576"/>
        <v>1</v>
      </c>
      <c r="EA704" s="92">
        <f t="shared" si="575"/>
        <v>1</v>
      </c>
      <c r="EB704" s="92">
        <f t="shared" si="574"/>
        <v>1</v>
      </c>
      <c r="EC704" s="139">
        <f t="shared" si="573"/>
        <v>1</v>
      </c>
      <c r="ED704" s="140">
        <f t="shared" si="626"/>
        <v>0</v>
      </c>
      <c r="EE704" s="141">
        <f>IF(EC704=8,(DK704+DK705+DK706+DK1018+DK1020+DK1021+DK1022),IF(EC704=9,(DK704+DK705+DK706+DK1018+DK1020+DK1021+DK1022+DK1023),IF(EC704=10,(DK704+DK705+DK706+DK1018+DK1020+DK1021+DK1022+DK1023+DK1024),IF(EC704=11,(DK704+DK705+DK706+DK1018+DK1020+DK1021+DK1022+DK1023+DK1024+DK1025),IF(EC704=12,(DK704+DK705+DK706+DK1018+DK1020+DK1021+DK1022+DK1023+DK1024+DK1025+DK1026),IF(EC704=13,(DK704+DK705+DK706+DK1018+DK1020+DK1021+DK1022+DK1023+DK1024+DK1025+DK1026+#REF!),0))))))</f>
        <v>0</v>
      </c>
      <c r="EF704" s="141">
        <f t="shared" si="593"/>
        <v>0</v>
      </c>
      <c r="EG704" s="142">
        <f t="shared" si="627"/>
        <v>0</v>
      </c>
      <c r="EH704" s="141"/>
      <c r="EI704" s="142"/>
      <c r="EJ704" s="82">
        <f t="shared" si="628"/>
        <v>0</v>
      </c>
      <c r="EK704" s="82"/>
      <c r="EL704" s="82"/>
      <c r="EM704" s="82"/>
      <c r="EN704" s="83"/>
      <c r="EO704" s="61"/>
      <c r="EP704" s="61"/>
      <c r="EQ704" s="61"/>
      <c r="ER704" s="61"/>
      <c r="ES704" s="61"/>
      <c r="ET704" s="61"/>
      <c r="EU704" s="61"/>
      <c r="EV704" s="61"/>
      <c r="EW704" s="61"/>
      <c r="EX704" s="61"/>
      <c r="EY704" s="61"/>
      <c r="EZ704" s="61"/>
    </row>
    <row r="705" spans="2:156" ht="27" customHeight="1">
      <c r="B705" s="365" t="str">
        <f t="shared" si="589"/>
        <v/>
      </c>
      <c r="C705" s="649" t="str">
        <f>IF(AU705=1,SUM(AU$10:AU705),"")</f>
        <v/>
      </c>
      <c r="D705" s="526"/>
      <c r="E705" s="524"/>
      <c r="F705" s="648"/>
      <c r="G705" s="464"/>
      <c r="H705" s="110"/>
      <c r="I705" s="648"/>
      <c r="J705" s="464"/>
      <c r="K705" s="110"/>
      <c r="L705" s="109"/>
      <c r="M705" s="517"/>
      <c r="N705" s="520"/>
      <c r="O705" s="520"/>
      <c r="P705" s="514"/>
      <c r="Q705" s="463"/>
      <c r="R705" s="463"/>
      <c r="S705" s="463"/>
      <c r="T705" s="463"/>
      <c r="U705" s="515"/>
      <c r="V705" s="112"/>
      <c r="W705" s="463"/>
      <c r="X705" s="463"/>
      <c r="Y705" s="463"/>
      <c r="Z705" s="463"/>
      <c r="AA705" s="463"/>
      <c r="AB705" s="691"/>
      <c r="AC705" s="691"/>
      <c r="AD705" s="691"/>
      <c r="AE705" s="682"/>
      <c r="AF705" s="683"/>
      <c r="AG705" s="112"/>
      <c r="AH705" s="463"/>
      <c r="AI705" s="495"/>
      <c r="AJ705" s="469"/>
      <c r="AK705" s="464"/>
      <c r="AL705" s="465"/>
      <c r="AM705" s="376"/>
      <c r="AN705" s="376"/>
      <c r="AO705" s="465"/>
      <c r="AP705" s="466"/>
      <c r="AQ705" s="113" t="str">
        <f t="shared" si="594"/>
        <v/>
      </c>
      <c r="AR705" s="114">
        <v>308</v>
      </c>
      <c r="AU705" s="115">
        <f t="shared" si="595"/>
        <v>0</v>
      </c>
      <c r="AV705" s="116" t="b">
        <f t="shared" si="596"/>
        <v>1</v>
      </c>
      <c r="AW705" s="73">
        <f t="shared" si="597"/>
        <v>0</v>
      </c>
      <c r="AX705" s="117">
        <f t="shared" si="598"/>
        <v>1</v>
      </c>
      <c r="AY705" s="118">
        <f t="shared" si="599"/>
        <v>0</v>
      </c>
      <c r="BD705" s="120">
        <f>ROUND(Import!F698,2)</f>
        <v>0</v>
      </c>
      <c r="BE705" s="120">
        <f>ROUND(Import!P698,2)</f>
        <v>0</v>
      </c>
      <c r="BG705" s="121">
        <f t="shared" si="600"/>
        <v>0</v>
      </c>
      <c r="BH705" s="122">
        <f t="shared" si="601"/>
        <v>0</v>
      </c>
      <c r="BI705" s="114">
        <f t="shared" si="602"/>
        <v>0</v>
      </c>
      <c r="BJ705" s="121">
        <f t="shared" si="603"/>
        <v>0</v>
      </c>
      <c r="BK705" s="122">
        <f t="shared" si="604"/>
        <v>0</v>
      </c>
      <c r="BL705" s="114">
        <f t="shared" si="605"/>
        <v>0</v>
      </c>
      <c r="BN705" s="123">
        <f t="shared" si="606"/>
        <v>0</v>
      </c>
      <c r="BO705" s="123">
        <f t="shared" si="607"/>
        <v>0</v>
      </c>
      <c r="BP705" s="123">
        <f t="shared" si="608"/>
        <v>0</v>
      </c>
      <c r="BQ705" s="123">
        <f t="shared" si="609"/>
        <v>0</v>
      </c>
      <c r="BR705" s="123">
        <f t="shared" si="583"/>
        <v>0</v>
      </c>
      <c r="BS705" s="123">
        <f t="shared" si="610"/>
        <v>0</v>
      </c>
      <c r="BT705" s="124">
        <f t="shared" si="611"/>
        <v>0</v>
      </c>
      <c r="CA705" s="62"/>
      <c r="CB705" s="126" t="str">
        <f t="shared" si="584"/>
        <v/>
      </c>
      <c r="CC705" s="127" t="str">
        <f t="shared" si="612"/>
        <v/>
      </c>
      <c r="CD705" s="128" t="str">
        <f t="shared" si="613"/>
        <v/>
      </c>
      <c r="CE705" s="146"/>
      <c r="CF705" s="147"/>
      <c r="CG705" s="147"/>
      <c r="CH705" s="147"/>
      <c r="CI705" s="145"/>
      <c r="CJ705" s="62"/>
      <c r="CK705" s="64"/>
      <c r="CL705" s="64"/>
      <c r="CM705" s="64"/>
      <c r="CN705" s="64"/>
      <c r="CO705" s="64"/>
      <c r="CP705" s="64"/>
      <c r="CQ705" s="64"/>
      <c r="CR705" s="64"/>
      <c r="CS705" s="64"/>
      <c r="CT705" s="64"/>
      <c r="CU705" s="132" t="b">
        <f t="shared" si="614"/>
        <v>0</v>
      </c>
      <c r="CV705" s="133" t="b">
        <f t="shared" si="615"/>
        <v>1</v>
      </c>
      <c r="CW705" s="116" t="b">
        <f t="shared" si="616"/>
        <v>1</v>
      </c>
      <c r="CX705" s="73">
        <f t="shared" si="617"/>
        <v>0</v>
      </c>
      <c r="CZ705" s="73">
        <f t="shared" si="618"/>
        <v>0</v>
      </c>
      <c r="DA705" s="134">
        <f t="shared" si="619"/>
        <v>1</v>
      </c>
      <c r="DB705" s="106">
        <f t="shared" si="620"/>
        <v>1</v>
      </c>
      <c r="DC705" s="148"/>
      <c r="DD705" s="134">
        <f t="shared" si="621"/>
        <v>1</v>
      </c>
      <c r="DE705" s="135">
        <f t="shared" si="585"/>
        <v>0</v>
      </c>
      <c r="DF705" s="135">
        <f t="shared" si="586"/>
        <v>0</v>
      </c>
      <c r="DG705" s="136"/>
      <c r="DH705" s="79"/>
      <c r="DI705" s="137"/>
      <c r="DJ705" s="81"/>
      <c r="DK705" s="107">
        <f t="shared" si="587"/>
        <v>0</v>
      </c>
      <c r="DL705" s="138">
        <f t="shared" si="622"/>
        <v>1</v>
      </c>
      <c r="DM705" s="73">
        <f t="shared" si="623"/>
        <v>1</v>
      </c>
      <c r="DN705" s="73">
        <f t="shared" si="624"/>
        <v>1</v>
      </c>
      <c r="DO705" s="73">
        <f t="shared" si="625"/>
        <v>1</v>
      </c>
      <c r="DP705" s="73">
        <f t="shared" si="592"/>
        <v>1</v>
      </c>
      <c r="DQ705" s="73">
        <f t="shared" si="591"/>
        <v>1</v>
      </c>
      <c r="DR705" s="73">
        <f t="shared" si="590"/>
        <v>1</v>
      </c>
      <c r="DS705" s="73">
        <f t="shared" si="588"/>
        <v>1</v>
      </c>
      <c r="DT705" s="73">
        <f t="shared" si="582"/>
        <v>1</v>
      </c>
      <c r="DU705" s="73">
        <f t="shared" si="581"/>
        <v>1</v>
      </c>
      <c r="DV705" s="73">
        <f t="shared" si="580"/>
        <v>1</v>
      </c>
      <c r="DW705" s="73">
        <f t="shared" si="579"/>
        <v>1</v>
      </c>
      <c r="DX705" s="73">
        <f t="shared" si="578"/>
        <v>1</v>
      </c>
      <c r="DY705" s="73">
        <f t="shared" si="577"/>
        <v>1</v>
      </c>
      <c r="DZ705" s="73">
        <f t="shared" si="576"/>
        <v>1</v>
      </c>
      <c r="EA705" s="92">
        <f t="shared" si="575"/>
        <v>1</v>
      </c>
      <c r="EB705" s="92">
        <f t="shared" si="574"/>
        <v>1</v>
      </c>
      <c r="EC705" s="139">
        <f t="shared" ref="EC705:EC710" si="629">IF(EB705=2,2,IF(AND(EB705=18,EB1034=1),19,EB705))</f>
        <v>1</v>
      </c>
      <c r="ED705" s="140">
        <f t="shared" si="626"/>
        <v>0</v>
      </c>
      <c r="EE705" s="141">
        <f>IF(EC705=8,(DK705+DK706+DK707+DK1019+DK1021+DK1022+DK1023),IF(EC705=9,(DK705+DK706+DK707+DK1019+DK1021+DK1022+DK1023+DK1024),IF(EC705=10,(DK705+DK706+DK707+DK1019+DK1021+DK1022+DK1023+DK1024+DK1025),IF(EC705=11,(DK705+DK706+DK707+DK1019+DK1021+DK1022+DK1023+DK1024+DK1025+DK1026),IF(EC705=12,(DK705+DK706+DK707+DK1019+DK1021+DK1022+DK1023+DK1024+DK1025+DK1026+DK1027),IF(EC705=13,(DK705+DK706+DK707+DK1019+DK1021+DK1022+DK1023+DK1024+DK1025+DK1026+DK1027+#REF!),0))))))</f>
        <v>0</v>
      </c>
      <c r="EF705" s="141">
        <f t="shared" si="593"/>
        <v>0</v>
      </c>
      <c r="EG705" s="142">
        <f t="shared" si="627"/>
        <v>0</v>
      </c>
      <c r="EH705" s="141"/>
      <c r="EI705" s="142"/>
      <c r="EJ705" s="82">
        <f t="shared" si="628"/>
        <v>0</v>
      </c>
      <c r="EK705" s="82"/>
      <c r="EL705" s="82"/>
      <c r="EM705" s="82"/>
      <c r="EN705" s="83"/>
      <c r="EO705" s="61"/>
      <c r="EP705" s="61"/>
      <c r="EQ705" s="61"/>
      <c r="ER705" s="61"/>
      <c r="ES705" s="61"/>
      <c r="ET705" s="61"/>
      <c r="EU705" s="61"/>
      <c r="EV705" s="61"/>
      <c r="EW705" s="61"/>
      <c r="EX705" s="61"/>
      <c r="EY705" s="61"/>
      <c r="EZ705" s="61"/>
    </row>
    <row r="706" spans="2:156" ht="27" customHeight="1">
      <c r="B706" s="365" t="str">
        <f t="shared" si="589"/>
        <v/>
      </c>
      <c r="C706" s="649" t="str">
        <f>IF(AU706=1,SUM(AU$10:AU706),"")</f>
        <v/>
      </c>
      <c r="D706" s="526"/>
      <c r="E706" s="524"/>
      <c r="F706" s="648"/>
      <c r="G706" s="464"/>
      <c r="H706" s="110"/>
      <c r="I706" s="648"/>
      <c r="J706" s="464"/>
      <c r="K706" s="110"/>
      <c r="L706" s="109"/>
      <c r="M706" s="517"/>
      <c r="N706" s="520"/>
      <c r="O706" s="520"/>
      <c r="P706" s="514"/>
      <c r="Q706" s="463"/>
      <c r="R706" s="463"/>
      <c r="S706" s="463"/>
      <c r="T706" s="463"/>
      <c r="U706" s="515"/>
      <c r="V706" s="112"/>
      <c r="W706" s="463"/>
      <c r="X706" s="463"/>
      <c r="Y706" s="463"/>
      <c r="Z706" s="463"/>
      <c r="AA706" s="463"/>
      <c r="AB706" s="691"/>
      <c r="AC706" s="691"/>
      <c r="AD706" s="691"/>
      <c r="AE706" s="682"/>
      <c r="AF706" s="683"/>
      <c r="AG706" s="112"/>
      <c r="AH706" s="463"/>
      <c r="AI706" s="495"/>
      <c r="AJ706" s="469"/>
      <c r="AK706" s="464"/>
      <c r="AL706" s="465"/>
      <c r="AM706" s="376"/>
      <c r="AN706" s="376"/>
      <c r="AO706" s="465"/>
      <c r="AP706" s="466"/>
      <c r="AQ706" s="113" t="str">
        <f t="shared" si="594"/>
        <v/>
      </c>
      <c r="AR706" s="114">
        <v>309</v>
      </c>
      <c r="AU706" s="115">
        <f t="shared" si="595"/>
        <v>0</v>
      </c>
      <c r="AV706" s="116" t="b">
        <f t="shared" si="596"/>
        <v>1</v>
      </c>
      <c r="AW706" s="73">
        <f t="shared" si="597"/>
        <v>0</v>
      </c>
      <c r="AX706" s="117">
        <f t="shared" si="598"/>
        <v>1</v>
      </c>
      <c r="AY706" s="118">
        <f t="shared" si="599"/>
        <v>0</v>
      </c>
      <c r="BD706" s="120">
        <f>ROUND(Import!F699,2)</f>
        <v>0</v>
      </c>
      <c r="BE706" s="120">
        <f>ROUND(Import!P699,2)</f>
        <v>0</v>
      </c>
      <c r="BG706" s="121">
        <f t="shared" si="600"/>
        <v>0</v>
      </c>
      <c r="BH706" s="122">
        <f t="shared" si="601"/>
        <v>0</v>
      </c>
      <c r="BI706" s="114">
        <f t="shared" si="602"/>
        <v>0</v>
      </c>
      <c r="BJ706" s="121">
        <f t="shared" si="603"/>
        <v>0</v>
      </c>
      <c r="BK706" s="122">
        <f t="shared" si="604"/>
        <v>0</v>
      </c>
      <c r="BL706" s="114">
        <f t="shared" si="605"/>
        <v>0</v>
      </c>
      <c r="BN706" s="123">
        <f t="shared" si="606"/>
        <v>0</v>
      </c>
      <c r="BO706" s="123">
        <f t="shared" si="607"/>
        <v>0</v>
      </c>
      <c r="BP706" s="123">
        <f t="shared" si="608"/>
        <v>0</v>
      </c>
      <c r="BQ706" s="123">
        <f t="shared" si="609"/>
        <v>0</v>
      </c>
      <c r="BR706" s="123">
        <f t="shared" si="583"/>
        <v>0</v>
      </c>
      <c r="BS706" s="123">
        <f t="shared" si="610"/>
        <v>0</v>
      </c>
      <c r="BT706" s="124">
        <f t="shared" si="611"/>
        <v>0</v>
      </c>
      <c r="CA706" s="62"/>
      <c r="CB706" s="126" t="str">
        <f t="shared" si="584"/>
        <v/>
      </c>
      <c r="CC706" s="127" t="str">
        <f t="shared" si="612"/>
        <v/>
      </c>
      <c r="CD706" s="128" t="str">
        <f t="shared" si="613"/>
        <v/>
      </c>
      <c r="CE706" s="146"/>
      <c r="CF706" s="147"/>
      <c r="CG706" s="147"/>
      <c r="CH706" s="147"/>
      <c r="CI706" s="145"/>
      <c r="CJ706" s="62"/>
      <c r="CK706" s="64"/>
      <c r="CL706" s="64"/>
      <c r="CM706" s="64"/>
      <c r="CN706" s="64"/>
      <c r="CO706" s="64"/>
      <c r="CP706" s="64"/>
      <c r="CQ706" s="64"/>
      <c r="CR706" s="64"/>
      <c r="CS706" s="64"/>
      <c r="CT706" s="64"/>
      <c r="CU706" s="132" t="b">
        <f t="shared" si="614"/>
        <v>0</v>
      </c>
      <c r="CV706" s="133" t="b">
        <f t="shared" si="615"/>
        <v>1</v>
      </c>
      <c r="CW706" s="116" t="b">
        <f t="shared" si="616"/>
        <v>1</v>
      </c>
      <c r="CX706" s="73">
        <f t="shared" si="617"/>
        <v>0</v>
      </c>
      <c r="CZ706" s="73">
        <f t="shared" si="618"/>
        <v>0</v>
      </c>
      <c r="DA706" s="134">
        <f t="shared" si="619"/>
        <v>1</v>
      </c>
      <c r="DB706" s="106">
        <f t="shared" si="620"/>
        <v>1</v>
      </c>
      <c r="DC706" s="148"/>
      <c r="DD706" s="134">
        <f t="shared" si="621"/>
        <v>1</v>
      </c>
      <c r="DE706" s="135">
        <f t="shared" si="585"/>
        <v>0</v>
      </c>
      <c r="DF706" s="135">
        <f t="shared" si="586"/>
        <v>0</v>
      </c>
      <c r="DG706" s="136"/>
      <c r="DH706" s="79"/>
      <c r="DI706" s="137"/>
      <c r="DJ706" s="81"/>
      <c r="DK706" s="107">
        <f t="shared" si="587"/>
        <v>0</v>
      </c>
      <c r="DL706" s="138">
        <f t="shared" si="622"/>
        <v>1</v>
      </c>
      <c r="DM706" s="73">
        <f t="shared" si="623"/>
        <v>1</v>
      </c>
      <c r="DN706" s="73">
        <f t="shared" si="624"/>
        <v>1</v>
      </c>
      <c r="DO706" s="73">
        <f t="shared" si="625"/>
        <v>1</v>
      </c>
      <c r="DP706" s="73">
        <f t="shared" si="592"/>
        <v>1</v>
      </c>
      <c r="DQ706" s="73">
        <f t="shared" si="591"/>
        <v>1</v>
      </c>
      <c r="DR706" s="73">
        <f t="shared" si="590"/>
        <v>1</v>
      </c>
      <c r="DS706" s="73">
        <f t="shared" si="588"/>
        <v>1</v>
      </c>
      <c r="DT706" s="73">
        <f t="shared" si="582"/>
        <v>1</v>
      </c>
      <c r="DU706" s="73">
        <f t="shared" si="581"/>
        <v>1</v>
      </c>
      <c r="DV706" s="73">
        <f t="shared" si="580"/>
        <v>1</v>
      </c>
      <c r="DW706" s="73">
        <f t="shared" si="579"/>
        <v>1</v>
      </c>
      <c r="DX706" s="73">
        <f t="shared" si="578"/>
        <v>1</v>
      </c>
      <c r="DY706" s="73">
        <f t="shared" si="577"/>
        <v>1</v>
      </c>
      <c r="DZ706" s="73">
        <f t="shared" si="576"/>
        <v>1</v>
      </c>
      <c r="EA706" s="92">
        <f t="shared" si="575"/>
        <v>1</v>
      </c>
      <c r="EB706" s="92">
        <f>IF(EA706=2,2,IF(AND(EA706=17,EA1034=1),18,EA706))</f>
        <v>1</v>
      </c>
      <c r="EC706" s="139">
        <f t="shared" si="629"/>
        <v>1</v>
      </c>
      <c r="ED706" s="140">
        <f t="shared" si="626"/>
        <v>0</v>
      </c>
      <c r="EE706" s="141">
        <f>IF(EC706=8,(DK706+DK707+DK708+DK1020+DK1022+DK1023+DK1024),IF(EC706=9,(DK706+DK707+DK708+DK1020+DK1022+DK1023+DK1024+DK1025),IF(EC706=10,(DK706+DK707+DK708+DK1020+DK1022+DK1023+DK1024+DK1025+DK1026),IF(EC706=11,(DK706+DK707+DK708+DK1020+DK1022+DK1023+DK1024+DK1025+DK1026+DK1027),IF(EC706=12,(DK706+DK707+DK708+DK1020+DK1022+DK1023+DK1024+DK1025+DK1026+DK1027+DK1028),IF(EC706=13,(DK706+DK707+DK708+DK1020+DK1022+DK1023+DK1024+DK1025+DK1026+DK1027+DK1028+#REF!),0))))))</f>
        <v>0</v>
      </c>
      <c r="EF706" s="141">
        <f t="shared" si="593"/>
        <v>0</v>
      </c>
      <c r="EG706" s="142">
        <f t="shared" si="627"/>
        <v>0</v>
      </c>
      <c r="EH706" s="141"/>
      <c r="EI706" s="142"/>
      <c r="EJ706" s="82">
        <f t="shared" si="628"/>
        <v>0</v>
      </c>
      <c r="EK706" s="82"/>
      <c r="EL706" s="82"/>
      <c r="EM706" s="82"/>
      <c r="EN706" s="83"/>
      <c r="EO706" s="61"/>
      <c r="EP706" s="61"/>
      <c r="EQ706" s="61"/>
      <c r="ER706" s="61"/>
      <c r="ES706" s="61"/>
      <c r="ET706" s="61"/>
      <c r="EU706" s="61"/>
      <c r="EV706" s="61"/>
      <c r="EW706" s="61"/>
      <c r="EX706" s="61"/>
      <c r="EY706" s="61"/>
      <c r="EZ706" s="61"/>
    </row>
    <row r="707" spans="2:156" ht="27" customHeight="1">
      <c r="B707" s="365" t="str">
        <f t="shared" si="589"/>
        <v/>
      </c>
      <c r="C707" s="649" t="str">
        <f>IF(AU707=1,SUM(AU$10:AU707),"")</f>
        <v/>
      </c>
      <c r="D707" s="526"/>
      <c r="E707" s="524"/>
      <c r="F707" s="648"/>
      <c r="G707" s="464"/>
      <c r="H707" s="110"/>
      <c r="I707" s="648"/>
      <c r="J707" s="464"/>
      <c r="K707" s="110"/>
      <c r="L707" s="109"/>
      <c r="M707" s="517"/>
      <c r="N707" s="520"/>
      <c r="O707" s="520"/>
      <c r="P707" s="514"/>
      <c r="Q707" s="463"/>
      <c r="R707" s="463"/>
      <c r="S707" s="463"/>
      <c r="T707" s="463"/>
      <c r="U707" s="515"/>
      <c r="V707" s="112"/>
      <c r="W707" s="463"/>
      <c r="X707" s="463"/>
      <c r="Y707" s="463"/>
      <c r="Z707" s="463"/>
      <c r="AA707" s="463"/>
      <c r="AB707" s="691"/>
      <c r="AC707" s="691"/>
      <c r="AD707" s="691"/>
      <c r="AE707" s="682"/>
      <c r="AF707" s="683"/>
      <c r="AG707" s="112"/>
      <c r="AH707" s="463"/>
      <c r="AI707" s="495"/>
      <c r="AJ707" s="469"/>
      <c r="AK707" s="464"/>
      <c r="AL707" s="465"/>
      <c r="AM707" s="376"/>
      <c r="AN707" s="376"/>
      <c r="AO707" s="465"/>
      <c r="AP707" s="466"/>
      <c r="AQ707" s="113" t="str">
        <f t="shared" si="594"/>
        <v/>
      </c>
      <c r="AR707" s="114">
        <v>310</v>
      </c>
      <c r="AU707" s="115">
        <f t="shared" si="595"/>
        <v>0</v>
      </c>
      <c r="AV707" s="116" t="b">
        <f t="shared" si="596"/>
        <v>1</v>
      </c>
      <c r="AW707" s="73">
        <f t="shared" si="597"/>
        <v>0</v>
      </c>
      <c r="AX707" s="117">
        <f t="shared" si="598"/>
        <v>1</v>
      </c>
      <c r="AY707" s="118">
        <f t="shared" si="599"/>
        <v>0</v>
      </c>
      <c r="BD707" s="120">
        <f>ROUND(Import!F700,2)</f>
        <v>0</v>
      </c>
      <c r="BE707" s="120">
        <f>ROUND(Import!P700,2)</f>
        <v>0</v>
      </c>
      <c r="BG707" s="121">
        <f t="shared" si="600"/>
        <v>0</v>
      </c>
      <c r="BH707" s="122">
        <f t="shared" si="601"/>
        <v>0</v>
      </c>
      <c r="BI707" s="114">
        <f t="shared" si="602"/>
        <v>0</v>
      </c>
      <c r="BJ707" s="121">
        <f t="shared" si="603"/>
        <v>0</v>
      </c>
      <c r="BK707" s="122">
        <f t="shared" si="604"/>
        <v>0</v>
      </c>
      <c r="BL707" s="114">
        <f t="shared" si="605"/>
        <v>0</v>
      </c>
      <c r="BN707" s="123">
        <f t="shared" si="606"/>
        <v>0</v>
      </c>
      <c r="BO707" s="123">
        <f t="shared" si="607"/>
        <v>0</v>
      </c>
      <c r="BP707" s="123">
        <f t="shared" si="608"/>
        <v>0</v>
      </c>
      <c r="BQ707" s="123">
        <f t="shared" si="609"/>
        <v>0</v>
      </c>
      <c r="BR707" s="123">
        <f t="shared" si="583"/>
        <v>0</v>
      </c>
      <c r="BS707" s="123">
        <f t="shared" si="610"/>
        <v>0</v>
      </c>
      <c r="BT707" s="124">
        <f t="shared" si="611"/>
        <v>0</v>
      </c>
      <c r="CA707" s="62"/>
      <c r="CB707" s="126" t="str">
        <f t="shared" si="584"/>
        <v/>
      </c>
      <c r="CC707" s="127" t="str">
        <f t="shared" si="612"/>
        <v/>
      </c>
      <c r="CD707" s="128" t="str">
        <f t="shared" si="613"/>
        <v/>
      </c>
      <c r="CE707" s="146"/>
      <c r="CF707" s="147"/>
      <c r="CG707" s="147"/>
      <c r="CH707" s="147"/>
      <c r="CI707" s="145"/>
      <c r="CJ707" s="62"/>
      <c r="CK707" s="64"/>
      <c r="CL707" s="64"/>
      <c r="CM707" s="64"/>
      <c r="CN707" s="64"/>
      <c r="CO707" s="64"/>
      <c r="CP707" s="64"/>
      <c r="CQ707" s="64"/>
      <c r="CR707" s="64"/>
      <c r="CS707" s="64"/>
      <c r="CT707" s="64"/>
      <c r="CU707" s="132" t="b">
        <f t="shared" si="614"/>
        <v>0</v>
      </c>
      <c r="CV707" s="133" t="b">
        <f t="shared" si="615"/>
        <v>1</v>
      </c>
      <c r="CW707" s="116" t="b">
        <f t="shared" si="616"/>
        <v>1</v>
      </c>
      <c r="CX707" s="73">
        <f t="shared" si="617"/>
        <v>0</v>
      </c>
      <c r="CZ707" s="73">
        <f t="shared" si="618"/>
        <v>0</v>
      </c>
      <c r="DA707" s="134">
        <f t="shared" si="619"/>
        <v>1</v>
      </c>
      <c r="DB707" s="106">
        <f t="shared" si="620"/>
        <v>1</v>
      </c>
      <c r="DC707" s="148"/>
      <c r="DD707" s="134">
        <f t="shared" si="621"/>
        <v>1</v>
      </c>
      <c r="DE707" s="135">
        <f t="shared" si="585"/>
        <v>0</v>
      </c>
      <c r="DF707" s="135">
        <f t="shared" si="586"/>
        <v>0</v>
      </c>
      <c r="DG707" s="136"/>
      <c r="DH707" s="79"/>
      <c r="DI707" s="137"/>
      <c r="DJ707" s="81"/>
      <c r="DK707" s="107">
        <f t="shared" si="587"/>
        <v>0</v>
      </c>
      <c r="DL707" s="138">
        <f t="shared" si="622"/>
        <v>1</v>
      </c>
      <c r="DM707" s="73">
        <f t="shared" si="623"/>
        <v>1</v>
      </c>
      <c r="DN707" s="73">
        <f t="shared" si="624"/>
        <v>1</v>
      </c>
      <c r="DO707" s="73">
        <f t="shared" si="625"/>
        <v>1</v>
      </c>
      <c r="DP707" s="73">
        <f t="shared" si="592"/>
        <v>1</v>
      </c>
      <c r="DQ707" s="73">
        <f t="shared" si="591"/>
        <v>1</v>
      </c>
      <c r="DR707" s="73">
        <f t="shared" si="590"/>
        <v>1</v>
      </c>
      <c r="DS707" s="73">
        <f t="shared" si="588"/>
        <v>1</v>
      </c>
      <c r="DT707" s="73">
        <f t="shared" si="582"/>
        <v>1</v>
      </c>
      <c r="DU707" s="73">
        <f t="shared" si="581"/>
        <v>1</v>
      </c>
      <c r="DV707" s="73">
        <f t="shared" si="580"/>
        <v>1</v>
      </c>
      <c r="DW707" s="73">
        <f t="shared" si="579"/>
        <v>1</v>
      </c>
      <c r="DX707" s="73">
        <f t="shared" si="578"/>
        <v>1</v>
      </c>
      <c r="DY707" s="73">
        <f t="shared" si="577"/>
        <v>1</v>
      </c>
      <c r="DZ707" s="73">
        <f t="shared" si="576"/>
        <v>1</v>
      </c>
      <c r="EA707" s="92">
        <f>IF(DZ707=2,2,IF(AND(DZ707=16,DZ1034=1),17,DZ707))</f>
        <v>1</v>
      </c>
      <c r="EB707" s="92">
        <f>IF(EA707=2,2,IF(AND(EA707=17,EA1035=1),18,EA707))</f>
        <v>1</v>
      </c>
      <c r="EC707" s="139">
        <f t="shared" si="629"/>
        <v>1</v>
      </c>
      <c r="ED707" s="140">
        <f t="shared" si="626"/>
        <v>0</v>
      </c>
      <c r="EE707" s="141">
        <f>IF(EC707=8,(DK707+DK708+DK709+DK1021+DK1023+DK1024+DK1025),IF(EC707=9,(DK707+DK708+DK709+DK1021+DK1023+DK1024+DK1025+DK1026),IF(EC707=10,(DK707+DK708+DK709+DK1021+DK1023+DK1024+DK1025+DK1026+DK1027),IF(EC707=11,(DK707+DK708+DK709+DK1021+DK1023+DK1024+DK1025+DK1026+DK1027+DK1028),IF(EC707=12,(DK707+DK708+DK709+DK1021+DK1023+DK1024+DK1025+DK1026+DK1027+DK1028+DK1029),IF(EC707=13,(DK707+DK708+DK709+DK1021+DK1023+DK1024+DK1025+DK1026+DK1027+DK1028+DK1029+#REF!),0))))))</f>
        <v>0</v>
      </c>
      <c r="EF707" s="141">
        <f t="shared" si="593"/>
        <v>0</v>
      </c>
      <c r="EG707" s="142">
        <f t="shared" si="627"/>
        <v>0</v>
      </c>
      <c r="EH707" s="141"/>
      <c r="EI707" s="142"/>
      <c r="EJ707" s="82">
        <f t="shared" si="628"/>
        <v>0</v>
      </c>
      <c r="EK707" s="82"/>
      <c r="EL707" s="82"/>
      <c r="EM707" s="82"/>
      <c r="EN707" s="83"/>
      <c r="EO707" s="61"/>
      <c r="EP707" s="61"/>
      <c r="EQ707" s="61"/>
      <c r="ER707" s="61"/>
      <c r="ES707" s="61"/>
      <c r="ET707" s="61"/>
      <c r="EU707" s="61"/>
      <c r="EV707" s="61"/>
      <c r="EW707" s="61"/>
      <c r="EX707" s="61"/>
      <c r="EY707" s="61"/>
      <c r="EZ707" s="61"/>
    </row>
    <row r="708" spans="2:156" ht="27" customHeight="1">
      <c r="B708" s="365" t="str">
        <f t="shared" si="589"/>
        <v/>
      </c>
      <c r="C708" s="649" t="str">
        <f>IF(AU708=1,SUM(AU$10:AU708),"")</f>
        <v/>
      </c>
      <c r="D708" s="526"/>
      <c r="E708" s="524"/>
      <c r="F708" s="648"/>
      <c r="G708" s="464"/>
      <c r="H708" s="110"/>
      <c r="I708" s="648"/>
      <c r="J708" s="464"/>
      <c r="K708" s="110"/>
      <c r="L708" s="109"/>
      <c r="M708" s="517"/>
      <c r="N708" s="520"/>
      <c r="O708" s="520"/>
      <c r="P708" s="514"/>
      <c r="Q708" s="463"/>
      <c r="R708" s="463"/>
      <c r="S708" s="463"/>
      <c r="T708" s="463"/>
      <c r="U708" s="515"/>
      <c r="V708" s="112"/>
      <c r="W708" s="463"/>
      <c r="X708" s="463"/>
      <c r="Y708" s="463"/>
      <c r="Z708" s="463"/>
      <c r="AA708" s="463"/>
      <c r="AB708" s="691"/>
      <c r="AC708" s="691"/>
      <c r="AD708" s="691"/>
      <c r="AE708" s="682"/>
      <c r="AF708" s="683"/>
      <c r="AG708" s="112"/>
      <c r="AH708" s="463"/>
      <c r="AI708" s="495"/>
      <c r="AJ708" s="469"/>
      <c r="AK708" s="464"/>
      <c r="AL708" s="465"/>
      <c r="AM708" s="376"/>
      <c r="AN708" s="376"/>
      <c r="AO708" s="465"/>
      <c r="AP708" s="466"/>
      <c r="AQ708" s="113" t="str">
        <f t="shared" si="594"/>
        <v/>
      </c>
      <c r="AR708" s="114">
        <v>311</v>
      </c>
      <c r="AU708" s="115">
        <f t="shared" si="595"/>
        <v>0</v>
      </c>
      <c r="AV708" s="116" t="b">
        <f t="shared" si="596"/>
        <v>1</v>
      </c>
      <c r="AW708" s="73">
        <f t="shared" si="597"/>
        <v>0</v>
      </c>
      <c r="AX708" s="117">
        <f t="shared" si="598"/>
        <v>1</v>
      </c>
      <c r="AY708" s="118">
        <f t="shared" si="599"/>
        <v>0</v>
      </c>
      <c r="BD708" s="120">
        <f>ROUND(Import!F701,2)</f>
        <v>0</v>
      </c>
      <c r="BE708" s="120">
        <f>ROUND(Import!P701,2)</f>
        <v>0</v>
      </c>
      <c r="BG708" s="121">
        <f t="shared" si="600"/>
        <v>0</v>
      </c>
      <c r="BH708" s="122">
        <f t="shared" si="601"/>
        <v>0</v>
      </c>
      <c r="BI708" s="114">
        <f t="shared" si="602"/>
        <v>0</v>
      </c>
      <c r="BJ708" s="121">
        <f t="shared" si="603"/>
        <v>0</v>
      </c>
      <c r="BK708" s="122">
        <f t="shared" si="604"/>
        <v>0</v>
      </c>
      <c r="BL708" s="114">
        <f t="shared" si="605"/>
        <v>0</v>
      </c>
      <c r="BN708" s="123">
        <f t="shared" si="606"/>
        <v>0</v>
      </c>
      <c r="BO708" s="123">
        <f t="shared" si="607"/>
        <v>0</v>
      </c>
      <c r="BP708" s="123">
        <f t="shared" si="608"/>
        <v>0</v>
      </c>
      <c r="BQ708" s="123">
        <f t="shared" si="609"/>
        <v>0</v>
      </c>
      <c r="BR708" s="123">
        <f t="shared" si="583"/>
        <v>0</v>
      </c>
      <c r="BS708" s="123">
        <f t="shared" si="610"/>
        <v>0</v>
      </c>
      <c r="BT708" s="124">
        <f t="shared" si="611"/>
        <v>0</v>
      </c>
      <c r="CA708" s="62"/>
      <c r="CB708" s="126" t="str">
        <f t="shared" si="584"/>
        <v/>
      </c>
      <c r="CC708" s="127" t="str">
        <f t="shared" si="612"/>
        <v/>
      </c>
      <c r="CD708" s="128" t="str">
        <f t="shared" si="613"/>
        <v/>
      </c>
      <c r="CE708" s="146"/>
      <c r="CF708" s="147"/>
      <c r="CG708" s="147"/>
      <c r="CH708" s="147"/>
      <c r="CI708" s="145"/>
      <c r="CJ708" s="62"/>
      <c r="CK708" s="64"/>
      <c r="CL708" s="64"/>
      <c r="CM708" s="64"/>
      <c r="CN708" s="64"/>
      <c r="CO708" s="64"/>
      <c r="CP708" s="64"/>
      <c r="CQ708" s="64"/>
      <c r="CR708" s="64"/>
      <c r="CS708" s="64"/>
      <c r="CT708" s="64"/>
      <c r="CU708" s="132" t="b">
        <f t="shared" si="614"/>
        <v>0</v>
      </c>
      <c r="CV708" s="133" t="b">
        <f t="shared" si="615"/>
        <v>1</v>
      </c>
      <c r="CW708" s="116" t="b">
        <f t="shared" si="616"/>
        <v>1</v>
      </c>
      <c r="CX708" s="73">
        <f t="shared" si="617"/>
        <v>0</v>
      </c>
      <c r="CZ708" s="73">
        <f t="shared" si="618"/>
        <v>0</v>
      </c>
      <c r="DA708" s="134">
        <f t="shared" si="619"/>
        <v>1</v>
      </c>
      <c r="DB708" s="106">
        <f t="shared" si="620"/>
        <v>1</v>
      </c>
      <c r="DC708" s="148"/>
      <c r="DD708" s="134">
        <f t="shared" si="621"/>
        <v>1</v>
      </c>
      <c r="DE708" s="135">
        <f t="shared" si="585"/>
        <v>0</v>
      </c>
      <c r="DF708" s="135">
        <f t="shared" si="586"/>
        <v>0</v>
      </c>
      <c r="DG708" s="136"/>
      <c r="DH708" s="79"/>
      <c r="DI708" s="137"/>
      <c r="DJ708" s="81"/>
      <c r="DK708" s="107">
        <f t="shared" si="587"/>
        <v>0</v>
      </c>
      <c r="DL708" s="138">
        <f t="shared" si="622"/>
        <v>1</v>
      </c>
      <c r="DM708" s="73">
        <f t="shared" si="623"/>
        <v>1</v>
      </c>
      <c r="DN708" s="73">
        <f t="shared" si="624"/>
        <v>1</v>
      </c>
      <c r="DO708" s="73">
        <f t="shared" si="625"/>
        <v>1</v>
      </c>
      <c r="DP708" s="73">
        <f t="shared" si="592"/>
        <v>1</v>
      </c>
      <c r="DQ708" s="73">
        <f t="shared" si="591"/>
        <v>1</v>
      </c>
      <c r="DR708" s="73">
        <f t="shared" si="590"/>
        <v>1</v>
      </c>
      <c r="DS708" s="73">
        <f t="shared" si="588"/>
        <v>1</v>
      </c>
      <c r="DT708" s="73">
        <f t="shared" si="582"/>
        <v>1</v>
      </c>
      <c r="DU708" s="73">
        <f t="shared" si="581"/>
        <v>1</v>
      </c>
      <c r="DV708" s="73">
        <f t="shared" si="580"/>
        <v>1</v>
      </c>
      <c r="DW708" s="73">
        <f t="shared" si="579"/>
        <v>1</v>
      </c>
      <c r="DX708" s="73">
        <f t="shared" si="578"/>
        <v>1</v>
      </c>
      <c r="DY708" s="73">
        <f t="shared" si="577"/>
        <v>1</v>
      </c>
      <c r="DZ708" s="73">
        <f>IF(DY708=2,2,IF(AND(DY708=15,DY1034=1),16,DY708))</f>
        <v>1</v>
      </c>
      <c r="EA708" s="92">
        <f>IF(DZ708=2,2,IF(AND(DZ708=16,DZ1035=1),17,DZ708))</f>
        <v>1</v>
      </c>
      <c r="EB708" s="92">
        <f>IF(EA708=2,2,IF(AND(EA708=17,EA1036=1),18,EA708))</f>
        <v>1</v>
      </c>
      <c r="EC708" s="139">
        <f t="shared" si="629"/>
        <v>1</v>
      </c>
      <c r="ED708" s="140">
        <f t="shared" si="626"/>
        <v>0</v>
      </c>
      <c r="EE708" s="141">
        <f>IF(EC708=8,(DK708+DK709+DK710+DK1022+DK1024+DK1025+DK1026),IF(EC708=9,(DK708+DK709+DK710+DK1022+DK1024+DK1025+DK1026+DK1027),IF(EC708=10,(DK708+DK709+DK710+DK1022+DK1024+DK1025+DK1026+DK1027+DK1028),IF(EC708=11,(DK708+DK709+DK710+DK1022+DK1024+DK1025+DK1026+DK1027+DK1028+DK1029),IF(EC708=12,(DK708+DK709+DK710+DK1022+DK1024+DK1025+DK1026+DK1027+DK1028+DK1029+DK1030),IF(EC708=13,(DK708+DK709+DK710+DK1022+DK1024+DK1025+DK1026+DK1027+DK1028+DK1029+DK1030+#REF!),0))))))</f>
        <v>0</v>
      </c>
      <c r="EF708" s="141">
        <f t="shared" si="593"/>
        <v>0</v>
      </c>
      <c r="EG708" s="142">
        <f t="shared" si="627"/>
        <v>0</v>
      </c>
      <c r="EH708" s="141"/>
      <c r="EI708" s="142"/>
      <c r="EJ708" s="82">
        <f t="shared" si="628"/>
        <v>0</v>
      </c>
      <c r="EK708" s="82"/>
      <c r="EL708" s="82"/>
      <c r="EM708" s="82"/>
      <c r="EN708" s="83"/>
      <c r="EO708" s="61"/>
      <c r="EP708" s="61"/>
      <c r="EQ708" s="61"/>
      <c r="ER708" s="61"/>
      <c r="ES708" s="61"/>
      <c r="ET708" s="61"/>
      <c r="EU708" s="61"/>
      <c r="EV708" s="61"/>
      <c r="EW708" s="61"/>
      <c r="EX708" s="61"/>
      <c r="EY708" s="61"/>
      <c r="EZ708" s="61"/>
    </row>
    <row r="709" spans="2:156" ht="27" customHeight="1">
      <c r="B709" s="365" t="str">
        <f t="shared" si="589"/>
        <v/>
      </c>
      <c r="C709" s="649" t="str">
        <f>IF(AU709=1,SUM(AU$10:AU709),"")</f>
        <v/>
      </c>
      <c r="D709" s="526"/>
      <c r="E709" s="524"/>
      <c r="F709" s="648"/>
      <c r="G709" s="464"/>
      <c r="H709" s="110"/>
      <c r="I709" s="648"/>
      <c r="J709" s="464"/>
      <c r="K709" s="110"/>
      <c r="L709" s="109"/>
      <c r="M709" s="517"/>
      <c r="N709" s="520"/>
      <c r="O709" s="520"/>
      <c r="P709" s="514"/>
      <c r="Q709" s="463"/>
      <c r="R709" s="463"/>
      <c r="S709" s="463"/>
      <c r="T709" s="463"/>
      <c r="U709" s="515"/>
      <c r="V709" s="112"/>
      <c r="W709" s="463"/>
      <c r="X709" s="463"/>
      <c r="Y709" s="463"/>
      <c r="Z709" s="463"/>
      <c r="AA709" s="463"/>
      <c r="AB709" s="691"/>
      <c r="AC709" s="691"/>
      <c r="AD709" s="691"/>
      <c r="AE709" s="682"/>
      <c r="AF709" s="683"/>
      <c r="AG709" s="112"/>
      <c r="AH709" s="463"/>
      <c r="AI709" s="495"/>
      <c r="AJ709" s="469"/>
      <c r="AK709" s="464"/>
      <c r="AL709" s="465"/>
      <c r="AM709" s="376"/>
      <c r="AN709" s="376"/>
      <c r="AO709" s="465"/>
      <c r="AP709" s="466"/>
      <c r="AQ709" s="113" t="str">
        <f t="shared" si="594"/>
        <v/>
      </c>
      <c r="AR709" s="114">
        <v>312</v>
      </c>
      <c r="AU709" s="115">
        <f t="shared" si="595"/>
        <v>0</v>
      </c>
      <c r="AV709" s="116" t="b">
        <f t="shared" si="596"/>
        <v>1</v>
      </c>
      <c r="AW709" s="73">
        <f t="shared" si="597"/>
        <v>0</v>
      </c>
      <c r="AX709" s="117">
        <f t="shared" si="598"/>
        <v>1</v>
      </c>
      <c r="AY709" s="118">
        <f t="shared" si="599"/>
        <v>0</v>
      </c>
      <c r="BD709" s="120">
        <f>ROUND(Import!F702,2)</f>
        <v>0</v>
      </c>
      <c r="BE709" s="120">
        <f>ROUND(Import!P702,2)</f>
        <v>0</v>
      </c>
      <c r="BG709" s="121">
        <f t="shared" si="600"/>
        <v>0</v>
      </c>
      <c r="BH709" s="122">
        <f t="shared" si="601"/>
        <v>0</v>
      </c>
      <c r="BI709" s="114">
        <f t="shared" si="602"/>
        <v>0</v>
      </c>
      <c r="BJ709" s="121">
        <f t="shared" si="603"/>
        <v>0</v>
      </c>
      <c r="BK709" s="122">
        <f t="shared" si="604"/>
        <v>0</v>
      </c>
      <c r="BL709" s="114">
        <f t="shared" si="605"/>
        <v>0</v>
      </c>
      <c r="BN709" s="123">
        <f t="shared" si="606"/>
        <v>0</v>
      </c>
      <c r="BO709" s="123">
        <f t="shared" si="607"/>
        <v>0</v>
      </c>
      <c r="BP709" s="123">
        <f t="shared" si="608"/>
        <v>0</v>
      </c>
      <c r="BQ709" s="123">
        <f t="shared" si="609"/>
        <v>0</v>
      </c>
      <c r="BR709" s="123">
        <f t="shared" si="583"/>
        <v>0</v>
      </c>
      <c r="BS709" s="123">
        <f t="shared" si="610"/>
        <v>0</v>
      </c>
      <c r="BT709" s="124">
        <f t="shared" si="611"/>
        <v>0</v>
      </c>
      <c r="CA709" s="62"/>
      <c r="CB709" s="126" t="str">
        <f t="shared" si="584"/>
        <v/>
      </c>
      <c r="CC709" s="127" t="str">
        <f t="shared" si="612"/>
        <v/>
      </c>
      <c r="CD709" s="128" t="str">
        <f t="shared" si="613"/>
        <v/>
      </c>
      <c r="CE709" s="146"/>
      <c r="CF709" s="147"/>
      <c r="CG709" s="147"/>
      <c r="CH709" s="147"/>
      <c r="CI709" s="145"/>
      <c r="CJ709" s="62"/>
      <c r="CK709" s="64"/>
      <c r="CL709" s="64"/>
      <c r="CM709" s="64"/>
      <c r="CN709" s="64"/>
      <c r="CO709" s="64"/>
      <c r="CP709" s="64"/>
      <c r="CQ709" s="64"/>
      <c r="CR709" s="64"/>
      <c r="CS709" s="64"/>
      <c r="CT709" s="64"/>
      <c r="CU709" s="132" t="b">
        <f t="shared" si="614"/>
        <v>0</v>
      </c>
      <c r="CV709" s="133" t="b">
        <f t="shared" si="615"/>
        <v>1</v>
      </c>
      <c r="CW709" s="116" t="b">
        <f t="shared" si="616"/>
        <v>1</v>
      </c>
      <c r="CX709" s="73">
        <f t="shared" si="617"/>
        <v>0</v>
      </c>
      <c r="CZ709" s="73">
        <f t="shared" si="618"/>
        <v>0</v>
      </c>
      <c r="DA709" s="134">
        <f t="shared" si="619"/>
        <v>1</v>
      </c>
      <c r="DB709" s="106">
        <f t="shared" si="620"/>
        <v>1</v>
      </c>
      <c r="DC709" s="148"/>
      <c r="DD709" s="134">
        <f t="shared" si="621"/>
        <v>1</v>
      </c>
      <c r="DE709" s="135">
        <f t="shared" si="585"/>
        <v>0</v>
      </c>
      <c r="DF709" s="135">
        <f t="shared" si="586"/>
        <v>0</v>
      </c>
      <c r="DG709" s="136"/>
      <c r="DH709" s="79"/>
      <c r="DI709" s="137"/>
      <c r="DJ709" s="81"/>
      <c r="DK709" s="107">
        <f t="shared" si="587"/>
        <v>0</v>
      </c>
      <c r="DL709" s="138">
        <f t="shared" si="622"/>
        <v>1</v>
      </c>
      <c r="DM709" s="73">
        <f t="shared" si="623"/>
        <v>1</v>
      </c>
      <c r="DN709" s="73">
        <f t="shared" si="624"/>
        <v>1</v>
      </c>
      <c r="DO709" s="73">
        <f t="shared" si="625"/>
        <v>1</v>
      </c>
      <c r="DP709" s="73">
        <f t="shared" si="592"/>
        <v>1</v>
      </c>
      <c r="DQ709" s="73">
        <f t="shared" si="591"/>
        <v>1</v>
      </c>
      <c r="DR709" s="73">
        <f t="shared" si="590"/>
        <v>1</v>
      </c>
      <c r="DS709" s="73">
        <f t="shared" si="588"/>
        <v>1</v>
      </c>
      <c r="DT709" s="73">
        <f t="shared" si="582"/>
        <v>1</v>
      </c>
      <c r="DU709" s="73">
        <f t="shared" si="581"/>
        <v>1</v>
      </c>
      <c r="DV709" s="73">
        <f t="shared" si="580"/>
        <v>1</v>
      </c>
      <c r="DW709" s="73">
        <f t="shared" si="579"/>
        <v>1</v>
      </c>
      <c r="DX709" s="73">
        <f t="shared" si="578"/>
        <v>1</v>
      </c>
      <c r="DY709" s="73">
        <f>IF(DX709=2,2,IF(AND(DX709=14,DX1034=1),15,DX709))</f>
        <v>1</v>
      </c>
      <c r="DZ709" s="73">
        <f>IF(DY709=2,2,IF(AND(DY709=15,DY1035=1),16,DY709))</f>
        <v>1</v>
      </c>
      <c r="EA709" s="92">
        <f>IF(DZ709=2,2,IF(AND(DZ709=16,DZ1036=1),17,DZ709))</f>
        <v>1</v>
      </c>
      <c r="EB709" s="92">
        <f>IF(EA709=2,2,IF(AND(EA709=17,EA1037=1),18,EA709))</f>
        <v>1</v>
      </c>
      <c r="EC709" s="139">
        <f t="shared" si="629"/>
        <v>1</v>
      </c>
      <c r="ED709" s="140">
        <f t="shared" si="626"/>
        <v>0</v>
      </c>
      <c r="EE709" s="141">
        <f>IF(EC709=8,(DK709+DK710+DK711+DK1023+DK1025+DK1026+DK1027),IF(EC709=9,(DK709+DK710+DK711+DK1023+DK1025+DK1026+DK1027+DK1028),IF(EC709=10,(DK709+DK710+DK711+DK1023+DK1025+DK1026+DK1027+DK1028+DK1029),IF(EC709=11,(DK709+DK710+DK711+DK1023+DK1025+DK1026+DK1027+DK1028+DK1029+DK1030),IF(EC709=12,(DK709+DK710+DK711+DK1023+DK1025+DK1026+DK1027+DK1028+DK1029+DK1030+DK1031),IF(EC709=13,(DK709+DK710+DK711+DK1023+DK1025+DK1026+DK1027+DK1028+DK1029+DK1030+DK1031+#REF!),0))))))</f>
        <v>0</v>
      </c>
      <c r="EF709" s="141">
        <f t="shared" si="593"/>
        <v>0</v>
      </c>
      <c r="EG709" s="142">
        <f t="shared" si="627"/>
        <v>0</v>
      </c>
      <c r="EH709" s="141"/>
      <c r="EI709" s="142"/>
      <c r="EJ709" s="82">
        <f t="shared" si="628"/>
        <v>0</v>
      </c>
      <c r="EK709" s="82"/>
      <c r="EL709" s="82"/>
      <c r="EM709" s="82"/>
      <c r="EN709" s="83"/>
      <c r="EO709" s="61"/>
      <c r="EP709" s="61"/>
      <c r="EQ709" s="61"/>
      <c r="ER709" s="61"/>
      <c r="ES709" s="61"/>
      <c r="ET709" s="61"/>
      <c r="EU709" s="61"/>
      <c r="EV709" s="61"/>
      <c r="EW709" s="61"/>
      <c r="EX709" s="61"/>
      <c r="EY709" s="61"/>
      <c r="EZ709" s="61"/>
    </row>
    <row r="710" spans="2:156" ht="27" customHeight="1">
      <c r="B710" s="365" t="str">
        <f t="shared" si="589"/>
        <v/>
      </c>
      <c r="C710" s="649" t="str">
        <f>IF(AU710=1,SUM(AU$10:AU710),"")</f>
        <v/>
      </c>
      <c r="D710" s="526"/>
      <c r="E710" s="524"/>
      <c r="F710" s="648"/>
      <c r="G710" s="464"/>
      <c r="H710" s="110"/>
      <c r="I710" s="648"/>
      <c r="J710" s="464"/>
      <c r="K710" s="110"/>
      <c r="L710" s="109"/>
      <c r="M710" s="517"/>
      <c r="N710" s="520"/>
      <c r="O710" s="520"/>
      <c r="P710" s="514"/>
      <c r="Q710" s="463"/>
      <c r="R710" s="463"/>
      <c r="S710" s="463"/>
      <c r="T710" s="463"/>
      <c r="U710" s="515"/>
      <c r="V710" s="112"/>
      <c r="W710" s="463"/>
      <c r="X710" s="463"/>
      <c r="Y710" s="463"/>
      <c r="Z710" s="463"/>
      <c r="AA710" s="463"/>
      <c r="AB710" s="691"/>
      <c r="AC710" s="691"/>
      <c r="AD710" s="691"/>
      <c r="AE710" s="682"/>
      <c r="AF710" s="683"/>
      <c r="AG710" s="112"/>
      <c r="AH710" s="463"/>
      <c r="AI710" s="495"/>
      <c r="AJ710" s="469"/>
      <c r="AK710" s="464"/>
      <c r="AL710" s="465"/>
      <c r="AM710" s="376"/>
      <c r="AN710" s="376"/>
      <c r="AO710" s="465"/>
      <c r="AP710" s="466"/>
      <c r="AQ710" s="113" t="str">
        <f t="shared" si="594"/>
        <v/>
      </c>
      <c r="AR710" s="114">
        <v>313</v>
      </c>
      <c r="AU710" s="115">
        <f t="shared" si="595"/>
        <v>0</v>
      </c>
      <c r="AV710" s="116" t="b">
        <f t="shared" si="596"/>
        <v>1</v>
      </c>
      <c r="AW710" s="73">
        <f t="shared" si="597"/>
        <v>0</v>
      </c>
      <c r="AX710" s="117">
        <f t="shared" si="598"/>
        <v>1</v>
      </c>
      <c r="AY710" s="118">
        <f t="shared" si="599"/>
        <v>0</v>
      </c>
      <c r="BD710" s="120">
        <f>ROUND(Import!F703,2)</f>
        <v>0</v>
      </c>
      <c r="BE710" s="120">
        <f>ROUND(Import!P703,2)</f>
        <v>0</v>
      </c>
      <c r="BG710" s="121">
        <f t="shared" si="600"/>
        <v>0</v>
      </c>
      <c r="BH710" s="122">
        <f t="shared" si="601"/>
        <v>0</v>
      </c>
      <c r="BI710" s="114">
        <f t="shared" si="602"/>
        <v>0</v>
      </c>
      <c r="BJ710" s="121">
        <f t="shared" si="603"/>
        <v>0</v>
      </c>
      <c r="BK710" s="122">
        <f t="shared" si="604"/>
        <v>0</v>
      </c>
      <c r="BL710" s="114">
        <f t="shared" si="605"/>
        <v>0</v>
      </c>
      <c r="BN710" s="123">
        <f t="shared" si="606"/>
        <v>0</v>
      </c>
      <c r="BO710" s="123">
        <f t="shared" si="607"/>
        <v>0</v>
      </c>
      <c r="BP710" s="123">
        <f t="shared" si="608"/>
        <v>0</v>
      </c>
      <c r="BQ710" s="123">
        <f t="shared" si="609"/>
        <v>0</v>
      </c>
      <c r="BR710" s="123">
        <f t="shared" si="583"/>
        <v>0</v>
      </c>
      <c r="BS710" s="123">
        <f t="shared" si="610"/>
        <v>0</v>
      </c>
      <c r="BT710" s="124">
        <f t="shared" si="611"/>
        <v>0</v>
      </c>
      <c r="CA710" s="62"/>
      <c r="CB710" s="126" t="str">
        <f t="shared" si="584"/>
        <v/>
      </c>
      <c r="CC710" s="127" t="str">
        <f t="shared" si="612"/>
        <v/>
      </c>
      <c r="CD710" s="128" t="str">
        <f t="shared" si="613"/>
        <v/>
      </c>
      <c r="CE710" s="146"/>
      <c r="CF710" s="147"/>
      <c r="CG710" s="147"/>
      <c r="CH710" s="147"/>
      <c r="CI710" s="145"/>
      <c r="CJ710" s="62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132" t="b">
        <f t="shared" si="614"/>
        <v>0</v>
      </c>
      <c r="CV710" s="133" t="b">
        <f t="shared" si="615"/>
        <v>1</v>
      </c>
      <c r="CW710" s="116" t="b">
        <f t="shared" si="616"/>
        <v>1</v>
      </c>
      <c r="CX710" s="73">
        <f t="shared" si="617"/>
        <v>0</v>
      </c>
      <c r="CZ710" s="73">
        <f t="shared" si="618"/>
        <v>0</v>
      </c>
      <c r="DA710" s="134">
        <f t="shared" si="619"/>
        <v>1</v>
      </c>
      <c r="DB710" s="106">
        <f t="shared" si="620"/>
        <v>1</v>
      </c>
      <c r="DC710" s="148"/>
      <c r="DD710" s="134">
        <f t="shared" si="621"/>
        <v>1</v>
      </c>
      <c r="DE710" s="135">
        <f t="shared" si="585"/>
        <v>0</v>
      </c>
      <c r="DF710" s="135">
        <f t="shared" si="586"/>
        <v>0</v>
      </c>
      <c r="DG710" s="136"/>
      <c r="DH710" s="79"/>
      <c r="DI710" s="137"/>
      <c r="DJ710" s="81"/>
      <c r="DK710" s="107">
        <f t="shared" si="587"/>
        <v>0</v>
      </c>
      <c r="DL710" s="138">
        <f t="shared" si="622"/>
        <v>1</v>
      </c>
      <c r="DM710" s="73">
        <f t="shared" si="623"/>
        <v>1</v>
      </c>
      <c r="DN710" s="73">
        <f>IF(DM710=2,2,IF(AND(DM710=3,DM713=1),4,DM710))</f>
        <v>1</v>
      </c>
      <c r="DO710" s="73">
        <f t="shared" si="625"/>
        <v>1</v>
      </c>
      <c r="DP710" s="73">
        <f t="shared" si="592"/>
        <v>1</v>
      </c>
      <c r="DQ710" s="73">
        <f t="shared" si="591"/>
        <v>1</v>
      </c>
      <c r="DR710" s="73">
        <f t="shared" si="590"/>
        <v>1</v>
      </c>
      <c r="DS710" s="73">
        <f t="shared" si="588"/>
        <v>1</v>
      </c>
      <c r="DT710" s="73">
        <f t="shared" si="582"/>
        <v>1</v>
      </c>
      <c r="DU710" s="73">
        <f t="shared" si="581"/>
        <v>1</v>
      </c>
      <c r="DV710" s="73">
        <f t="shared" si="580"/>
        <v>1</v>
      </c>
      <c r="DW710" s="73">
        <f t="shared" si="579"/>
        <v>1</v>
      </c>
      <c r="DX710" s="73">
        <f>IF(DW710=2,2,IF(AND(DW710=13,DW1034=1),14,DW710))</f>
        <v>1</v>
      </c>
      <c r="DY710" s="73">
        <f>IF(DX710=2,2,IF(AND(DX710=14,DX1035=1),15,DX710))</f>
        <v>1</v>
      </c>
      <c r="DZ710" s="73">
        <f>IF(DY710=2,2,IF(AND(DY710=15,DY1036=1),16,DY710))</f>
        <v>1</v>
      </c>
      <c r="EA710" s="92">
        <f>IF(DZ710=2,2,IF(AND(DZ710=16,DZ1037=1),17,DZ710))</f>
        <v>1</v>
      </c>
      <c r="EB710" s="92">
        <f>IF(EA710=2,2,IF(AND(EA710=17,EA1038=1),18,EA710))</f>
        <v>1</v>
      </c>
      <c r="EC710" s="139">
        <f t="shared" si="629"/>
        <v>1</v>
      </c>
      <c r="ED710" s="140">
        <f>IF(EC710=2,DK710,IF(EC710=3,(DK710+DK711),IF(EC710=4,(DK710+DK711+DK713),IF(EC710=5,(DK710+DK711+DK713+DK1024),IF(EC710=6,(DK710+DK711+DK713+DK1024+DK1026),IF(EC710=7,(DK710+DK711+DK713+DK1024+DK1026+DK1027),0))))))</f>
        <v>0</v>
      </c>
      <c r="EE710" s="141">
        <f>IF(EC710=8,(DK710+DK711+DK713+DK1024+DK1026+DK1027+DK1028),IF(EC710=9,(DK710+DK711+DK713+DK1024+DK1026+DK1027+DK1028+DK1029),IF(EC710=10,(DK710+DK711+DK713+DK1024+DK1026+DK1027+DK1028+DK1029+DK1030),IF(EC710=11,(DK710+DK711+DK713+DK1024+DK1026+DK1027+DK1028+DK1029+DK1030+DK1031),IF(EC710=12,(DK710+DK711+DK713+DK1024+DK1026+DK1027+DK1028+DK1029+DK1030+DK1031+DK1032),IF(EC710=13,(DK710+DK711+DK713+DK1024+DK1026+DK1027+DK1028+DK1029+DK1030+DK1031+DK1032+#REF!),0))))))</f>
        <v>0</v>
      </c>
      <c r="EF710" s="141">
        <f t="shared" si="593"/>
        <v>0</v>
      </c>
      <c r="EG710" s="142">
        <f t="shared" si="627"/>
        <v>0</v>
      </c>
      <c r="EH710" s="141"/>
      <c r="EI710" s="142"/>
      <c r="EJ710" s="82">
        <f t="shared" si="628"/>
        <v>0</v>
      </c>
      <c r="EK710" s="82"/>
      <c r="EL710" s="82"/>
      <c r="EM710" s="82"/>
      <c r="EN710" s="83"/>
      <c r="EO710" s="61"/>
      <c r="EP710" s="61"/>
      <c r="EQ710" s="61"/>
      <c r="ER710" s="61"/>
      <c r="ES710" s="61"/>
      <c r="ET710" s="61"/>
      <c r="EU710" s="61"/>
      <c r="EV710" s="61"/>
      <c r="EW710" s="61"/>
      <c r="EX710" s="61"/>
      <c r="EY710" s="61"/>
      <c r="EZ710" s="61"/>
    </row>
    <row r="711" spans="2:156" ht="27" customHeight="1">
      <c r="B711" s="366" t="s">
        <v>103</v>
      </c>
      <c r="C711" s="550"/>
      <c r="D711" s="276"/>
      <c r="E711" s="546"/>
      <c r="F711" s="546"/>
      <c r="G711" s="546"/>
      <c r="H711" s="546"/>
      <c r="I711" s="546" t="s">
        <v>675</v>
      </c>
      <c r="J711" s="546"/>
      <c r="K711" s="547">
        <f>SUM(K11:K710)</f>
        <v>0</v>
      </c>
      <c r="L711" s="549"/>
      <c r="M711" s="547">
        <f>SUM(M11:M710)</f>
        <v>0</v>
      </c>
      <c r="N711" s="548"/>
      <c r="O711" s="548"/>
      <c r="P711" s="685" t="s">
        <v>697</v>
      </c>
      <c r="Q711" s="686"/>
      <c r="R711" s="686"/>
      <c r="S711" s="686"/>
      <c r="T711" s="686"/>
      <c r="U711" s="687"/>
      <c r="V711" s="551"/>
      <c r="W711" s="364"/>
      <c r="X711" s="364"/>
      <c r="Y711" s="364"/>
      <c r="Z711" s="364"/>
      <c r="AA711" s="364"/>
      <c r="AB711" s="618">
        <f>AB1</f>
        <v>0</v>
      </c>
      <c r="AC711" s="619">
        <f>AC1</f>
        <v>0</v>
      </c>
      <c r="AD711" s="506">
        <f>AD1</f>
        <v>2022</v>
      </c>
      <c r="AE711" s="483"/>
      <c r="AF711" s="552"/>
      <c r="AG711" s="483"/>
      <c r="AH711" s="483"/>
      <c r="AI711" s="484"/>
      <c r="AJ711" s="384"/>
      <c r="AK711" s="384"/>
      <c r="AL711" s="487"/>
      <c r="AM711" s="387"/>
      <c r="AN711" s="387"/>
      <c r="AO711" s="387"/>
      <c r="AP711" s="488"/>
      <c r="AQ711" s="54"/>
      <c r="AR711" s="54"/>
      <c r="AU711" s="115"/>
      <c r="AV711" s="116"/>
      <c r="AW711" s="73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4"/>
      <c r="CL711" s="64"/>
      <c r="CM711" s="64"/>
      <c r="CN711" s="64"/>
      <c r="CO711" s="64"/>
      <c r="CP711" s="64"/>
      <c r="CQ711" s="64"/>
      <c r="CR711" s="64"/>
      <c r="CS711" s="64"/>
      <c r="CT711" s="64"/>
      <c r="CU711" s="64"/>
      <c r="CW711" s="152"/>
      <c r="CX711" s="152"/>
      <c r="CY711" s="152"/>
      <c r="CZ711" s="152"/>
      <c r="DA711" s="152"/>
      <c r="DB711" s="152"/>
      <c r="DC711" s="152"/>
      <c r="DD711" s="152"/>
      <c r="DE711" s="152"/>
      <c r="DF711" s="152"/>
      <c r="DG711" s="152"/>
      <c r="DH711" s="152"/>
      <c r="DI711" s="152"/>
      <c r="DJ711" s="152"/>
      <c r="DK711" s="152"/>
      <c r="DL711" s="152"/>
      <c r="DM711" s="152"/>
      <c r="DN711" s="152"/>
      <c r="DO711" s="152"/>
      <c r="DP711" s="152"/>
      <c r="DQ711" s="152"/>
      <c r="DR711" s="152"/>
      <c r="DS711" s="152"/>
      <c r="DT711" s="152"/>
      <c r="DU711" s="152"/>
      <c r="DV711" s="152"/>
      <c r="DW711" s="152"/>
      <c r="DX711" s="152"/>
      <c r="DY711" s="152"/>
      <c r="DZ711" s="152"/>
      <c r="EA711" s="152"/>
      <c r="EB711" s="152"/>
      <c r="EC711" s="152"/>
      <c r="ED711" s="152"/>
      <c r="EE711" s="152"/>
      <c r="EF711" s="152"/>
      <c r="EG711" s="152"/>
      <c r="EH711" s="152"/>
      <c r="EI711" s="152"/>
      <c r="EJ711" s="152"/>
      <c r="EO711" s="61"/>
      <c r="EP711" s="61"/>
      <c r="EQ711" s="61"/>
      <c r="ER711" s="61"/>
      <c r="ES711" s="61"/>
      <c r="ET711" s="61"/>
      <c r="EU711" s="61"/>
      <c r="EV711" s="61"/>
      <c r="EW711" s="61"/>
      <c r="EX711" s="61"/>
      <c r="EY711" s="61"/>
      <c r="EZ711" s="61"/>
    </row>
    <row r="712" spans="2:156" ht="10.5" customHeight="1" thickBot="1">
      <c r="B712" s="366" t="s">
        <v>103</v>
      </c>
      <c r="C712" s="553"/>
      <c r="D712" s="554"/>
      <c r="E712" s="555"/>
      <c r="F712" s="555"/>
      <c r="G712" s="555"/>
      <c r="H712" s="555"/>
      <c r="I712" s="555"/>
      <c r="J712" s="555"/>
      <c r="K712" s="556"/>
      <c r="L712" s="555"/>
      <c r="M712" s="556"/>
      <c r="N712" s="557"/>
      <c r="O712" s="558"/>
      <c r="P712" s="544"/>
      <c r="Q712" s="543"/>
      <c r="R712" s="543"/>
      <c r="S712" s="543"/>
      <c r="T712" s="543"/>
      <c r="U712" s="545"/>
      <c r="V712" s="559"/>
      <c r="W712" s="560"/>
      <c r="X712" s="560"/>
      <c r="Y712" s="560"/>
      <c r="Z712" s="560"/>
      <c r="AA712" s="560"/>
      <c r="AB712" s="561" t="s">
        <v>487</v>
      </c>
      <c r="AC712" s="562"/>
      <c r="AD712" s="562"/>
      <c r="AE712" s="554"/>
      <c r="AF712" s="563"/>
      <c r="AG712" s="538"/>
      <c r="AH712" s="538"/>
      <c r="AI712" s="539"/>
      <c r="AJ712" s="321"/>
      <c r="AK712" s="321"/>
      <c r="AL712" s="540"/>
      <c r="AM712" s="541"/>
      <c r="AN712" s="541"/>
      <c r="AO712" s="541"/>
      <c r="AP712" s="542"/>
      <c r="AQ712" s="54"/>
      <c r="AR712" s="54"/>
      <c r="AU712" s="115"/>
      <c r="AV712" s="116"/>
      <c r="AW712" s="73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W712" s="152"/>
      <c r="CX712" s="152"/>
      <c r="CY712" s="152"/>
      <c r="CZ712" s="152"/>
      <c r="DA712" s="152"/>
      <c r="DB712" s="152"/>
      <c r="DC712" s="152"/>
      <c r="DD712" s="152"/>
      <c r="DE712" s="152"/>
      <c r="DF712" s="152"/>
      <c r="DG712" s="152"/>
      <c r="DH712" s="152"/>
      <c r="DI712" s="152"/>
      <c r="DJ712" s="152"/>
      <c r="DK712" s="152"/>
      <c r="DL712" s="152"/>
      <c r="DM712" s="152"/>
      <c r="DN712" s="152"/>
      <c r="DO712" s="152"/>
      <c r="DP712" s="152"/>
      <c r="DQ712" s="152"/>
      <c r="DR712" s="152"/>
      <c r="DS712" s="152"/>
      <c r="DT712" s="152"/>
      <c r="DU712" s="152"/>
      <c r="DV712" s="152"/>
      <c r="DW712" s="152"/>
      <c r="DX712" s="152"/>
      <c r="DY712" s="152"/>
      <c r="DZ712" s="152"/>
      <c r="EA712" s="152"/>
      <c r="EB712" s="152"/>
      <c r="EC712" s="152"/>
      <c r="ED712" s="152"/>
      <c r="EE712" s="152"/>
      <c r="EF712" s="152"/>
      <c r="EG712" s="152"/>
      <c r="EH712" s="152"/>
      <c r="EI712" s="152"/>
      <c r="EJ712" s="152"/>
      <c r="EO712" s="61"/>
      <c r="EP712" s="61"/>
      <c r="EQ712" s="61"/>
      <c r="ER712" s="61"/>
      <c r="ES712" s="61"/>
      <c r="ET712" s="61"/>
      <c r="EU712" s="61"/>
      <c r="EV712" s="61"/>
      <c r="EW712" s="61"/>
      <c r="EX712" s="61"/>
      <c r="EY712" s="61"/>
      <c r="EZ712" s="61"/>
    </row>
    <row r="713" spans="2:156" ht="16.5" customHeight="1">
      <c r="B713" s="366" t="s">
        <v>103</v>
      </c>
      <c r="C713" s="363"/>
      <c r="D713" s="461" t="s">
        <v>736</v>
      </c>
      <c r="E713" s="155"/>
      <c r="F713" s="155"/>
      <c r="G713" s="155"/>
      <c r="H713" s="154"/>
      <c r="I713" s="154"/>
      <c r="J713" s="154"/>
      <c r="K713" s="154"/>
      <c r="L713" s="154"/>
      <c r="M713" s="301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X713" s="154"/>
      <c r="Y713" s="154"/>
      <c r="Z713" s="154"/>
      <c r="AA713" s="154"/>
      <c r="AB713" s="154"/>
      <c r="AC713" s="154"/>
      <c r="AD713" s="154"/>
      <c r="AE713" s="154"/>
      <c r="AF713" s="154"/>
      <c r="AG713" s="485"/>
      <c r="AH713" s="485"/>
      <c r="AI713" s="486"/>
      <c r="AJ713" s="154"/>
      <c r="AK713" s="154"/>
      <c r="AL713" s="489"/>
      <c r="AM713" s="490" t="s">
        <v>488</v>
      </c>
      <c r="AN713" s="388"/>
      <c r="AO713" s="388"/>
      <c r="AP713" s="491"/>
      <c r="AQ713" s="54"/>
      <c r="AR713" s="54"/>
      <c r="AU713" s="115"/>
      <c r="AV713" s="116"/>
      <c r="AW713" s="73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4"/>
      <c r="CL713" s="64"/>
      <c r="CM713" s="64"/>
      <c r="CN713" s="64"/>
      <c r="CO713" s="64"/>
      <c r="CP713" s="64"/>
      <c r="CQ713" s="64"/>
      <c r="CR713" s="64"/>
      <c r="CS713" s="64"/>
      <c r="CT713" s="64"/>
      <c r="CU713" s="64"/>
      <c r="CW713" s="152"/>
      <c r="CX713" s="152"/>
      <c r="CY713" s="152"/>
      <c r="CZ713" s="152"/>
      <c r="DA713" s="152"/>
      <c r="DB713" s="152"/>
      <c r="DC713" s="152"/>
      <c r="DD713" s="152"/>
      <c r="DE713" s="152"/>
      <c r="DF713" s="152"/>
      <c r="DG713" s="152"/>
      <c r="DH713" s="152"/>
      <c r="DI713" s="152"/>
      <c r="DJ713" s="152"/>
      <c r="DK713" s="152"/>
      <c r="DL713" s="152"/>
      <c r="DM713" s="152"/>
      <c r="DN713" s="152"/>
      <c r="DO713" s="152"/>
      <c r="DP713" s="152"/>
      <c r="DQ713" s="152"/>
      <c r="DR713" s="152"/>
      <c r="DS713" s="152"/>
      <c r="DT713" s="152"/>
      <c r="DU713" s="152"/>
      <c r="DV713" s="152"/>
      <c r="DW713" s="152"/>
      <c r="DX713" s="152"/>
      <c r="DY713" s="152"/>
      <c r="DZ713" s="152"/>
      <c r="EA713" s="152"/>
      <c r="EB713" s="152"/>
      <c r="EC713" s="152"/>
      <c r="ED713" s="152"/>
      <c r="EE713" s="152"/>
      <c r="EF713" s="152"/>
      <c r="EG713" s="152"/>
      <c r="EH713" s="152"/>
      <c r="EI713" s="152"/>
      <c r="EJ713" s="152"/>
      <c r="EO713" s="61"/>
      <c r="EP713" s="61"/>
      <c r="EQ713" s="61"/>
      <c r="ER713" s="61"/>
      <c r="ES713" s="61"/>
      <c r="ET713" s="61"/>
      <c r="EU713" s="61"/>
      <c r="EV713" s="61"/>
      <c r="EW713" s="61"/>
      <c r="EX713" s="61"/>
      <c r="EY713" s="61"/>
      <c r="EZ713" s="61"/>
    </row>
    <row r="714" spans="2:156" ht="2.25" customHeight="1">
      <c r="B714" s="366" t="s">
        <v>103</v>
      </c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302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/>
      <c r="AG714" s="153"/>
      <c r="AH714" s="153"/>
      <c r="AI714" s="153"/>
      <c r="AJ714" s="153"/>
      <c r="AK714" s="153"/>
      <c r="AL714" s="389"/>
      <c r="AM714" s="389"/>
      <c r="AN714" s="389"/>
      <c r="AO714" s="389"/>
      <c r="AP714" s="389"/>
      <c r="AQ714" s="54"/>
      <c r="AR714" s="54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4"/>
      <c r="CL714" s="64"/>
      <c r="CM714" s="64"/>
      <c r="CN714" s="64"/>
      <c r="CO714" s="64"/>
      <c r="CP714" s="64"/>
      <c r="CQ714" s="64"/>
      <c r="CR714" s="64"/>
      <c r="CS714" s="64"/>
      <c r="CT714" s="64"/>
      <c r="CU714" s="64"/>
      <c r="CW714" s="152"/>
      <c r="CX714" s="152"/>
      <c r="CY714" s="152"/>
      <c r="CZ714" s="152"/>
      <c r="DA714" s="152"/>
      <c r="DB714" s="152"/>
      <c r="DC714" s="152"/>
      <c r="DD714" s="152"/>
      <c r="DE714" s="152"/>
      <c r="DF714" s="152"/>
      <c r="DG714" s="152"/>
      <c r="DH714" s="152"/>
      <c r="DI714" s="152"/>
      <c r="DJ714" s="152"/>
      <c r="DK714" s="152"/>
      <c r="DL714" s="152"/>
      <c r="DM714" s="152"/>
      <c r="DN714" s="152"/>
      <c r="DO714" s="152"/>
      <c r="DP714" s="152"/>
      <c r="DQ714" s="152"/>
      <c r="DR714" s="152"/>
      <c r="DS714" s="152"/>
      <c r="DT714" s="152"/>
      <c r="DU714" s="152"/>
      <c r="DV714" s="152"/>
      <c r="DW714" s="152"/>
      <c r="DX714" s="152"/>
      <c r="DY714" s="152"/>
      <c r="DZ714" s="152"/>
      <c r="EA714" s="152"/>
      <c r="EB714" s="152"/>
      <c r="EC714" s="152"/>
      <c r="ED714" s="152"/>
      <c r="EE714" s="152"/>
      <c r="EF714" s="152"/>
      <c r="EG714" s="152"/>
      <c r="EH714" s="152"/>
      <c r="EI714" s="152"/>
      <c r="EJ714" s="152"/>
    </row>
    <row r="715" spans="2:156">
      <c r="B715" s="367"/>
      <c r="C715" s="158"/>
      <c r="D715" s="54"/>
      <c r="E715" s="54"/>
      <c r="F715" s="54"/>
      <c r="G715" s="54"/>
      <c r="H715" s="54"/>
      <c r="I715" s="54"/>
      <c r="J715" s="54"/>
      <c r="K715" s="54"/>
      <c r="L715" s="54"/>
      <c r="M715" s="301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W715" s="152"/>
      <c r="CX715" s="152"/>
      <c r="CY715" s="152"/>
      <c r="CZ715" s="152"/>
      <c r="DA715" s="152"/>
      <c r="DB715" s="152"/>
      <c r="DC715" s="152"/>
      <c r="DD715" s="152"/>
      <c r="DE715" s="152"/>
      <c r="DF715" s="152"/>
      <c r="DG715" s="152"/>
      <c r="DH715" s="152"/>
      <c r="DI715" s="152"/>
      <c r="DJ715" s="152"/>
      <c r="DK715" s="152"/>
      <c r="DL715" s="152"/>
      <c r="DM715" s="152"/>
      <c r="DN715" s="152"/>
      <c r="DO715" s="152"/>
      <c r="DP715" s="152"/>
      <c r="DQ715" s="152"/>
      <c r="DR715" s="152"/>
      <c r="DS715" s="152"/>
      <c r="DT715" s="152"/>
      <c r="DU715" s="152"/>
      <c r="DV715" s="152"/>
      <c r="DW715" s="152"/>
      <c r="DX715" s="152"/>
      <c r="DY715" s="152"/>
      <c r="DZ715" s="152"/>
      <c r="EA715" s="152"/>
      <c r="EB715" s="152"/>
      <c r="EC715" s="152"/>
      <c r="ED715" s="152"/>
      <c r="EE715" s="152"/>
      <c r="EF715" s="152"/>
      <c r="EG715" s="152"/>
      <c r="EH715" s="152"/>
      <c r="EI715" s="152"/>
      <c r="EJ715" s="152"/>
    </row>
    <row r="716" spans="2:156">
      <c r="B716" s="157"/>
      <c r="C716" s="158"/>
      <c r="D716" s="54"/>
      <c r="E716" s="54"/>
      <c r="F716" s="54"/>
      <c r="G716" s="54"/>
      <c r="H716" s="54"/>
      <c r="I716" s="54"/>
      <c r="J716" s="54"/>
      <c r="K716" s="54"/>
      <c r="L716" s="54"/>
      <c r="M716" s="301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4"/>
      <c r="CL716" s="64"/>
      <c r="CM716" s="64"/>
      <c r="CN716" s="64"/>
      <c r="CO716" s="64"/>
      <c r="CP716" s="64"/>
      <c r="CQ716" s="64"/>
      <c r="CR716" s="64"/>
      <c r="CS716" s="64"/>
      <c r="CT716" s="64"/>
      <c r="CU716" s="64"/>
      <c r="CW716" s="152"/>
      <c r="CX716" s="152"/>
      <c r="CY716" s="152"/>
      <c r="CZ716" s="152"/>
      <c r="DA716" s="152"/>
      <c r="DB716" s="152"/>
      <c r="DC716" s="152"/>
      <c r="DD716" s="152"/>
      <c r="DE716" s="152"/>
      <c r="DF716" s="152"/>
      <c r="DG716" s="152"/>
      <c r="DH716" s="152"/>
      <c r="DI716" s="152"/>
      <c r="DJ716" s="152"/>
      <c r="DK716" s="152"/>
      <c r="DL716" s="152"/>
      <c r="DM716" s="152"/>
      <c r="DN716" s="152"/>
      <c r="DO716" s="152"/>
      <c r="DP716" s="152"/>
      <c r="DQ716" s="152"/>
      <c r="DR716" s="152"/>
      <c r="DS716" s="152"/>
      <c r="DT716" s="152"/>
      <c r="DU716" s="152"/>
      <c r="DV716" s="152"/>
      <c r="DW716" s="152"/>
      <c r="DX716" s="152"/>
      <c r="DY716" s="152"/>
      <c r="DZ716" s="152"/>
      <c r="EA716" s="152"/>
      <c r="EB716" s="152"/>
      <c r="EC716" s="152"/>
      <c r="ED716" s="152"/>
      <c r="EE716" s="152"/>
      <c r="EF716" s="152"/>
      <c r="EG716" s="152"/>
      <c r="EH716" s="152"/>
      <c r="EI716" s="152"/>
      <c r="EJ716" s="152"/>
    </row>
    <row r="717" spans="2:156">
      <c r="B717" s="159"/>
      <c r="C717" s="158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W717" s="152"/>
      <c r="CX717" s="152"/>
      <c r="CY717" s="152"/>
      <c r="CZ717" s="152"/>
      <c r="DA717" s="152"/>
      <c r="DB717" s="152"/>
      <c r="DC717" s="152"/>
      <c r="DD717" s="152"/>
      <c r="DE717" s="152"/>
      <c r="DF717" s="152"/>
      <c r="DG717" s="152"/>
      <c r="DH717" s="152"/>
      <c r="DI717" s="152"/>
      <c r="DJ717" s="152"/>
      <c r="DK717" s="152"/>
      <c r="DL717" s="152"/>
      <c r="DM717" s="152"/>
      <c r="DN717" s="152"/>
      <c r="DO717" s="152"/>
      <c r="DP717" s="152"/>
      <c r="DQ717" s="152"/>
      <c r="DR717" s="152"/>
      <c r="DS717" s="152"/>
      <c r="DT717" s="152"/>
      <c r="DU717" s="152"/>
      <c r="DV717" s="152"/>
      <c r="DW717" s="152"/>
      <c r="DX717" s="152"/>
      <c r="DY717" s="152"/>
      <c r="DZ717" s="152"/>
      <c r="EA717" s="152"/>
      <c r="EB717" s="152"/>
      <c r="EC717" s="152"/>
      <c r="ED717" s="152"/>
      <c r="EE717" s="152"/>
      <c r="EF717" s="152"/>
      <c r="EG717" s="152"/>
      <c r="EH717" s="152"/>
      <c r="EI717" s="152"/>
      <c r="EJ717" s="152"/>
    </row>
    <row r="718" spans="2:156">
      <c r="B718" s="159"/>
      <c r="C718" s="158"/>
      <c r="D718" s="54"/>
      <c r="E718" s="54"/>
      <c r="F718" s="54"/>
      <c r="G718" s="54"/>
      <c r="H718" s="54"/>
      <c r="I718" s="54"/>
      <c r="J718" s="54"/>
      <c r="K718" s="54"/>
      <c r="L718" s="54"/>
      <c r="M718" s="301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W718" s="152"/>
      <c r="CX718" s="152"/>
      <c r="CY718" s="152"/>
      <c r="CZ718" s="152"/>
      <c r="DA718" s="152"/>
      <c r="DB718" s="152"/>
      <c r="DC718" s="152"/>
      <c r="DD718" s="152"/>
      <c r="DE718" s="152"/>
      <c r="DF718" s="152"/>
      <c r="DG718" s="152"/>
      <c r="DH718" s="152"/>
      <c r="DI718" s="152"/>
      <c r="DJ718" s="152"/>
      <c r="DK718" s="152"/>
      <c r="DL718" s="152"/>
      <c r="DM718" s="152"/>
      <c r="DN718" s="152"/>
      <c r="DO718" s="152"/>
      <c r="DP718" s="152"/>
      <c r="DQ718" s="152"/>
      <c r="DR718" s="152"/>
      <c r="DS718" s="152"/>
      <c r="DT718" s="152"/>
      <c r="DU718" s="152"/>
      <c r="DV718" s="152"/>
      <c r="DW718" s="152"/>
      <c r="DX718" s="152"/>
      <c r="DY718" s="152"/>
      <c r="DZ718" s="152"/>
      <c r="EA718" s="152"/>
      <c r="EB718" s="152"/>
      <c r="EC718" s="152"/>
      <c r="ED718" s="152"/>
      <c r="EE718" s="152"/>
      <c r="EF718" s="152"/>
      <c r="EG718" s="152"/>
      <c r="EH718" s="152"/>
      <c r="EI718" s="152"/>
      <c r="EJ718" s="152"/>
    </row>
    <row r="719" spans="2:156">
      <c r="B719" s="159"/>
      <c r="C719" s="158"/>
      <c r="D719" s="54"/>
      <c r="E719" s="54"/>
      <c r="F719" s="54"/>
      <c r="G719" s="54"/>
      <c r="H719" s="54"/>
      <c r="I719" s="54"/>
      <c r="J719" s="54"/>
      <c r="K719" s="54"/>
      <c r="L719" s="54"/>
      <c r="M719" s="301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4"/>
      <c r="CL719" s="64"/>
      <c r="CM719" s="64"/>
      <c r="CN719" s="64"/>
      <c r="CO719" s="64"/>
      <c r="CP719" s="64"/>
      <c r="CQ719" s="64"/>
      <c r="CR719" s="64"/>
      <c r="CS719" s="64"/>
      <c r="CT719" s="64"/>
      <c r="CU719" s="64"/>
      <c r="CW719" s="152"/>
      <c r="CX719" s="152"/>
      <c r="CY719" s="152"/>
      <c r="CZ719" s="152"/>
      <c r="DA719" s="152"/>
      <c r="DB719" s="152"/>
      <c r="DC719" s="152"/>
      <c r="DD719" s="152"/>
      <c r="DE719" s="152"/>
      <c r="DF719" s="152"/>
      <c r="DG719" s="152"/>
      <c r="DH719" s="152"/>
      <c r="DI719" s="152"/>
      <c r="DJ719" s="152"/>
      <c r="DK719" s="152"/>
      <c r="DL719" s="152"/>
      <c r="DM719" s="152"/>
      <c r="DN719" s="152"/>
      <c r="DO719" s="152"/>
      <c r="DP719" s="152"/>
      <c r="DQ719" s="152"/>
      <c r="DR719" s="152"/>
      <c r="DS719" s="152"/>
      <c r="DT719" s="152"/>
      <c r="DU719" s="152"/>
      <c r="DV719" s="152"/>
      <c r="DW719" s="152"/>
      <c r="DX719" s="152"/>
      <c r="DY719" s="152"/>
      <c r="DZ719" s="152"/>
      <c r="EA719" s="152"/>
      <c r="EB719" s="152"/>
      <c r="EC719" s="152"/>
      <c r="ED719" s="152"/>
      <c r="EE719" s="152"/>
      <c r="EF719" s="152"/>
      <c r="EG719" s="152"/>
      <c r="EH719" s="152"/>
      <c r="EI719" s="152"/>
      <c r="EJ719" s="152"/>
    </row>
    <row r="720" spans="2:156">
      <c r="B720" s="159"/>
      <c r="C720" s="158"/>
      <c r="D720" s="54"/>
      <c r="E720" s="54"/>
      <c r="F720" s="54"/>
      <c r="G720" s="54"/>
      <c r="H720" s="54"/>
      <c r="I720" s="54"/>
      <c r="J720" s="54"/>
      <c r="K720" s="54"/>
      <c r="L720" s="54"/>
      <c r="M720" s="301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4"/>
      <c r="CL720" s="64"/>
      <c r="CM720" s="64"/>
      <c r="CN720" s="64"/>
      <c r="CO720" s="64"/>
      <c r="CP720" s="64"/>
      <c r="CQ720" s="64"/>
      <c r="CR720" s="64"/>
      <c r="CS720" s="64"/>
      <c r="CT720" s="64"/>
      <c r="CU720" s="64"/>
      <c r="CW720" s="152"/>
      <c r="CX720" s="152"/>
      <c r="CY720" s="152"/>
      <c r="CZ720" s="152"/>
      <c r="DA720" s="152"/>
      <c r="DB720" s="152"/>
      <c r="DC720" s="152"/>
      <c r="DD720" s="152"/>
      <c r="DE720" s="152"/>
      <c r="DF720" s="152"/>
      <c r="DG720" s="152"/>
      <c r="DH720" s="152"/>
      <c r="DI720" s="152"/>
      <c r="DJ720" s="152"/>
      <c r="DK720" s="152"/>
      <c r="DL720" s="152"/>
      <c r="DM720" s="152"/>
      <c r="DN720" s="152"/>
      <c r="DO720" s="152"/>
      <c r="DP720" s="152"/>
      <c r="DQ720" s="152"/>
      <c r="DR720" s="152"/>
      <c r="DS720" s="152"/>
      <c r="DT720" s="152"/>
      <c r="DU720" s="152"/>
      <c r="DV720" s="152"/>
      <c r="DW720" s="152"/>
      <c r="DX720" s="152"/>
      <c r="DY720" s="152"/>
      <c r="DZ720" s="152"/>
      <c r="EA720" s="152"/>
      <c r="EB720" s="152"/>
      <c r="EC720" s="152"/>
      <c r="ED720" s="152"/>
      <c r="EE720" s="152"/>
      <c r="EF720" s="152"/>
      <c r="EG720" s="152"/>
      <c r="EH720" s="152"/>
      <c r="EI720" s="152"/>
      <c r="EJ720" s="152"/>
    </row>
    <row r="721" spans="2:150">
      <c r="B721" s="159"/>
      <c r="C721" s="158"/>
      <c r="D721" s="54"/>
      <c r="E721" s="54"/>
      <c r="F721" s="54"/>
      <c r="G721" s="54"/>
      <c r="H721" s="54"/>
      <c r="I721" s="54"/>
      <c r="J721" s="54"/>
      <c r="K721" s="54"/>
      <c r="L721" s="54"/>
      <c r="M721" s="301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CA721" s="62"/>
      <c r="CB721" s="62"/>
      <c r="CC721" s="62"/>
      <c r="CD721" s="54"/>
      <c r="CE721" s="62"/>
      <c r="CF721" s="62"/>
      <c r="CG721" s="62"/>
      <c r="CH721" s="62"/>
      <c r="CI721" s="62"/>
      <c r="CJ721" s="54"/>
      <c r="CK721" s="64"/>
      <c r="CL721" s="64"/>
      <c r="CM721" s="64"/>
      <c r="CN721" s="64"/>
      <c r="CO721" s="64"/>
      <c r="CP721" s="64"/>
      <c r="CQ721" s="64"/>
      <c r="CR721" s="64"/>
      <c r="CS721" s="64"/>
      <c r="CT721" s="64"/>
      <c r="CU721" s="64"/>
    </row>
    <row r="722" spans="2:150">
      <c r="B722" s="159"/>
      <c r="C722" s="158"/>
      <c r="D722" s="54"/>
      <c r="E722" s="54"/>
      <c r="F722" s="54"/>
      <c r="G722" s="54"/>
      <c r="H722" s="54"/>
      <c r="I722" s="54"/>
      <c r="J722" s="54"/>
      <c r="K722" s="54"/>
      <c r="L722" s="54"/>
      <c r="M722" s="301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CA722" s="62"/>
      <c r="CB722" s="62"/>
      <c r="CC722" s="62"/>
      <c r="CD722" s="54"/>
      <c r="CE722" s="62"/>
      <c r="CF722" s="62"/>
      <c r="CG722" s="62"/>
      <c r="CH722" s="62"/>
      <c r="CI722" s="62"/>
      <c r="CJ722" s="54"/>
      <c r="CK722" s="64"/>
      <c r="CL722" s="64"/>
      <c r="CM722" s="64"/>
      <c r="CN722" s="64"/>
      <c r="CO722" s="64"/>
      <c r="CP722" s="64"/>
      <c r="CQ722" s="64"/>
      <c r="CR722" s="64"/>
      <c r="CS722" s="64"/>
      <c r="CT722" s="64"/>
      <c r="CU722" s="64"/>
    </row>
    <row r="723" spans="2:150">
      <c r="B723" s="159"/>
      <c r="C723" s="158"/>
      <c r="D723" s="54"/>
      <c r="E723" s="54"/>
      <c r="F723" s="54"/>
      <c r="G723" s="54"/>
      <c r="H723" s="54"/>
      <c r="I723" s="54"/>
      <c r="J723" s="54"/>
      <c r="K723" s="54"/>
      <c r="L723" s="54"/>
      <c r="M723" s="301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CA723" s="62"/>
      <c r="CB723" s="62"/>
      <c r="CC723" s="62"/>
      <c r="CD723" s="54"/>
      <c r="CE723" s="62"/>
      <c r="CF723" s="62"/>
      <c r="CG723" s="62"/>
      <c r="CH723" s="62"/>
      <c r="CI723" s="62"/>
      <c r="CJ723" s="54"/>
      <c r="CK723" s="64"/>
      <c r="CL723" s="64"/>
      <c r="CM723" s="64"/>
      <c r="CN723" s="64"/>
      <c r="CO723" s="64"/>
      <c r="CP723" s="64"/>
      <c r="CQ723" s="64"/>
      <c r="CR723" s="64"/>
      <c r="CS723" s="64"/>
      <c r="CT723" s="64"/>
      <c r="CU723" s="64"/>
    </row>
    <row r="724" spans="2:150">
      <c r="B724" s="159"/>
      <c r="C724" s="158"/>
      <c r="D724" s="54"/>
      <c r="E724" s="54"/>
      <c r="F724" s="54"/>
      <c r="G724" s="54"/>
      <c r="H724" s="54"/>
      <c r="I724" s="54"/>
      <c r="J724" s="54"/>
      <c r="K724" s="54"/>
      <c r="L724" s="54"/>
      <c r="M724" s="301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CA724" s="62"/>
      <c r="CB724" s="62"/>
      <c r="CC724" s="62"/>
      <c r="CD724" s="54"/>
      <c r="CE724" s="62"/>
      <c r="CF724" s="62"/>
      <c r="CG724" s="62"/>
      <c r="CH724" s="62"/>
      <c r="CI724" s="62"/>
      <c r="CJ724" s="5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</row>
    <row r="725" spans="2:150">
      <c r="B725" s="159"/>
      <c r="C725" s="158"/>
      <c r="D725" s="54"/>
      <c r="E725" s="54"/>
      <c r="F725" s="54"/>
      <c r="G725" s="54"/>
      <c r="H725" s="54"/>
      <c r="I725" s="54"/>
      <c r="J725" s="54"/>
      <c r="K725" s="54"/>
      <c r="L725" s="54"/>
      <c r="M725" s="301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CA725" s="62"/>
      <c r="CB725" s="62"/>
      <c r="CC725" s="62"/>
      <c r="CD725" s="54"/>
      <c r="CE725" s="62"/>
      <c r="CF725" s="62"/>
      <c r="CG725" s="62"/>
      <c r="CH725" s="62"/>
      <c r="CI725" s="62"/>
      <c r="CJ725" s="54"/>
      <c r="CK725" s="64"/>
      <c r="CL725" s="64"/>
      <c r="CM725" s="64"/>
      <c r="CN725" s="64"/>
      <c r="CO725" s="64"/>
      <c r="CP725" s="64"/>
      <c r="CQ725" s="64"/>
      <c r="CR725" s="64"/>
      <c r="CS725" s="64"/>
      <c r="CT725" s="64"/>
      <c r="CU725" s="64"/>
    </row>
    <row r="726" spans="2:150">
      <c r="B726" s="159"/>
      <c r="C726" s="158"/>
      <c r="D726" s="54"/>
      <c r="E726" s="54"/>
      <c r="F726" s="54"/>
      <c r="G726" s="54"/>
      <c r="H726" s="54"/>
      <c r="I726" s="54"/>
      <c r="J726" s="54"/>
      <c r="K726" s="54"/>
      <c r="L726" s="54"/>
      <c r="M726" s="301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CA726" s="62"/>
      <c r="CB726" s="62"/>
      <c r="CC726" s="62"/>
      <c r="CD726" s="54"/>
      <c r="CE726" s="62"/>
      <c r="CF726" s="62"/>
      <c r="CG726" s="62"/>
      <c r="CH726" s="62"/>
      <c r="CI726" s="62"/>
      <c r="CJ726" s="54"/>
      <c r="CK726" s="64"/>
      <c r="CL726" s="64"/>
      <c r="CM726" s="64"/>
      <c r="CN726" s="64"/>
      <c r="CO726" s="64"/>
      <c r="CP726" s="64"/>
      <c r="CQ726" s="64"/>
      <c r="CR726" s="64"/>
      <c r="CS726" s="64"/>
      <c r="CT726" s="64"/>
      <c r="CU726" s="64"/>
    </row>
    <row r="727" spans="2:150">
      <c r="B727" s="159"/>
      <c r="C727" s="158"/>
      <c r="D727" s="54"/>
      <c r="E727" s="54"/>
      <c r="F727" s="54"/>
      <c r="G727" s="54"/>
      <c r="H727" s="54"/>
      <c r="I727" s="54"/>
      <c r="J727" s="54"/>
      <c r="K727" s="54"/>
      <c r="L727" s="54"/>
      <c r="M727" s="301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CA727" s="62"/>
      <c r="CB727" s="62"/>
      <c r="CC727" s="62"/>
      <c r="CD727" s="54"/>
      <c r="CE727" s="62"/>
      <c r="CF727" s="62"/>
      <c r="CG727" s="62"/>
      <c r="CH727" s="62"/>
      <c r="CI727" s="62"/>
      <c r="CJ727" s="54"/>
      <c r="CK727" s="64"/>
      <c r="CL727" s="64"/>
      <c r="CM727" s="64"/>
      <c r="CN727" s="64"/>
      <c r="CO727" s="64"/>
      <c r="CP727" s="64"/>
      <c r="CQ727" s="64"/>
      <c r="CR727" s="64"/>
      <c r="CS727" s="64"/>
      <c r="CT727" s="64"/>
      <c r="CU727" s="64"/>
    </row>
    <row r="728" spans="2:150">
      <c r="B728" s="159"/>
      <c r="C728" s="158"/>
      <c r="D728" s="54"/>
      <c r="E728" s="54"/>
      <c r="F728" s="54"/>
      <c r="G728" s="54"/>
      <c r="H728" s="54"/>
      <c r="I728" s="54"/>
      <c r="J728" s="54"/>
      <c r="K728" s="54"/>
      <c r="L728" s="54"/>
      <c r="M728" s="301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CA728" s="62"/>
      <c r="CB728" s="62"/>
      <c r="CC728" s="62"/>
      <c r="CD728" s="54"/>
      <c r="CE728" s="62"/>
      <c r="CF728" s="62"/>
      <c r="CG728" s="62"/>
      <c r="CH728" s="62"/>
      <c r="CI728" s="62"/>
      <c r="CJ728" s="5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</row>
    <row r="729" spans="2:150">
      <c r="B729" s="159"/>
      <c r="C729" s="158"/>
      <c r="D729" s="54"/>
      <c r="E729" s="54"/>
      <c r="F729" s="54"/>
      <c r="G729" s="54"/>
      <c r="H729" s="54"/>
      <c r="I729" s="54"/>
      <c r="J729" s="54"/>
      <c r="K729" s="54"/>
      <c r="L729" s="54"/>
      <c r="M729" s="301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CA729" s="62"/>
      <c r="CB729" s="62"/>
      <c r="CC729" s="62"/>
      <c r="CD729" s="54"/>
      <c r="CE729" s="62"/>
      <c r="CF729" s="62"/>
      <c r="CG729" s="62"/>
      <c r="CH729" s="62"/>
      <c r="CI729" s="62"/>
      <c r="CJ729" s="54"/>
      <c r="CK729" s="64"/>
      <c r="CL729" s="64"/>
      <c r="CM729" s="64"/>
      <c r="CN729" s="64"/>
      <c r="CO729" s="64"/>
      <c r="CP729" s="64"/>
      <c r="CQ729" s="64"/>
      <c r="CR729" s="64"/>
      <c r="CS729" s="64"/>
      <c r="CT729" s="64"/>
      <c r="CU729" s="64"/>
    </row>
    <row r="730" spans="2:150">
      <c r="B730" s="159"/>
      <c r="C730" s="158"/>
      <c r="D730" s="54"/>
      <c r="E730" s="54"/>
      <c r="F730" s="54"/>
      <c r="G730" s="54"/>
      <c r="H730" s="54"/>
      <c r="I730" s="54"/>
      <c r="J730" s="54"/>
      <c r="K730" s="54"/>
      <c r="L730" s="54"/>
      <c r="M730" s="301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CA730" s="62"/>
      <c r="CB730" s="62"/>
      <c r="CC730" s="62"/>
      <c r="CD730" s="54"/>
      <c r="CE730" s="62"/>
      <c r="CF730" s="62"/>
      <c r="CG730" s="62"/>
      <c r="CH730" s="62"/>
      <c r="CI730" s="62"/>
      <c r="CJ730" s="5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</row>
    <row r="731" spans="2:150">
      <c r="B731" s="159"/>
      <c r="C731" s="158"/>
      <c r="D731" s="54"/>
      <c r="E731" s="54"/>
      <c r="F731" s="54"/>
      <c r="G731" s="54"/>
      <c r="H731" s="54"/>
      <c r="I731" s="54"/>
      <c r="J731" s="54"/>
      <c r="K731" s="54"/>
      <c r="L731" s="54"/>
      <c r="M731" s="301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CA731" s="62"/>
      <c r="CB731" s="62"/>
      <c r="CC731" s="62"/>
      <c r="CD731" s="54"/>
      <c r="CE731" s="62"/>
      <c r="CF731" s="62"/>
      <c r="CG731" s="62"/>
      <c r="CH731" s="62"/>
      <c r="CI731" s="62"/>
      <c r="CJ731" s="54"/>
      <c r="CK731" s="64"/>
      <c r="CL731" s="64"/>
      <c r="CM731" s="64"/>
      <c r="CN731" s="64"/>
      <c r="CO731" s="64"/>
      <c r="CP731" s="64"/>
      <c r="CQ731" s="64"/>
      <c r="CR731" s="64"/>
      <c r="CS731" s="64"/>
      <c r="CT731" s="64"/>
      <c r="CU731" s="64"/>
    </row>
    <row r="732" spans="2:150">
      <c r="B732" s="159"/>
      <c r="C732" s="158"/>
      <c r="D732" s="54"/>
      <c r="E732" s="54"/>
      <c r="F732" s="54"/>
      <c r="G732" s="54"/>
      <c r="H732" s="54"/>
      <c r="I732" s="54"/>
      <c r="J732" s="54"/>
      <c r="K732" s="54"/>
      <c r="L732" s="54"/>
      <c r="M732" s="301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CA732" s="62"/>
      <c r="CB732" s="62"/>
      <c r="CC732" s="62"/>
      <c r="CD732" s="54"/>
      <c r="CE732" s="62"/>
      <c r="CF732" s="62"/>
      <c r="CG732" s="62"/>
      <c r="CH732" s="62"/>
      <c r="CI732" s="62"/>
      <c r="CJ732" s="54"/>
    </row>
    <row r="733" spans="2:150">
      <c r="AX733" s="54"/>
      <c r="AZ733" s="54"/>
      <c r="BA733" s="54"/>
      <c r="BB733" s="54"/>
      <c r="BC733" s="54"/>
      <c r="BD733" s="54"/>
      <c r="BE733" s="160"/>
    </row>
    <row r="734" spans="2:150">
      <c r="AX734" s="161" t="s">
        <v>106</v>
      </c>
      <c r="AZ734" s="161" t="s">
        <v>105</v>
      </c>
      <c r="BB734" s="161" t="s">
        <v>106</v>
      </c>
      <c r="BC734" s="85" t="s">
        <v>107</v>
      </c>
      <c r="BE734" s="162" t="s">
        <v>224</v>
      </c>
    </row>
    <row r="735" spans="2:150">
      <c r="AX735" s="161" t="s">
        <v>124</v>
      </c>
      <c r="AZ735" s="161" t="s">
        <v>111</v>
      </c>
      <c r="BB735" s="161" t="s">
        <v>112</v>
      </c>
      <c r="BC735" s="85" t="s">
        <v>113</v>
      </c>
      <c r="BE735" s="162" t="s">
        <v>226</v>
      </c>
      <c r="EL735" s="82"/>
    </row>
    <row r="736" spans="2:150">
      <c r="AZ736" s="161" t="s">
        <v>117</v>
      </c>
      <c r="BB736" s="161" t="s">
        <v>118</v>
      </c>
      <c r="BC736" s="85" t="s">
        <v>119</v>
      </c>
      <c r="BE736" s="162" t="s">
        <v>227</v>
      </c>
      <c r="EL736" s="73" t="s">
        <v>93</v>
      </c>
      <c r="EP736" s="163"/>
      <c r="EQ736" s="163"/>
      <c r="ER736" s="163"/>
      <c r="ES736" s="33" t="s">
        <v>244</v>
      </c>
      <c r="ET736" s="163"/>
    </row>
    <row r="737" spans="52:150">
      <c r="AZ737" s="161" t="s">
        <v>123</v>
      </c>
      <c r="BB737" s="161" t="s">
        <v>124</v>
      </c>
      <c r="BC737" s="85"/>
      <c r="BE737" s="162" t="s">
        <v>223</v>
      </c>
      <c r="EL737" s="67" t="s">
        <v>102</v>
      </c>
      <c r="EP737" s="163"/>
      <c r="EQ737" s="163"/>
      <c r="ER737" s="163"/>
      <c r="ES737" s="34"/>
      <c r="ET737" s="163"/>
    </row>
    <row r="738" spans="52:150" ht="15" thickBot="1">
      <c r="AZ738" s="161" t="s">
        <v>128</v>
      </c>
      <c r="BE738" s="162" t="s">
        <v>129</v>
      </c>
      <c r="EL738" s="164"/>
      <c r="EP738" s="163"/>
      <c r="EQ738" s="163"/>
      <c r="ER738" s="163"/>
      <c r="ES738" s="33"/>
      <c r="ET738" s="163"/>
    </row>
    <row r="739" spans="52:150" ht="15" thickBot="1">
      <c r="EL739" s="165" t="s">
        <v>110</v>
      </c>
      <c r="EP739" s="163" t="s">
        <v>228</v>
      </c>
      <c r="EQ739" s="163"/>
      <c r="ER739" s="163"/>
      <c r="ES739" s="35"/>
      <c r="ET739" s="163"/>
    </row>
    <row r="740" spans="52:150" ht="15" thickBot="1">
      <c r="BB740" s="166"/>
      <c r="BC740" s="166"/>
      <c r="EL740" s="165" t="s">
        <v>116</v>
      </c>
      <c r="EP740" s="163" t="s">
        <v>229</v>
      </c>
      <c r="EQ740" s="163"/>
      <c r="ER740" s="163"/>
      <c r="ES740" s="35"/>
      <c r="ET740" s="163"/>
    </row>
    <row r="741" spans="52:150" ht="15" thickBot="1">
      <c r="BB741" s="166" t="s">
        <v>225</v>
      </c>
      <c r="BC741" s="166" t="s">
        <v>103</v>
      </c>
      <c r="EL741" s="165" t="s">
        <v>122</v>
      </c>
      <c r="EP741" s="163" t="s">
        <v>230</v>
      </c>
      <c r="EQ741" s="163"/>
      <c r="ER741" s="163"/>
      <c r="ES741" s="35"/>
      <c r="ET741" s="163"/>
    </row>
    <row r="742" spans="52:150" ht="15" thickBot="1">
      <c r="EL742" s="165" t="s">
        <v>127</v>
      </c>
      <c r="EP742" s="163" t="s">
        <v>231</v>
      </c>
      <c r="EQ742" s="163"/>
      <c r="ER742" s="163"/>
      <c r="ES742" s="35"/>
      <c r="ET742" s="163"/>
    </row>
    <row r="743" spans="52:150" ht="15" thickBot="1">
      <c r="EL743" s="165" t="s">
        <v>132</v>
      </c>
      <c r="EP743" s="163" t="s">
        <v>232</v>
      </c>
      <c r="EQ743" s="163"/>
      <c r="ER743" s="163"/>
      <c r="ES743" s="35"/>
      <c r="ET743" s="163"/>
    </row>
    <row r="744" spans="52:150" ht="15" thickBot="1">
      <c r="EL744" s="165" t="s">
        <v>135</v>
      </c>
      <c r="EP744" s="163" t="s">
        <v>233</v>
      </c>
      <c r="EQ744" s="163"/>
      <c r="ER744" s="163"/>
      <c r="ES744" s="35"/>
      <c r="ET744" s="163"/>
    </row>
    <row r="745" spans="52:150" ht="15" thickBot="1">
      <c r="EL745" s="165" t="s">
        <v>138</v>
      </c>
      <c r="EP745" s="163" t="s">
        <v>234</v>
      </c>
      <c r="EQ745" s="163"/>
      <c r="ER745" s="163"/>
      <c r="ES745" s="35"/>
      <c r="ET745" s="163"/>
    </row>
    <row r="746" spans="52:150" ht="15" thickBot="1">
      <c r="EL746" s="165" t="s">
        <v>141</v>
      </c>
      <c r="EP746" s="163" t="s">
        <v>235</v>
      </c>
      <c r="EQ746" s="163"/>
      <c r="ER746" s="163"/>
      <c r="ES746" s="35"/>
      <c r="ET746" s="163"/>
    </row>
    <row r="747" spans="52:150" ht="15" thickBot="1">
      <c r="EL747" s="165" t="s">
        <v>144</v>
      </c>
      <c r="EP747" s="163" t="s">
        <v>236</v>
      </c>
      <c r="EQ747" s="163"/>
      <c r="ER747" s="163"/>
      <c r="ES747" s="35"/>
      <c r="ET747" s="163"/>
    </row>
    <row r="748" spans="52:150" ht="15" thickBot="1">
      <c r="EL748" s="165"/>
      <c r="EP748" s="163" t="s">
        <v>237</v>
      </c>
      <c r="EQ748" s="163"/>
      <c r="ER748" s="163"/>
      <c r="ES748" s="35"/>
      <c r="ET748" s="163"/>
    </row>
    <row r="749" spans="52:150" ht="15" thickBot="1">
      <c r="EL749" s="165"/>
      <c r="EP749" s="163" t="s">
        <v>238</v>
      </c>
      <c r="EQ749" s="163"/>
      <c r="ER749" s="163"/>
      <c r="ES749" s="35"/>
      <c r="ET749" s="163"/>
    </row>
    <row r="750" spans="52:150" ht="15" thickBot="1">
      <c r="EL750" s="165"/>
      <c r="EP750" s="163" t="s">
        <v>239</v>
      </c>
      <c r="EQ750" s="163"/>
      <c r="ER750" s="163"/>
      <c r="ES750" s="35"/>
      <c r="ET750" s="163"/>
    </row>
    <row r="751" spans="52:150" ht="15" thickBot="1">
      <c r="EL751" s="165" t="s">
        <v>151</v>
      </c>
      <c r="EP751" s="163" t="s">
        <v>240</v>
      </c>
      <c r="EQ751" s="163"/>
      <c r="ER751" s="163"/>
      <c r="ES751" s="35"/>
      <c r="ET751" s="163"/>
    </row>
    <row r="752" spans="52:150" ht="15" thickBot="1">
      <c r="EL752" s="165" t="s">
        <v>154</v>
      </c>
      <c r="EP752" s="163" t="s">
        <v>241</v>
      </c>
      <c r="EQ752" s="163"/>
      <c r="ER752" s="163"/>
      <c r="ES752" s="35"/>
      <c r="ET752" s="163"/>
    </row>
    <row r="753" spans="142:150" ht="15" thickBot="1">
      <c r="EL753" s="165" t="s">
        <v>155</v>
      </c>
      <c r="EP753" s="163" t="s">
        <v>242</v>
      </c>
      <c r="EQ753" s="163"/>
      <c r="ER753" s="163"/>
      <c r="ES753" s="35"/>
      <c r="ET753" s="163"/>
    </row>
    <row r="754" spans="142:150" ht="15" thickBot="1">
      <c r="EL754" s="165" t="s">
        <v>156</v>
      </c>
      <c r="EP754" s="163" t="s">
        <v>243</v>
      </c>
      <c r="EQ754" s="163"/>
      <c r="ER754" s="163"/>
      <c r="ES754" s="35"/>
      <c r="ET754" s="163"/>
    </row>
    <row r="755" spans="142:150" ht="15" thickBot="1">
      <c r="EL755" s="165" t="s">
        <v>157</v>
      </c>
      <c r="EP755" s="163"/>
      <c r="EQ755" s="163"/>
      <c r="ER755" s="163"/>
      <c r="ES755" s="35"/>
      <c r="ET755" s="163"/>
    </row>
    <row r="756" spans="142:150" ht="15" thickBot="1">
      <c r="EL756" s="165" t="s">
        <v>158</v>
      </c>
      <c r="EP756" s="163"/>
      <c r="EQ756" s="163"/>
      <c r="ER756" s="163"/>
      <c r="ES756" s="35"/>
      <c r="ET756" s="163"/>
    </row>
    <row r="757" spans="142:150" ht="15" thickBot="1">
      <c r="EL757" s="165" t="s">
        <v>159</v>
      </c>
      <c r="EP757" s="163"/>
      <c r="EQ757" s="163"/>
      <c r="ER757" s="163"/>
      <c r="ES757" s="35"/>
      <c r="ET757" s="163"/>
    </row>
    <row r="758" spans="142:150" ht="15" thickBot="1">
      <c r="EL758" s="165" t="s">
        <v>160</v>
      </c>
      <c r="EP758" s="163"/>
      <c r="EQ758" s="163"/>
      <c r="ER758" s="163"/>
      <c r="ES758" s="35"/>
      <c r="ET758" s="163"/>
    </row>
    <row r="759" spans="142:150" ht="15" thickBot="1">
      <c r="EL759" s="165" t="s">
        <v>161</v>
      </c>
      <c r="EP759" s="163"/>
      <c r="EQ759" s="163"/>
      <c r="ER759" s="163"/>
      <c r="ES759" s="35"/>
      <c r="ET759" s="163"/>
    </row>
    <row r="760" spans="142:150" ht="15" thickBot="1">
      <c r="EL760" s="165" t="s">
        <v>162</v>
      </c>
      <c r="EP760" s="163"/>
      <c r="EQ760" s="163"/>
      <c r="ER760" s="163"/>
      <c r="ES760" s="35"/>
      <c r="ET760" s="163"/>
    </row>
    <row r="761" spans="142:150" ht="15" thickBot="1">
      <c r="EL761" s="165" t="s">
        <v>163</v>
      </c>
      <c r="EP761" s="163"/>
      <c r="EQ761" s="163"/>
      <c r="ER761" s="163"/>
      <c r="ES761" s="35"/>
      <c r="ET761" s="163"/>
    </row>
    <row r="762" spans="142:150" ht="15" thickBot="1">
      <c r="EL762" s="165" t="s">
        <v>164</v>
      </c>
      <c r="EP762" s="163"/>
      <c r="EQ762" s="163"/>
      <c r="ER762" s="163"/>
      <c r="ES762" s="35"/>
      <c r="ET762" s="163"/>
    </row>
    <row r="763" spans="142:150" ht="15" thickBot="1">
      <c r="EL763" s="165" t="s">
        <v>165</v>
      </c>
      <c r="EP763" s="163"/>
      <c r="EQ763" s="163"/>
      <c r="ER763" s="163"/>
      <c r="ES763" s="35"/>
      <c r="ET763" s="163"/>
    </row>
    <row r="764" spans="142:150" ht="15" thickBot="1">
      <c r="EL764" s="165" t="s">
        <v>166</v>
      </c>
      <c r="EP764" s="163"/>
      <c r="EQ764" s="163"/>
      <c r="ER764" s="163"/>
      <c r="ES764" s="35"/>
      <c r="ET764" s="163"/>
    </row>
    <row r="765" spans="142:150" ht="15" thickBot="1">
      <c r="EL765" s="165" t="s">
        <v>167</v>
      </c>
      <c r="EP765" s="163"/>
      <c r="EQ765" s="163"/>
      <c r="ER765" s="163"/>
      <c r="ES765" s="35"/>
      <c r="ET765" s="163"/>
    </row>
    <row r="766" spans="142:150" ht="15" thickBot="1">
      <c r="EL766" s="165" t="s">
        <v>168</v>
      </c>
      <c r="EP766" s="163"/>
      <c r="EQ766" s="163"/>
      <c r="ER766" s="163"/>
      <c r="ES766" s="35"/>
      <c r="ET766" s="163"/>
    </row>
    <row r="767" spans="142:150" ht="15" thickBot="1">
      <c r="EL767" s="165" t="s">
        <v>169</v>
      </c>
      <c r="EP767" s="163"/>
      <c r="EQ767" s="163"/>
      <c r="ER767" s="163"/>
      <c r="ES767" s="35"/>
      <c r="ET767" s="163"/>
    </row>
    <row r="768" spans="142:150" ht="15" thickBot="1">
      <c r="EL768" s="165" t="s">
        <v>170</v>
      </c>
      <c r="EP768" s="163"/>
      <c r="EQ768" s="163"/>
      <c r="ER768" s="163"/>
      <c r="ES768" s="35"/>
      <c r="ET768" s="163"/>
    </row>
    <row r="769" spans="142:150" ht="15" thickBot="1">
      <c r="EL769" s="165" t="s">
        <v>171</v>
      </c>
      <c r="EP769" s="163"/>
      <c r="EQ769" s="163"/>
      <c r="ER769" s="163"/>
      <c r="ES769" s="35"/>
      <c r="ET769" s="163"/>
    </row>
    <row r="770" spans="142:150" ht="15" thickBot="1">
      <c r="EL770" s="165" t="s">
        <v>172</v>
      </c>
      <c r="EP770" s="163"/>
      <c r="EQ770" s="163"/>
      <c r="ER770" s="163"/>
      <c r="ES770" s="35"/>
      <c r="ET770" s="163"/>
    </row>
    <row r="771" spans="142:150" ht="15" thickBot="1">
      <c r="EL771" s="165" t="s">
        <v>173</v>
      </c>
      <c r="EP771" s="163"/>
      <c r="EQ771" s="163"/>
      <c r="ER771" s="163"/>
      <c r="ES771" s="35"/>
      <c r="ET771" s="163"/>
    </row>
    <row r="772" spans="142:150" ht="15" thickBot="1">
      <c r="EL772" s="165" t="s">
        <v>174</v>
      </c>
      <c r="EP772" s="163"/>
      <c r="EQ772" s="163"/>
      <c r="ER772" s="163"/>
      <c r="ES772" s="35"/>
      <c r="ET772" s="163"/>
    </row>
    <row r="773" spans="142:150" ht="15" thickBot="1">
      <c r="EL773" s="165" t="s">
        <v>175</v>
      </c>
      <c r="EP773" s="163"/>
      <c r="EQ773" s="163"/>
      <c r="ER773" s="163"/>
      <c r="ES773" s="35"/>
      <c r="ET773" s="163"/>
    </row>
    <row r="774" spans="142:150" ht="15" thickBot="1">
      <c r="EL774" s="165" t="s">
        <v>176</v>
      </c>
      <c r="EP774" s="163"/>
      <c r="EQ774" s="163"/>
      <c r="ER774" s="163"/>
      <c r="ES774" s="35"/>
      <c r="ET774" s="163"/>
    </row>
    <row r="775" spans="142:150" ht="15" thickBot="1">
      <c r="EL775" s="165" t="s">
        <v>177</v>
      </c>
      <c r="EP775" s="163"/>
      <c r="EQ775" s="163"/>
      <c r="ER775" s="163"/>
      <c r="ES775" s="35"/>
      <c r="ET775" s="163"/>
    </row>
    <row r="776" spans="142:150" ht="15" thickBot="1">
      <c r="EL776" s="165" t="s">
        <v>178</v>
      </c>
      <c r="EP776" s="163"/>
      <c r="EQ776" s="163"/>
      <c r="ER776" s="163"/>
      <c r="ES776" s="35"/>
      <c r="ET776" s="163"/>
    </row>
    <row r="777" spans="142:150" ht="15" thickBot="1">
      <c r="EL777" s="165" t="s">
        <v>179</v>
      </c>
      <c r="EP777" s="163"/>
      <c r="EQ777" s="163"/>
      <c r="ER777" s="163"/>
      <c r="ES777" s="35"/>
      <c r="ET777" s="163"/>
    </row>
    <row r="778" spans="142:150" ht="15" thickBot="1">
      <c r="EL778" s="165" t="s">
        <v>180</v>
      </c>
      <c r="EP778" s="163"/>
      <c r="EQ778" s="163"/>
      <c r="ER778" s="163"/>
      <c r="ES778" s="35"/>
      <c r="ET778" s="163"/>
    </row>
    <row r="779" spans="142:150" ht="15" thickBot="1">
      <c r="EL779" s="165" t="s">
        <v>181</v>
      </c>
      <c r="EP779" s="163"/>
      <c r="EQ779" s="163"/>
      <c r="ER779" s="163"/>
      <c r="ES779" s="35"/>
      <c r="ET779" s="163"/>
    </row>
    <row r="780" spans="142:150" ht="15" thickBot="1">
      <c r="EL780" s="165" t="s">
        <v>182</v>
      </c>
      <c r="EP780" s="163"/>
      <c r="EQ780" s="163"/>
      <c r="ER780" s="163"/>
      <c r="ES780" s="35"/>
      <c r="ET780" s="163"/>
    </row>
    <row r="781" spans="142:150" ht="15" thickBot="1">
      <c r="EL781" s="165" t="s">
        <v>183</v>
      </c>
      <c r="EP781" s="163"/>
      <c r="EQ781" s="163"/>
      <c r="ER781" s="163"/>
      <c r="ES781" s="35"/>
      <c r="ET781" s="163"/>
    </row>
    <row r="782" spans="142:150">
      <c r="EL782" s="165" t="s">
        <v>184</v>
      </c>
      <c r="EP782" s="163"/>
      <c r="EQ782" s="163"/>
      <c r="ER782" s="163"/>
      <c r="ES782" s="163"/>
      <c r="ET782" s="163"/>
    </row>
    <row r="783" spans="142:150">
      <c r="EL783" s="165" t="s">
        <v>185</v>
      </c>
      <c r="EP783" s="163"/>
      <c r="EQ783" s="163"/>
      <c r="ER783" s="163"/>
      <c r="ES783" s="163"/>
      <c r="ET783" s="163"/>
    </row>
    <row r="784" spans="142:150">
      <c r="EL784" s="165" t="s">
        <v>186</v>
      </c>
      <c r="EP784" s="163"/>
      <c r="EQ784" s="163"/>
      <c r="ER784" s="163"/>
      <c r="ES784" s="163"/>
      <c r="ET784" s="163"/>
    </row>
    <row r="785" spans="142:150">
      <c r="EL785" s="165" t="s">
        <v>187</v>
      </c>
      <c r="EP785" s="61"/>
      <c r="EQ785" s="61"/>
      <c r="ER785" s="61"/>
      <c r="ES785" s="61"/>
      <c r="ET785" s="61"/>
    </row>
    <row r="786" spans="142:150">
      <c r="EL786" s="165" t="s">
        <v>188</v>
      </c>
    </row>
    <row r="787" spans="142:150">
      <c r="EL787" s="165" t="s">
        <v>189</v>
      </c>
    </row>
    <row r="788" spans="142:150">
      <c r="EL788" s="165" t="s">
        <v>190</v>
      </c>
    </row>
    <row r="789" spans="142:150">
      <c r="EL789" s="165" t="s">
        <v>191</v>
      </c>
    </row>
    <row r="790" spans="142:150">
      <c r="EL790" s="165" t="s">
        <v>192</v>
      </c>
    </row>
    <row r="791" spans="142:150">
      <c r="EL791" s="165" t="s">
        <v>193</v>
      </c>
    </row>
    <row r="792" spans="142:150">
      <c r="EL792" s="165" t="s">
        <v>194</v>
      </c>
    </row>
    <row r="793" spans="142:150">
      <c r="EL793" s="165"/>
    </row>
    <row r="794" spans="142:150">
      <c r="EL794" s="165"/>
    </row>
    <row r="795" spans="142:150">
      <c r="EL795" s="167" t="s">
        <v>195</v>
      </c>
    </row>
    <row r="796" spans="142:150">
      <c r="EL796" s="167" t="s">
        <v>196</v>
      </c>
    </row>
    <row r="797" spans="142:150">
      <c r="EL797" s="165"/>
    </row>
    <row r="798" spans="142:150">
      <c r="EL798" s="165" t="s">
        <v>197</v>
      </c>
    </row>
    <row r="799" spans="142:150">
      <c r="EL799" s="165" t="s">
        <v>198</v>
      </c>
    </row>
    <row r="800" spans="142:150">
      <c r="EL800" s="165" t="s">
        <v>199</v>
      </c>
    </row>
    <row r="801" spans="142:142">
      <c r="EL801" s="165" t="s">
        <v>200</v>
      </c>
    </row>
    <row r="802" spans="142:142">
      <c r="EL802" s="165" t="s">
        <v>201</v>
      </c>
    </row>
    <row r="803" spans="142:142">
      <c r="EL803" s="165" t="s">
        <v>202</v>
      </c>
    </row>
    <row r="804" spans="142:142">
      <c r="EL804" s="165" t="s">
        <v>203</v>
      </c>
    </row>
    <row r="805" spans="142:142">
      <c r="EL805" s="165" t="s">
        <v>204</v>
      </c>
    </row>
    <row r="806" spans="142:142">
      <c r="EL806" s="165" t="s">
        <v>205</v>
      </c>
    </row>
    <row r="807" spans="142:142">
      <c r="EL807" s="165" t="s">
        <v>206</v>
      </c>
    </row>
    <row r="808" spans="142:142">
      <c r="EL808" s="165" t="s">
        <v>207</v>
      </c>
    </row>
    <row r="809" spans="142:142">
      <c r="EL809" s="165" t="s">
        <v>208</v>
      </c>
    </row>
    <row r="810" spans="142:142">
      <c r="EL810" s="165" t="s">
        <v>209</v>
      </c>
    </row>
    <row r="811" spans="142:142">
      <c r="EL811" s="165" t="s">
        <v>210</v>
      </c>
    </row>
    <row r="812" spans="142:142">
      <c r="EL812" s="165" t="s">
        <v>211</v>
      </c>
    </row>
    <row r="813" spans="142:142">
      <c r="EL813" s="165" t="s">
        <v>212</v>
      </c>
    </row>
    <row r="814" spans="142:142">
      <c r="EL814" s="165" t="s">
        <v>213</v>
      </c>
    </row>
    <row r="815" spans="142:142">
      <c r="EL815" s="165" t="s">
        <v>214</v>
      </c>
    </row>
    <row r="816" spans="142:142">
      <c r="EL816" s="165" t="s">
        <v>215</v>
      </c>
    </row>
    <row r="817" spans="142:142">
      <c r="EL817" s="165" t="s">
        <v>216</v>
      </c>
    </row>
    <row r="818" spans="142:142">
      <c r="EL818" s="165" t="s">
        <v>217</v>
      </c>
    </row>
    <row r="819" spans="142:142">
      <c r="EL819" s="165" t="s">
        <v>218</v>
      </c>
    </row>
    <row r="820" spans="142:142">
      <c r="EL820" s="165" t="s">
        <v>219</v>
      </c>
    </row>
    <row r="821" spans="142:142">
      <c r="EL821" s="165" t="s">
        <v>220</v>
      </c>
    </row>
    <row r="822" spans="142:142">
      <c r="EL822" s="165" t="s">
        <v>221</v>
      </c>
    </row>
    <row r="823" spans="142:142">
      <c r="EL823" s="165" t="s">
        <v>222</v>
      </c>
    </row>
    <row r="824" spans="142:142">
      <c r="EL824" s="165"/>
    </row>
    <row r="825" spans="142:142">
      <c r="EL825" s="165"/>
    </row>
    <row r="826" spans="142:142">
      <c r="EL826" s="165"/>
    </row>
    <row r="827" spans="142:142">
      <c r="EL827" s="165"/>
    </row>
    <row r="828" spans="142:142">
      <c r="EL828" s="165"/>
    </row>
    <row r="829" spans="142:142">
      <c r="EL829" s="165"/>
    </row>
    <row r="830" spans="142:142">
      <c r="EL830" s="82"/>
    </row>
    <row r="831" spans="142:142">
      <c r="EL831" s="82"/>
    </row>
    <row r="832" spans="142:142">
      <c r="EL832" s="82"/>
    </row>
    <row r="833" spans="89:142">
      <c r="EL833" s="82"/>
    </row>
    <row r="834" spans="89:142">
      <c r="EL834" s="82"/>
    </row>
    <row r="835" spans="89:142">
      <c r="EL835" s="82"/>
    </row>
    <row r="836" spans="89:142">
      <c r="EL836" s="82"/>
    </row>
    <row r="837" spans="89:142">
      <c r="EL837" s="82"/>
    </row>
    <row r="838" spans="89:142">
      <c r="CK838" s="64"/>
      <c r="CL838" s="64"/>
      <c r="CM838" s="64"/>
      <c r="CN838" s="64"/>
      <c r="CO838" s="64"/>
      <c r="CP838" s="64"/>
      <c r="CQ838" s="64"/>
      <c r="CR838" s="64"/>
      <c r="CS838" s="64"/>
      <c r="CT838" s="64"/>
      <c r="EL838" s="82"/>
    </row>
    <row r="839" spans="89:142">
      <c r="CK839" s="168" t="s">
        <v>108</v>
      </c>
      <c r="CL839" s="54" t="s">
        <v>109</v>
      </c>
      <c r="CM839" s="54"/>
      <c r="CN839" s="54"/>
      <c r="CO839" s="54"/>
      <c r="CP839" s="54"/>
      <c r="CQ839" s="54"/>
      <c r="CR839" s="54"/>
      <c r="CS839" s="64"/>
      <c r="CT839" s="64"/>
      <c r="EL839" s="82"/>
    </row>
    <row r="840" spans="89:142">
      <c r="CK840" s="169" t="s">
        <v>114</v>
      </c>
      <c r="CL840" s="64" t="s">
        <v>115</v>
      </c>
      <c r="CM840" s="64"/>
      <c r="CN840" s="64"/>
      <c r="CO840" s="64"/>
      <c r="CP840" s="64"/>
      <c r="CQ840" s="64"/>
      <c r="CR840" s="64"/>
      <c r="CS840" s="64"/>
      <c r="CT840" s="64"/>
      <c r="EL840" s="82"/>
    </row>
    <row r="841" spans="89:142">
      <c r="CK841" s="168" t="s">
        <v>120</v>
      </c>
      <c r="CL841" s="54" t="s">
        <v>121</v>
      </c>
      <c r="CM841" s="54"/>
      <c r="CN841" s="54"/>
      <c r="CO841" s="54"/>
      <c r="CP841" s="54"/>
      <c r="CQ841" s="54"/>
      <c r="CR841" s="54"/>
      <c r="CS841" s="64"/>
      <c r="CT841" s="64"/>
      <c r="EL841" s="82"/>
    </row>
    <row r="842" spans="89:142">
      <c r="CK842" s="169" t="s">
        <v>125</v>
      </c>
      <c r="CL842" s="64" t="s">
        <v>126</v>
      </c>
      <c r="CM842" s="64"/>
      <c r="CN842" s="64"/>
      <c r="CO842" s="64"/>
      <c r="CP842" s="64"/>
      <c r="CQ842" s="64"/>
      <c r="CR842" s="64"/>
      <c r="CS842" s="64"/>
      <c r="CT842" s="64"/>
      <c r="EL842" s="82"/>
    </row>
    <row r="843" spans="89:142">
      <c r="CK843" s="168" t="s">
        <v>130</v>
      </c>
      <c r="CL843" s="54" t="s">
        <v>131</v>
      </c>
      <c r="CM843" s="54"/>
      <c r="CN843" s="54"/>
      <c r="CO843" s="54"/>
      <c r="CP843" s="54"/>
      <c r="CQ843" s="54"/>
      <c r="CR843" s="54"/>
      <c r="CS843" s="64"/>
      <c r="CT843" s="64"/>
      <c r="EL843" s="82"/>
    </row>
    <row r="844" spans="89:142">
      <c r="CK844" s="169" t="s">
        <v>133</v>
      </c>
      <c r="CL844" s="64" t="s">
        <v>134</v>
      </c>
      <c r="CM844" s="64"/>
      <c r="CN844" s="64"/>
      <c r="CO844" s="64"/>
      <c r="CP844" s="64"/>
      <c r="CQ844" s="64"/>
      <c r="CR844" s="64"/>
      <c r="CS844" s="64"/>
      <c r="CT844" s="64"/>
      <c r="EL844" s="82"/>
    </row>
    <row r="845" spans="89:142">
      <c r="CK845" s="168" t="s">
        <v>136</v>
      </c>
      <c r="CL845" s="54" t="s">
        <v>137</v>
      </c>
      <c r="CM845" s="54"/>
      <c r="CN845" s="54"/>
      <c r="CO845" s="54"/>
      <c r="CP845" s="54"/>
      <c r="CQ845" s="54"/>
      <c r="CR845" s="54"/>
      <c r="CS845" s="64"/>
      <c r="CT845" s="64"/>
      <c r="EL845" s="82"/>
    </row>
    <row r="846" spans="89:142">
      <c r="CK846" s="169" t="s">
        <v>139</v>
      </c>
      <c r="CL846" s="64" t="s">
        <v>140</v>
      </c>
      <c r="CM846" s="64"/>
      <c r="CN846" s="64"/>
      <c r="CO846" s="64"/>
      <c r="CP846" s="64"/>
      <c r="CQ846" s="64"/>
      <c r="CR846" s="64"/>
      <c r="CS846" s="64"/>
      <c r="CT846" s="64"/>
      <c r="EL846" s="82"/>
    </row>
    <row r="847" spans="89:142">
      <c r="CK847" s="168" t="s">
        <v>142</v>
      </c>
      <c r="CL847" s="54" t="s">
        <v>143</v>
      </c>
      <c r="CM847" s="54"/>
      <c r="CN847" s="54"/>
      <c r="CO847" s="54"/>
      <c r="CP847" s="54"/>
      <c r="CQ847" s="54"/>
      <c r="CR847" s="54"/>
      <c r="CS847" s="64"/>
      <c r="CT847" s="64"/>
      <c r="EL847" s="82"/>
    </row>
    <row r="848" spans="89:142">
      <c r="CK848" s="169" t="s">
        <v>145</v>
      </c>
      <c r="CL848" s="64" t="s">
        <v>146</v>
      </c>
      <c r="CM848" s="64"/>
      <c r="CN848" s="64"/>
      <c r="CO848" s="64"/>
      <c r="CP848" s="64"/>
      <c r="CQ848" s="64"/>
      <c r="CR848" s="64"/>
      <c r="CS848" s="64"/>
      <c r="CT848" s="64"/>
      <c r="EL848" s="82"/>
    </row>
    <row r="849" spans="89:98">
      <c r="CK849" s="168" t="s">
        <v>79</v>
      </c>
      <c r="CL849" s="54" t="s">
        <v>147</v>
      </c>
      <c r="CM849" s="54"/>
      <c r="CN849" s="54"/>
      <c r="CO849" s="54"/>
      <c r="CP849" s="54"/>
      <c r="CQ849" s="54"/>
      <c r="CR849" s="54"/>
      <c r="CS849" s="54"/>
      <c r="CT849" s="54"/>
    </row>
    <row r="850" spans="89:98">
      <c r="CK850" s="168" t="s">
        <v>82</v>
      </c>
      <c r="CL850" s="54" t="s">
        <v>148</v>
      </c>
      <c r="CM850" s="54"/>
      <c r="CN850" s="54"/>
      <c r="CO850" s="54"/>
      <c r="CP850" s="54"/>
      <c r="CQ850" s="54"/>
      <c r="CR850" s="54"/>
      <c r="CS850" s="54"/>
      <c r="CT850" s="54"/>
    </row>
    <row r="851" spans="89:98">
      <c r="CK851" s="169" t="s">
        <v>149</v>
      </c>
      <c r="CL851" s="64" t="s">
        <v>150</v>
      </c>
      <c r="CM851" s="64"/>
      <c r="CN851" s="64"/>
      <c r="CO851" s="64"/>
      <c r="CP851" s="64"/>
      <c r="CQ851" s="64"/>
      <c r="CR851" s="64"/>
      <c r="CS851" s="64"/>
      <c r="CT851" s="64"/>
    </row>
    <row r="852" spans="89:98">
      <c r="CK852" s="169" t="s">
        <v>152</v>
      </c>
      <c r="CL852" s="64" t="s">
        <v>153</v>
      </c>
      <c r="CM852" s="64"/>
      <c r="CN852" s="64"/>
      <c r="CO852" s="64"/>
      <c r="CP852" s="64"/>
      <c r="CQ852" s="64"/>
      <c r="CR852" s="64"/>
      <c r="CS852" s="64"/>
      <c r="CT852" s="64"/>
    </row>
    <row r="853" spans="89:98"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</row>
    <row r="854" spans="89:98"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</row>
  </sheetData>
  <sheetProtection sheet="1" objects="1" scenarios="1" formatCells="0" formatRows="0" insertRows="0" autoFilter="0"/>
  <autoFilter ref="A9:B714" xr:uid="{00000000-0009-0000-0000-000003000000}"/>
  <mergeCells count="757">
    <mergeCell ref="AE4:AF4"/>
    <mergeCell ref="N4:AC4"/>
    <mergeCell ref="N2:U2"/>
    <mergeCell ref="AP7:AP9"/>
    <mergeCell ref="AN8:AN9"/>
    <mergeCell ref="AO8:AO9"/>
    <mergeCell ref="T7:T9"/>
    <mergeCell ref="U7:U9"/>
    <mergeCell ref="V8:V9"/>
    <mergeCell ref="AB9:AD9"/>
    <mergeCell ref="Y8:Y9"/>
    <mergeCell ref="B1:B4"/>
    <mergeCell ref="B6:B8"/>
    <mergeCell ref="C6:C9"/>
    <mergeCell ref="D6:D9"/>
    <mergeCell ref="X8:X9"/>
    <mergeCell ref="N6:N9"/>
    <mergeCell ref="H6:H9"/>
    <mergeCell ref="I6:I9"/>
    <mergeCell ref="S7:S9"/>
    <mergeCell ref="P6:U6"/>
    <mergeCell ref="L9:M9"/>
    <mergeCell ref="O6:O9"/>
    <mergeCell ref="L6:L8"/>
    <mergeCell ref="M6:M8"/>
    <mergeCell ref="H3:M3"/>
    <mergeCell ref="L2:M2"/>
    <mergeCell ref="K4:M4"/>
    <mergeCell ref="G6:G9"/>
    <mergeCell ref="J6:J9"/>
    <mergeCell ref="E2:G3"/>
    <mergeCell ref="E4:G4"/>
    <mergeCell ref="CE6:CI8"/>
    <mergeCell ref="CB6:CC8"/>
    <mergeCell ref="Z8:Z9"/>
    <mergeCell ref="AA8:AA9"/>
    <mergeCell ref="AB6:AF8"/>
    <mergeCell ref="AI6:AI9"/>
    <mergeCell ref="AE9:AF9"/>
    <mergeCell ref="AG6:AH7"/>
    <mergeCell ref="AG8:AG9"/>
    <mergeCell ref="AH8:AH9"/>
    <mergeCell ref="V6:AA6"/>
    <mergeCell ref="W8:W9"/>
    <mergeCell ref="AB13:AD13"/>
    <mergeCell ref="AB14:AD14"/>
    <mergeCell ref="AM7:AM9"/>
    <mergeCell ref="AL7:AL9"/>
    <mergeCell ref="AB20:AD20"/>
    <mergeCell ref="AB21:AD21"/>
    <mergeCell ref="AB11:AD11"/>
    <mergeCell ref="AB12:AD12"/>
    <mergeCell ref="AB22:AD22"/>
    <mergeCell ref="AB23:AD23"/>
    <mergeCell ref="AB24:AD24"/>
    <mergeCell ref="AB15:AD15"/>
    <mergeCell ref="AB16:AD16"/>
    <mergeCell ref="AB17:AD17"/>
    <mergeCell ref="AB18:AD18"/>
    <mergeCell ref="AB19:AD19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5:AD45"/>
    <mergeCell ref="AB46:AD46"/>
    <mergeCell ref="AB47:AD47"/>
    <mergeCell ref="AB48:AD48"/>
    <mergeCell ref="AB49:AD49"/>
    <mergeCell ref="AB50:AD50"/>
    <mergeCell ref="AB51:AD51"/>
    <mergeCell ref="AB52:AD52"/>
    <mergeCell ref="AB53:AD53"/>
    <mergeCell ref="AB54:AD54"/>
    <mergeCell ref="AB55:AD55"/>
    <mergeCell ref="AB56:AD56"/>
    <mergeCell ref="AB57:AD57"/>
    <mergeCell ref="AB58:AD58"/>
    <mergeCell ref="AB59:AD59"/>
    <mergeCell ref="AB60:AD60"/>
    <mergeCell ref="AB61:AD61"/>
    <mergeCell ref="AB62:AD62"/>
    <mergeCell ref="AB63:AD63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AB77:AD77"/>
    <mergeCell ref="AB78:AD78"/>
    <mergeCell ref="AB79:AD79"/>
    <mergeCell ref="AB80:AD80"/>
    <mergeCell ref="AB81:AD81"/>
    <mergeCell ref="AB82:AD82"/>
    <mergeCell ref="AB83:AD83"/>
    <mergeCell ref="AB84:AD84"/>
    <mergeCell ref="AB85:AD85"/>
    <mergeCell ref="AB86:AD86"/>
    <mergeCell ref="AB87:AD87"/>
    <mergeCell ref="AB88:AD88"/>
    <mergeCell ref="AB89:AD89"/>
    <mergeCell ref="AB90:AD90"/>
    <mergeCell ref="AB91:AD91"/>
    <mergeCell ref="AB92:AD92"/>
    <mergeCell ref="AB93:AD93"/>
    <mergeCell ref="AB94:AD94"/>
    <mergeCell ref="AB95:AD95"/>
    <mergeCell ref="AB96:AD96"/>
    <mergeCell ref="AB97:AD97"/>
    <mergeCell ref="AB98:AD98"/>
    <mergeCell ref="AB99:AD99"/>
    <mergeCell ref="AB100:AD100"/>
    <mergeCell ref="AB101:AD101"/>
    <mergeCell ref="AB102:AD102"/>
    <mergeCell ref="AB103:AD103"/>
    <mergeCell ref="AB104:AD104"/>
    <mergeCell ref="AB105:AD105"/>
    <mergeCell ref="AB106:AD106"/>
    <mergeCell ref="AB107:AD107"/>
    <mergeCell ref="AB108:AD108"/>
    <mergeCell ref="AB109:AD109"/>
    <mergeCell ref="AB110:AD110"/>
    <mergeCell ref="AB111:AD111"/>
    <mergeCell ref="AB112:AD112"/>
    <mergeCell ref="AB113:AD113"/>
    <mergeCell ref="AB114:AD114"/>
    <mergeCell ref="AB115:AD115"/>
    <mergeCell ref="AB116:AD116"/>
    <mergeCell ref="AB117:AD117"/>
    <mergeCell ref="AB118:AD118"/>
    <mergeCell ref="AB119:AD119"/>
    <mergeCell ref="AB120:AD120"/>
    <mergeCell ref="AB121:AD121"/>
    <mergeCell ref="AB122:AD122"/>
    <mergeCell ref="AB123:AD123"/>
    <mergeCell ref="AB124:AD124"/>
    <mergeCell ref="AB125:AD125"/>
    <mergeCell ref="AB126:AD126"/>
    <mergeCell ref="AB127:AD127"/>
    <mergeCell ref="AB128:AD128"/>
    <mergeCell ref="AB129:AD129"/>
    <mergeCell ref="AB130:AD130"/>
    <mergeCell ref="AB131:AD131"/>
    <mergeCell ref="AB132:AD132"/>
    <mergeCell ref="AB133:AD133"/>
    <mergeCell ref="AB134:AD134"/>
    <mergeCell ref="AB135:AD135"/>
    <mergeCell ref="AB136:AD136"/>
    <mergeCell ref="AB137:AD137"/>
    <mergeCell ref="AB138:AD138"/>
    <mergeCell ref="AB139:AD139"/>
    <mergeCell ref="AB140:AD140"/>
    <mergeCell ref="AB141:AD141"/>
    <mergeCell ref="AB142:AD142"/>
    <mergeCell ref="AB143:AD143"/>
    <mergeCell ref="AB144:AD144"/>
    <mergeCell ref="AB145:AD145"/>
    <mergeCell ref="AB146:AD146"/>
    <mergeCell ref="AB147:AD147"/>
    <mergeCell ref="AB148:AD148"/>
    <mergeCell ref="AB149:AD149"/>
    <mergeCell ref="AB150:AD150"/>
    <mergeCell ref="AB151:AD151"/>
    <mergeCell ref="AB152:AD152"/>
    <mergeCell ref="AB153:AD153"/>
    <mergeCell ref="AB154:AD154"/>
    <mergeCell ref="AB155:AD155"/>
    <mergeCell ref="AB156:AD156"/>
    <mergeCell ref="AB157:AD157"/>
    <mergeCell ref="AB158:AD158"/>
    <mergeCell ref="AB159:AD159"/>
    <mergeCell ref="AB160:AD160"/>
    <mergeCell ref="AB161:AD161"/>
    <mergeCell ref="AB162:AD162"/>
    <mergeCell ref="AB163:AD163"/>
    <mergeCell ref="AB164:AD164"/>
    <mergeCell ref="AB165:AD165"/>
    <mergeCell ref="AB166:AD166"/>
    <mergeCell ref="AB167:AD167"/>
    <mergeCell ref="AB168:AD168"/>
    <mergeCell ref="AB169:AD169"/>
    <mergeCell ref="AB170:AD170"/>
    <mergeCell ref="AB171:AD171"/>
    <mergeCell ref="AB172:AD172"/>
    <mergeCell ref="AB173:AD173"/>
    <mergeCell ref="AB174:AD174"/>
    <mergeCell ref="AB175:AD175"/>
    <mergeCell ref="AB176:AD176"/>
    <mergeCell ref="AB177:AD177"/>
    <mergeCell ref="AB178:AD178"/>
    <mergeCell ref="AB179:AD179"/>
    <mergeCell ref="AB180:AD180"/>
    <mergeCell ref="AB181:AD181"/>
    <mergeCell ref="AB182:AD182"/>
    <mergeCell ref="AB183:AD183"/>
    <mergeCell ref="AB184:AD184"/>
    <mergeCell ref="AB185:AD185"/>
    <mergeCell ref="AB186:AD186"/>
    <mergeCell ref="AB187:AD187"/>
    <mergeCell ref="AB188:AD188"/>
    <mergeCell ref="AB189:AD189"/>
    <mergeCell ref="AB190:AD190"/>
    <mergeCell ref="AB191:AD191"/>
    <mergeCell ref="AB192:AD192"/>
    <mergeCell ref="AB193:AD193"/>
    <mergeCell ref="AB194:AD194"/>
    <mergeCell ref="AB195:AD195"/>
    <mergeCell ref="AB196:AD196"/>
    <mergeCell ref="AB197:AD197"/>
    <mergeCell ref="AB198:AD198"/>
    <mergeCell ref="AB199:AD199"/>
    <mergeCell ref="AB200:AD200"/>
    <mergeCell ref="AB201:AD201"/>
    <mergeCell ref="AB202:AD202"/>
    <mergeCell ref="AB203:AD203"/>
    <mergeCell ref="AB204:AD204"/>
    <mergeCell ref="AB205:AD205"/>
    <mergeCell ref="AB206:AD206"/>
    <mergeCell ref="AB207:AD207"/>
    <mergeCell ref="AB208:AD208"/>
    <mergeCell ref="AB209:AD209"/>
    <mergeCell ref="AB210:AD210"/>
    <mergeCell ref="AB211:AD211"/>
    <mergeCell ref="AB212:AD212"/>
    <mergeCell ref="AB213:AD213"/>
    <mergeCell ref="AB214:AD214"/>
    <mergeCell ref="AB215:AD215"/>
    <mergeCell ref="AB216:AD216"/>
    <mergeCell ref="AB217:AD217"/>
    <mergeCell ref="AB218:AD218"/>
    <mergeCell ref="AB219:AD219"/>
    <mergeCell ref="AB220:AD220"/>
    <mergeCell ref="AB221:AD221"/>
    <mergeCell ref="AB222:AD222"/>
    <mergeCell ref="AB223:AD223"/>
    <mergeCell ref="AB224:AD224"/>
    <mergeCell ref="AB225:AD225"/>
    <mergeCell ref="AB226:AD226"/>
    <mergeCell ref="AB227:AD227"/>
    <mergeCell ref="AB228:AD228"/>
    <mergeCell ref="AB229:AD229"/>
    <mergeCell ref="AB230:AD230"/>
    <mergeCell ref="AB231:AD231"/>
    <mergeCell ref="AB232:AD232"/>
    <mergeCell ref="AB233:AD233"/>
    <mergeCell ref="AB234:AD234"/>
    <mergeCell ref="AB235:AD235"/>
    <mergeCell ref="AB236:AD236"/>
    <mergeCell ref="AB237:AD237"/>
    <mergeCell ref="AB238:AD238"/>
    <mergeCell ref="AB239:AD239"/>
    <mergeCell ref="AB240:AD240"/>
    <mergeCell ref="AB241:AD241"/>
    <mergeCell ref="AB242:AD242"/>
    <mergeCell ref="AB243:AD243"/>
    <mergeCell ref="AB244:AD244"/>
    <mergeCell ref="AB245:AD245"/>
    <mergeCell ref="AB246:AD246"/>
    <mergeCell ref="AB247:AD247"/>
    <mergeCell ref="AB248:AD248"/>
    <mergeCell ref="AB249:AD249"/>
    <mergeCell ref="AB250:AD250"/>
    <mergeCell ref="AB251:AD251"/>
    <mergeCell ref="AB252:AD252"/>
    <mergeCell ref="AB253:AD253"/>
    <mergeCell ref="AB254:AD254"/>
    <mergeCell ref="AB255:AD255"/>
    <mergeCell ref="AB256:AD256"/>
    <mergeCell ref="AB257:AD257"/>
    <mergeCell ref="AB258:AD258"/>
    <mergeCell ref="AB259:AD259"/>
    <mergeCell ref="AB260:AD260"/>
    <mergeCell ref="AB261:AD261"/>
    <mergeCell ref="AB262:AD262"/>
    <mergeCell ref="AB263:AD263"/>
    <mergeCell ref="AB264:AD264"/>
    <mergeCell ref="AB265:AD265"/>
    <mergeCell ref="AB266:AD266"/>
    <mergeCell ref="AB267:AD267"/>
    <mergeCell ref="AB268:AD268"/>
    <mergeCell ref="AB269:AD269"/>
    <mergeCell ref="AB270:AD270"/>
    <mergeCell ref="AB271:AD271"/>
    <mergeCell ref="AB272:AD272"/>
    <mergeCell ref="AB273:AD273"/>
    <mergeCell ref="AB274:AD274"/>
    <mergeCell ref="AB275:AD275"/>
    <mergeCell ref="AB276:AD276"/>
    <mergeCell ref="AB277:AD277"/>
    <mergeCell ref="AB278:AD278"/>
    <mergeCell ref="AB279:AD279"/>
    <mergeCell ref="AB280:AD280"/>
    <mergeCell ref="AB281:AD281"/>
    <mergeCell ref="AB282:AD282"/>
    <mergeCell ref="AB283:AD283"/>
    <mergeCell ref="AB284:AD284"/>
    <mergeCell ref="AB285:AD285"/>
    <mergeCell ref="AB286:AD286"/>
    <mergeCell ref="AB287:AD287"/>
    <mergeCell ref="AB288:AD288"/>
    <mergeCell ref="AB289:AD289"/>
    <mergeCell ref="AB290:AD290"/>
    <mergeCell ref="AB291:AD291"/>
    <mergeCell ref="AB292:AD292"/>
    <mergeCell ref="AB293:AD293"/>
    <mergeCell ref="AB294:AD294"/>
    <mergeCell ref="AB295:AD295"/>
    <mergeCell ref="AB296:AD296"/>
    <mergeCell ref="AB297:AD297"/>
    <mergeCell ref="AB298:AD298"/>
    <mergeCell ref="AB299:AD299"/>
    <mergeCell ref="AB300:AD300"/>
    <mergeCell ref="AB301:AD301"/>
    <mergeCell ref="AB302:AD302"/>
    <mergeCell ref="AB303:AD303"/>
    <mergeCell ref="AB304:AD304"/>
    <mergeCell ref="AB305:AD305"/>
    <mergeCell ref="AB306:AD306"/>
    <mergeCell ref="AB307:AD307"/>
    <mergeCell ref="AB308:AD308"/>
    <mergeCell ref="AB309:AD309"/>
    <mergeCell ref="AB310:AD310"/>
    <mergeCell ref="AB311:AD311"/>
    <mergeCell ref="AB312:AD312"/>
    <mergeCell ref="AB313:AD313"/>
    <mergeCell ref="AB314:AD314"/>
    <mergeCell ref="AB315:AD315"/>
    <mergeCell ref="AB316:AD316"/>
    <mergeCell ref="AB317:AD317"/>
    <mergeCell ref="AB318:AD318"/>
    <mergeCell ref="AB319:AD319"/>
    <mergeCell ref="AB320:AD320"/>
    <mergeCell ref="AB321:AD321"/>
    <mergeCell ref="AB322:AD322"/>
    <mergeCell ref="AB323:AD323"/>
    <mergeCell ref="AB324:AD324"/>
    <mergeCell ref="AB325:AD325"/>
    <mergeCell ref="AB326:AD326"/>
    <mergeCell ref="AB327:AD327"/>
    <mergeCell ref="AB328:AD328"/>
    <mergeCell ref="AB329:AD329"/>
    <mergeCell ref="AB330:AD330"/>
    <mergeCell ref="AB331:AD331"/>
    <mergeCell ref="AB332:AD332"/>
    <mergeCell ref="AB333:AD333"/>
    <mergeCell ref="AB334:AD334"/>
    <mergeCell ref="AB335:AD335"/>
    <mergeCell ref="AB336:AD336"/>
    <mergeCell ref="AB337:AD337"/>
    <mergeCell ref="AB338:AD338"/>
    <mergeCell ref="AB339:AD339"/>
    <mergeCell ref="AB340:AD340"/>
    <mergeCell ref="AB341:AD341"/>
    <mergeCell ref="AB342:AD342"/>
    <mergeCell ref="AB343:AD343"/>
    <mergeCell ref="AB344:AD344"/>
    <mergeCell ref="AB345:AD345"/>
    <mergeCell ref="AB346:AD346"/>
    <mergeCell ref="AB347:AD347"/>
    <mergeCell ref="AB348:AD348"/>
    <mergeCell ref="AB349:AD349"/>
    <mergeCell ref="AB350:AD350"/>
    <mergeCell ref="AB351:AD351"/>
    <mergeCell ref="AB352:AD352"/>
    <mergeCell ref="AB353:AD353"/>
    <mergeCell ref="AB354:AD354"/>
    <mergeCell ref="AB355:AD355"/>
    <mergeCell ref="AB356:AD356"/>
    <mergeCell ref="AB357:AD357"/>
    <mergeCell ref="AB358:AD358"/>
    <mergeCell ref="AB359:AD359"/>
    <mergeCell ref="AB360:AD360"/>
    <mergeCell ref="AB361:AD361"/>
    <mergeCell ref="AB362:AD362"/>
    <mergeCell ref="AB363:AD363"/>
    <mergeCell ref="AB364:AD364"/>
    <mergeCell ref="AB365:AD365"/>
    <mergeCell ref="AB366:AD366"/>
    <mergeCell ref="AB367:AD367"/>
    <mergeCell ref="AB368:AD368"/>
    <mergeCell ref="AB369:AD369"/>
    <mergeCell ref="AB370:AD370"/>
    <mergeCell ref="AB371:AD371"/>
    <mergeCell ref="AB372:AD372"/>
    <mergeCell ref="AB373:AD373"/>
    <mergeCell ref="AB374:AD374"/>
    <mergeCell ref="AB375:AD375"/>
    <mergeCell ref="AB376:AD376"/>
    <mergeCell ref="AB377:AD377"/>
    <mergeCell ref="AB378:AD378"/>
    <mergeCell ref="AB379:AD379"/>
    <mergeCell ref="AB380:AD380"/>
    <mergeCell ref="AB381:AD381"/>
    <mergeCell ref="AB382:AD382"/>
    <mergeCell ref="AB383:AD383"/>
    <mergeCell ref="AB384:AD384"/>
    <mergeCell ref="AB385:AD385"/>
    <mergeCell ref="AB386:AD386"/>
    <mergeCell ref="AB387:AD387"/>
    <mergeCell ref="AB388:AD388"/>
    <mergeCell ref="AB389:AD389"/>
    <mergeCell ref="AB390:AD390"/>
    <mergeCell ref="AB391:AD391"/>
    <mergeCell ref="AB392:AD392"/>
    <mergeCell ref="AB393:AD393"/>
    <mergeCell ref="AB394:AD394"/>
    <mergeCell ref="AB395:AD395"/>
    <mergeCell ref="AB396:AD396"/>
    <mergeCell ref="AB397:AD397"/>
    <mergeCell ref="AB398:AD398"/>
    <mergeCell ref="AB399:AD399"/>
    <mergeCell ref="AB400:AD400"/>
    <mergeCell ref="AB401:AD401"/>
    <mergeCell ref="AB402:AD402"/>
    <mergeCell ref="AB403:AD403"/>
    <mergeCell ref="AB404:AD404"/>
    <mergeCell ref="AB405:AD405"/>
    <mergeCell ref="AB406:AD406"/>
    <mergeCell ref="AB407:AD407"/>
    <mergeCell ref="AB408:AD408"/>
    <mergeCell ref="AB409:AD409"/>
    <mergeCell ref="AB410:AD410"/>
    <mergeCell ref="AB411:AD411"/>
    <mergeCell ref="AB412:AD412"/>
    <mergeCell ref="AB413:AD413"/>
    <mergeCell ref="AB414:AD414"/>
    <mergeCell ref="AB415:AD415"/>
    <mergeCell ref="AB416:AD416"/>
    <mergeCell ref="AB417:AD417"/>
    <mergeCell ref="AB418:AD418"/>
    <mergeCell ref="AB419:AD419"/>
    <mergeCell ref="AB420:AD420"/>
    <mergeCell ref="AB421:AD421"/>
    <mergeCell ref="AB422:AD422"/>
    <mergeCell ref="AB423:AD423"/>
    <mergeCell ref="AB424:AD424"/>
    <mergeCell ref="AB425:AD425"/>
    <mergeCell ref="AB426:AD426"/>
    <mergeCell ref="AB427:AD427"/>
    <mergeCell ref="AB428:AD428"/>
    <mergeCell ref="AB429:AD429"/>
    <mergeCell ref="AB430:AD430"/>
    <mergeCell ref="AB431:AD431"/>
    <mergeCell ref="AB432:AD432"/>
    <mergeCell ref="AB433:AD433"/>
    <mergeCell ref="AB434:AD434"/>
    <mergeCell ref="AB435:AD435"/>
    <mergeCell ref="AB436:AD436"/>
    <mergeCell ref="AB437:AD437"/>
    <mergeCell ref="AB438:AD438"/>
    <mergeCell ref="AB439:AD439"/>
    <mergeCell ref="AB440:AD440"/>
    <mergeCell ref="AB441:AD441"/>
    <mergeCell ref="AB442:AD442"/>
    <mergeCell ref="AB443:AD443"/>
    <mergeCell ref="AB444:AD444"/>
    <mergeCell ref="AB445:AD445"/>
    <mergeCell ref="AB446:AD446"/>
    <mergeCell ref="AB447:AD447"/>
    <mergeCell ref="AB448:AD448"/>
    <mergeCell ref="AB449:AD449"/>
    <mergeCell ref="AB450:AD450"/>
    <mergeCell ref="AB451:AD451"/>
    <mergeCell ref="AB452:AD452"/>
    <mergeCell ref="AB453:AD453"/>
    <mergeCell ref="AB454:AD454"/>
    <mergeCell ref="AB455:AD455"/>
    <mergeCell ref="AB456:AD456"/>
    <mergeCell ref="AB457:AD457"/>
    <mergeCell ref="AB458:AD458"/>
    <mergeCell ref="AB459:AD459"/>
    <mergeCell ref="AB460:AD460"/>
    <mergeCell ref="AB461:AD461"/>
    <mergeCell ref="AB462:AD462"/>
    <mergeCell ref="AB463:AD463"/>
    <mergeCell ref="AB464:AD464"/>
    <mergeCell ref="AB465:AD465"/>
    <mergeCell ref="AB466:AD466"/>
    <mergeCell ref="AB467:AD467"/>
    <mergeCell ref="AB468:AD468"/>
    <mergeCell ref="AB469:AD469"/>
    <mergeCell ref="AB470:AD470"/>
    <mergeCell ref="AB471:AD471"/>
    <mergeCell ref="AB472:AD472"/>
    <mergeCell ref="AB473:AD473"/>
    <mergeCell ref="AB474:AD474"/>
    <mergeCell ref="AB475:AD475"/>
    <mergeCell ref="AB476:AD476"/>
    <mergeCell ref="AB477:AD477"/>
    <mergeCell ref="AB478:AD478"/>
    <mergeCell ref="AB479:AD479"/>
    <mergeCell ref="AB480:AD480"/>
    <mergeCell ref="AB481:AD481"/>
    <mergeCell ref="AB482:AD482"/>
    <mergeCell ref="AB483:AD483"/>
    <mergeCell ref="AB484:AD484"/>
    <mergeCell ref="AB485:AD485"/>
    <mergeCell ref="AB486:AD486"/>
    <mergeCell ref="AB487:AD487"/>
    <mergeCell ref="AB488:AD488"/>
    <mergeCell ref="AB489:AD489"/>
    <mergeCell ref="AB490:AD490"/>
    <mergeCell ref="AB491:AD491"/>
    <mergeCell ref="AB492:AD492"/>
    <mergeCell ref="AB493:AD493"/>
    <mergeCell ref="AB494:AD494"/>
    <mergeCell ref="AB495:AD495"/>
    <mergeCell ref="AB496:AD496"/>
    <mergeCell ref="AB497:AD497"/>
    <mergeCell ref="AB498:AD498"/>
    <mergeCell ref="AB499:AD499"/>
    <mergeCell ref="AB500:AD500"/>
    <mergeCell ref="AB501:AD501"/>
    <mergeCell ref="AB502:AD502"/>
    <mergeCell ref="AB503:AD503"/>
    <mergeCell ref="AB504:AD504"/>
    <mergeCell ref="AB505:AD505"/>
    <mergeCell ref="AB506:AD506"/>
    <mergeCell ref="AB507:AD507"/>
    <mergeCell ref="AB508:AD508"/>
    <mergeCell ref="AB509:AD509"/>
    <mergeCell ref="AB510:AD510"/>
    <mergeCell ref="AB511:AD511"/>
    <mergeCell ref="AB512:AD512"/>
    <mergeCell ref="AB513:AD513"/>
    <mergeCell ref="AB514:AD514"/>
    <mergeCell ref="AB515:AD515"/>
    <mergeCell ref="AB516:AD516"/>
    <mergeCell ref="AB517:AD517"/>
    <mergeCell ref="AB518:AD518"/>
    <mergeCell ref="AB519:AD519"/>
    <mergeCell ref="AB520:AD520"/>
    <mergeCell ref="AB521:AD521"/>
    <mergeCell ref="AB522:AD522"/>
    <mergeCell ref="AB523:AD523"/>
    <mergeCell ref="AB524:AD524"/>
    <mergeCell ref="AB525:AD525"/>
    <mergeCell ref="AB526:AD526"/>
    <mergeCell ref="AB527:AD527"/>
    <mergeCell ref="AB528:AD528"/>
    <mergeCell ref="AB529:AD529"/>
    <mergeCell ref="AB530:AD530"/>
    <mergeCell ref="AB531:AD531"/>
    <mergeCell ref="AB532:AD532"/>
    <mergeCell ref="AB533:AD533"/>
    <mergeCell ref="AB534:AD534"/>
    <mergeCell ref="AB535:AD535"/>
    <mergeCell ref="AB536:AD536"/>
    <mergeCell ref="AB537:AD537"/>
    <mergeCell ref="AB538:AD538"/>
    <mergeCell ref="AB539:AD539"/>
    <mergeCell ref="AB540:AD540"/>
    <mergeCell ref="AB541:AD541"/>
    <mergeCell ref="AB542:AD542"/>
    <mergeCell ref="AB543:AD543"/>
    <mergeCell ref="AB544:AD544"/>
    <mergeCell ref="AB545:AD545"/>
    <mergeCell ref="AB546:AD546"/>
    <mergeCell ref="AB547:AD547"/>
    <mergeCell ref="AB548:AD548"/>
    <mergeCell ref="AB549:AD549"/>
    <mergeCell ref="AB550:AD550"/>
    <mergeCell ref="AB551:AD551"/>
    <mergeCell ref="AB552:AD552"/>
    <mergeCell ref="AB553:AD553"/>
    <mergeCell ref="AB554:AD554"/>
    <mergeCell ref="AB555:AD555"/>
    <mergeCell ref="AB556:AD556"/>
    <mergeCell ref="AB557:AD557"/>
    <mergeCell ref="AB558:AD558"/>
    <mergeCell ref="AB559:AD559"/>
    <mergeCell ref="AB560:AD560"/>
    <mergeCell ref="AB561:AD561"/>
    <mergeCell ref="AB562:AD562"/>
    <mergeCell ref="AB563:AD563"/>
    <mergeCell ref="AB564:AD564"/>
    <mergeCell ref="AB565:AD565"/>
    <mergeCell ref="AB566:AD566"/>
    <mergeCell ref="AB567:AD567"/>
    <mergeCell ref="AB568:AD568"/>
    <mergeCell ref="AB569:AD569"/>
    <mergeCell ref="AB570:AD570"/>
    <mergeCell ref="AB571:AD571"/>
    <mergeCell ref="AB572:AD572"/>
    <mergeCell ref="AB573:AD573"/>
    <mergeCell ref="AB574:AD574"/>
    <mergeCell ref="AB575:AD575"/>
    <mergeCell ref="AB576:AD576"/>
    <mergeCell ref="AB577:AD577"/>
    <mergeCell ref="AB578:AD578"/>
    <mergeCell ref="AB579:AD579"/>
    <mergeCell ref="AB580:AD580"/>
    <mergeCell ref="AB581:AD581"/>
    <mergeCell ref="AB582:AD582"/>
    <mergeCell ref="AB583:AD583"/>
    <mergeCell ref="AB584:AD584"/>
    <mergeCell ref="AB585:AD585"/>
    <mergeCell ref="AB586:AD586"/>
    <mergeCell ref="AB587:AD587"/>
    <mergeCell ref="AB588:AD588"/>
    <mergeCell ref="AB589:AD589"/>
    <mergeCell ref="AB590:AD590"/>
    <mergeCell ref="AB591:AD591"/>
    <mergeCell ref="AB592:AD592"/>
    <mergeCell ref="AB593:AD593"/>
    <mergeCell ref="AB594:AD594"/>
    <mergeCell ref="AB595:AD595"/>
    <mergeCell ref="AB596:AD596"/>
    <mergeCell ref="AB597:AD597"/>
    <mergeCell ref="AB598:AD598"/>
    <mergeCell ref="AB599:AD599"/>
    <mergeCell ref="AB600:AD600"/>
    <mergeCell ref="AB601:AD601"/>
    <mergeCell ref="AB602:AD602"/>
    <mergeCell ref="AB603:AD603"/>
    <mergeCell ref="AB604:AD604"/>
    <mergeCell ref="AB605:AD605"/>
    <mergeCell ref="AB606:AD606"/>
    <mergeCell ref="AB607:AD607"/>
    <mergeCell ref="AB608:AD608"/>
    <mergeCell ref="AB609:AD609"/>
    <mergeCell ref="AB610:AD610"/>
    <mergeCell ref="AB611:AD611"/>
    <mergeCell ref="AB612:AD612"/>
    <mergeCell ref="AB613:AD613"/>
    <mergeCell ref="AB614:AD614"/>
    <mergeCell ref="AB615:AD615"/>
    <mergeCell ref="AB616:AD616"/>
    <mergeCell ref="AB617:AD617"/>
    <mergeCell ref="AB618:AD618"/>
    <mergeCell ref="AB619:AD619"/>
    <mergeCell ref="AB620:AD620"/>
    <mergeCell ref="AB621:AD621"/>
    <mergeCell ref="AB622:AD622"/>
    <mergeCell ref="AB623:AD623"/>
    <mergeCell ref="AB624:AD624"/>
    <mergeCell ref="AB625:AD625"/>
    <mergeCell ref="AB626:AD626"/>
    <mergeCell ref="AB627:AD627"/>
    <mergeCell ref="AB628:AD628"/>
    <mergeCell ref="AB629:AD629"/>
    <mergeCell ref="AB630:AD630"/>
    <mergeCell ref="AB631:AD631"/>
    <mergeCell ref="AB632:AD632"/>
    <mergeCell ref="AB633:AD633"/>
    <mergeCell ref="AB634:AD634"/>
    <mergeCell ref="AB635:AD635"/>
    <mergeCell ref="AB636:AD636"/>
    <mergeCell ref="AB637:AD637"/>
    <mergeCell ref="AB638:AD638"/>
    <mergeCell ref="AB639:AD639"/>
    <mergeCell ref="AB640:AD640"/>
    <mergeCell ref="AB641:AD641"/>
    <mergeCell ref="AB642:AD642"/>
    <mergeCell ref="AB643:AD643"/>
    <mergeCell ref="AB644:AD644"/>
    <mergeCell ref="AB645:AD645"/>
    <mergeCell ref="AB646:AD646"/>
    <mergeCell ref="AB647:AD647"/>
    <mergeCell ref="AB648:AD648"/>
    <mergeCell ref="AB649:AD649"/>
    <mergeCell ref="AB650:AD650"/>
    <mergeCell ref="AB651:AD651"/>
    <mergeCell ref="AB652:AD652"/>
    <mergeCell ref="AB653:AD653"/>
    <mergeCell ref="AB654:AD654"/>
    <mergeCell ref="AB655:AD655"/>
    <mergeCell ref="AB656:AD656"/>
    <mergeCell ref="AB657:AD657"/>
    <mergeCell ref="AB658:AD658"/>
    <mergeCell ref="AB659:AD659"/>
    <mergeCell ref="AB660:AD660"/>
    <mergeCell ref="AB661:AD661"/>
    <mergeCell ref="AB662:AD662"/>
    <mergeCell ref="AB663:AD663"/>
    <mergeCell ref="AB664:AD664"/>
    <mergeCell ref="AB665:AD665"/>
    <mergeCell ref="AB666:AD666"/>
    <mergeCell ref="AB667:AD667"/>
    <mergeCell ref="AB668:AD668"/>
    <mergeCell ref="AB669:AD669"/>
    <mergeCell ref="AB670:AD670"/>
    <mergeCell ref="AB671:AD671"/>
    <mergeCell ref="AB672:AD672"/>
    <mergeCell ref="AB673:AD673"/>
    <mergeCell ref="AB674:AD674"/>
    <mergeCell ref="AB675:AD675"/>
    <mergeCell ref="AB676:AD676"/>
    <mergeCell ref="AB677:AD677"/>
    <mergeCell ref="AB678:AD678"/>
    <mergeCell ref="AB679:AD679"/>
    <mergeCell ref="AB680:AD680"/>
    <mergeCell ref="AB681:AD681"/>
    <mergeCell ref="AB682:AD682"/>
    <mergeCell ref="AB683:AD683"/>
    <mergeCell ref="AB691:AD691"/>
    <mergeCell ref="AB692:AD692"/>
    <mergeCell ref="AB693:AD693"/>
    <mergeCell ref="AB694:AD694"/>
    <mergeCell ref="AB684:AD684"/>
    <mergeCell ref="AB695:AD695"/>
    <mergeCell ref="AB696:AD696"/>
    <mergeCell ref="AB697:AD697"/>
    <mergeCell ref="AB685:AD685"/>
    <mergeCell ref="AB686:AD686"/>
    <mergeCell ref="AB687:AD687"/>
    <mergeCell ref="AB688:AD688"/>
    <mergeCell ref="AB689:AD689"/>
    <mergeCell ref="AB690:AD690"/>
    <mergeCell ref="P711:U711"/>
    <mergeCell ref="C2:D2"/>
    <mergeCell ref="R7:R9"/>
    <mergeCell ref="AB710:AD710"/>
    <mergeCell ref="E6:E8"/>
    <mergeCell ref="AL6:AP6"/>
    <mergeCell ref="AB10:AD10"/>
    <mergeCell ref="AE10:AF10"/>
    <mergeCell ref="P7:P9"/>
    <mergeCell ref="Q7:Q9"/>
    <mergeCell ref="AB708:AD708"/>
    <mergeCell ref="AB709:AD709"/>
    <mergeCell ref="AB698:AD698"/>
    <mergeCell ref="AB699:AD699"/>
    <mergeCell ref="AB700:AD700"/>
    <mergeCell ref="AB701:AD701"/>
    <mergeCell ref="AB702:AD702"/>
    <mergeCell ref="AB703:AD703"/>
    <mergeCell ref="F6:F9"/>
    <mergeCell ref="K6:K9"/>
    <mergeCell ref="AB704:AD704"/>
    <mergeCell ref="AB705:AD705"/>
    <mergeCell ref="AB706:AD706"/>
    <mergeCell ref="AB707:AD707"/>
  </mergeCells>
  <phoneticPr fontId="20" type="noConversion"/>
  <conditionalFormatting sqref="E9">
    <cfRule type="expression" dxfId="46" priority="78" stopIfTrue="1">
      <formula>$AY$10&gt;0</formula>
    </cfRule>
  </conditionalFormatting>
  <conditionalFormatting sqref="CB11:CB710">
    <cfRule type="expression" dxfId="45" priority="77" stopIfTrue="1">
      <formula>EJ11&gt;0</formula>
    </cfRule>
  </conditionalFormatting>
  <conditionalFormatting sqref="CC11:CC710">
    <cfRule type="expression" dxfId="44" priority="76" stopIfTrue="1">
      <formula>CB11=0</formula>
    </cfRule>
  </conditionalFormatting>
  <conditionalFormatting sqref="CB1">
    <cfRule type="cellIs" dxfId="43" priority="75" stopIfTrue="1" operator="greaterThan">
      <formula>0</formula>
    </cfRule>
  </conditionalFormatting>
  <conditionalFormatting sqref="D11:D710">
    <cfRule type="expression" dxfId="42" priority="59" stopIfTrue="1">
      <formula>AX11&gt;1</formula>
    </cfRule>
  </conditionalFormatting>
  <conditionalFormatting sqref="E11:E710">
    <cfRule type="expression" dxfId="41" priority="58" stopIfTrue="1">
      <formula>AW11=0</formula>
    </cfRule>
  </conditionalFormatting>
  <conditionalFormatting sqref="K11:K710">
    <cfRule type="expression" dxfId="40" priority="56" stopIfTrue="1">
      <formula>AW11=0</formula>
    </cfRule>
  </conditionalFormatting>
  <conditionalFormatting sqref="B11:B710">
    <cfRule type="expression" dxfId="39" priority="44" stopIfTrue="1">
      <formula>AR11=0</formula>
    </cfRule>
  </conditionalFormatting>
  <conditionalFormatting sqref="AI11:AI710">
    <cfRule type="expression" dxfId="38" priority="43" stopIfTrue="1">
      <formula>AW11=0</formula>
    </cfRule>
  </conditionalFormatting>
  <conditionalFormatting sqref="P11:P710">
    <cfRule type="expression" dxfId="37" priority="30" stopIfTrue="1">
      <formula>AND(P11&gt;0,BT11=164)</formula>
    </cfRule>
    <cfRule type="expression" dxfId="36" priority="41" stopIfTrue="1">
      <formula>AW11=0</formula>
    </cfRule>
  </conditionalFormatting>
  <conditionalFormatting sqref="Q11:Q710">
    <cfRule type="expression" dxfId="35" priority="29" stopIfTrue="1">
      <formula>AND(Q11&gt;0,BT11=164)</formula>
    </cfRule>
    <cfRule type="expression" dxfId="34" priority="40" stopIfTrue="1">
      <formula>AW11=0</formula>
    </cfRule>
  </conditionalFormatting>
  <conditionalFormatting sqref="R11:R710">
    <cfRule type="expression" dxfId="33" priority="28" stopIfTrue="1">
      <formula>AND(R11&gt;0,BT11=164)</formula>
    </cfRule>
    <cfRule type="expression" dxfId="32" priority="39" stopIfTrue="1">
      <formula>AW11=0</formula>
    </cfRule>
  </conditionalFormatting>
  <conditionalFormatting sqref="U11:U710">
    <cfRule type="expression" dxfId="31" priority="26" stopIfTrue="1">
      <formula>AND(U11&gt;0,BT11=164)</formula>
    </cfRule>
    <cfRule type="expression" dxfId="30" priority="37" stopIfTrue="1">
      <formula>AW11=0</formula>
    </cfRule>
  </conditionalFormatting>
  <conditionalFormatting sqref="O11:O710">
    <cfRule type="expression" dxfId="29" priority="36" stopIfTrue="1">
      <formula>AW11=0</formula>
    </cfRule>
  </conditionalFormatting>
  <conditionalFormatting sqref="V11:V710">
    <cfRule type="expression" dxfId="28" priority="35" stopIfTrue="1">
      <formula>AW11=0</formula>
    </cfRule>
  </conditionalFormatting>
  <conditionalFormatting sqref="W11:W710">
    <cfRule type="expression" dxfId="27" priority="34" stopIfTrue="1">
      <formula>AW11=0</formula>
    </cfRule>
  </conditionalFormatting>
  <conditionalFormatting sqref="X11:X710">
    <cfRule type="expression" dxfId="26" priority="33" stopIfTrue="1">
      <formula>AW11=0</formula>
    </cfRule>
  </conditionalFormatting>
  <conditionalFormatting sqref="Z11:Z710">
    <cfRule type="expression" dxfId="25" priority="32" stopIfTrue="1">
      <formula>AW11=0</formula>
    </cfRule>
  </conditionalFormatting>
  <conditionalFormatting sqref="Y11:Y710">
    <cfRule type="expression" dxfId="24" priority="24" stopIfTrue="1">
      <formula>AW11=0</formula>
    </cfRule>
  </conditionalFormatting>
  <conditionalFormatting sqref="AA11:AA710">
    <cfRule type="expression" dxfId="23" priority="23" stopIfTrue="1">
      <formula>AW11=0</formula>
    </cfRule>
  </conditionalFormatting>
  <conditionalFormatting sqref="H11:H710">
    <cfRule type="expression" dxfId="22" priority="21" stopIfTrue="1">
      <formula>AW11=0</formula>
    </cfRule>
  </conditionalFormatting>
  <conditionalFormatting sqref="S11:S710">
    <cfRule type="expression" dxfId="21" priority="27" stopIfTrue="1">
      <formula>AND(S11&gt;0,BT11=164)</formula>
    </cfRule>
    <cfRule type="expression" dxfId="20" priority="38" stopIfTrue="1">
      <formula>AW11=0</formula>
    </cfRule>
  </conditionalFormatting>
  <conditionalFormatting sqref="T11:T710">
    <cfRule type="expression" dxfId="19" priority="16" stopIfTrue="1">
      <formula>AW11=0</formula>
    </cfRule>
  </conditionalFormatting>
  <conditionalFormatting sqref="T11:T710">
    <cfRule type="expression" dxfId="18" priority="15" stopIfTrue="1">
      <formula>AND(T11&gt;0,BT11=164)</formula>
    </cfRule>
  </conditionalFormatting>
  <conditionalFormatting sqref="N11:N710">
    <cfRule type="expression" dxfId="17" priority="12" stopIfTrue="1">
      <formula>AW11=0</formula>
    </cfRule>
  </conditionalFormatting>
  <conditionalFormatting sqref="AG11:AG710">
    <cfRule type="expression" dxfId="16" priority="11" stopIfTrue="1">
      <formula>AW11=0</formula>
    </cfRule>
  </conditionalFormatting>
  <conditionalFormatting sqref="AH11:AH710">
    <cfRule type="expression" dxfId="15" priority="7" stopIfTrue="1">
      <formula>AW11=0</formula>
    </cfRule>
  </conditionalFormatting>
  <conditionalFormatting sqref="F11:F710">
    <cfRule type="expression" dxfId="14" priority="5">
      <formula>AW11=0</formula>
    </cfRule>
  </conditionalFormatting>
  <conditionalFormatting sqref="G11:G710">
    <cfRule type="expression" dxfId="13" priority="4">
      <formula>AW11=0</formula>
    </cfRule>
  </conditionalFormatting>
  <conditionalFormatting sqref="I11:I710">
    <cfRule type="expression" dxfId="12" priority="3">
      <formula>AW11=0</formula>
    </cfRule>
  </conditionalFormatting>
  <conditionalFormatting sqref="J11:J710">
    <cfRule type="expression" dxfId="11" priority="2">
      <formula>AW11=0</formula>
    </cfRule>
  </conditionalFormatting>
  <dataValidations count="14">
    <dataValidation type="decimal" errorStyle="information" allowBlank="1" showErrorMessage="1" errorTitle="AgroBioTest" error="Wpisz liczbę." sqref="AE11:AE710 AJ11:AJ710 F11:F710 I11:I710" xr:uid="{00000000-0002-0000-0300-000000000000}">
      <formula1>0</formula1>
      <formula2>99999999999999900</formula2>
    </dataValidation>
    <dataValidation type="decimal" allowBlank="1" showErrorMessage="1" errorTitle="AgroBioTest" error="Wpisz liczbę." sqref="M11:M710 K11:K710" xr:uid="{00000000-0002-0000-0300-000001000000}">
      <formula1>0</formula1>
      <formula2>99999999999999900</formula2>
    </dataValidation>
    <dataValidation type="whole" allowBlank="1" showInputMessage="1" showErrorMessage="1" errorTitle="AgroBioTest" error="Miesięcy jest tylko 12 ;-)" prompt="Miesiąc" sqref="AC711 AC1" xr:uid="{00000000-0002-0000-0300-000002000000}">
      <formula1>0</formula1>
      <formula2>12</formula2>
    </dataValidation>
    <dataValidation type="whole" allowBlank="1" showInputMessage="1" showErrorMessage="1" errorTitle="AgroBioTest" error="Miesiąc ma najwyżej 31 dni." prompt="Dzień" sqref="AB711 AB1" xr:uid="{00000000-0002-0000-0300-000003000000}">
      <formula1>0</formula1>
      <formula2>31</formula2>
    </dataValidation>
    <dataValidation type="list" allowBlank="1" sqref="AB11:AC710" xr:uid="{00000000-0002-0000-0300-000004000000}">
      <formula1>$AZ$733:$AZ$738</formula1>
    </dataValidation>
    <dataValidation type="list" allowBlank="1" sqref="AK11:AK710 AF11:AF710" xr:uid="{00000000-0002-0000-0300-000005000000}">
      <formula1>$BB$733:$BB$737</formula1>
    </dataValidation>
    <dataValidation type="list" allowBlank="1" showInputMessage="1" showErrorMessage="1" errorTitle="BioCert" error="Jeżeli wstawiono nowy wiersz to tu wybierz &quot;Wypełnione&quot;._x000a_WÓWCZAS WIERSZ SIE NIE UKRYJE." prompt="Użyj tylko w przypadku wstawiania nowego wiersza!_x000a_Wybierz &quot;Wypełnione&quot; jeżeli chcesz by ten wiersz się nie ukrył._x000a_Użyj tylko wtedy gdy komórka będzie biała." sqref="B11:B710" xr:uid="{00000000-0002-0000-0300-000006000000}">
      <formula1>$BC$740:$BC$741</formula1>
    </dataValidation>
    <dataValidation type="list" allowBlank="1" showErrorMessage="1" errorTitle="AgroBioTest" error="Nie kombinuj - wybierz &quot;X&quot; lub nic." sqref="P11:AA710 AG11:AH710" xr:uid="{00000000-0002-0000-0300-000007000000}">
      <formula1>$BA$10:$BA$11</formula1>
    </dataValidation>
    <dataValidation type="list" errorStyle="information" allowBlank="1" showErrorMessage="1" errorTitle="AgroBioTest" error="Wybierz KOD pakietu albo pozostaw pustą komórkę._x000a_Można pisywać również ręcznie kody." sqref="N11:N710" xr:uid="{00000000-0002-0000-0300-000008000000}">
      <formula1>$BB$23:$BB$39</formula1>
    </dataValidation>
    <dataValidation type="whole" allowBlank="1" showInputMessage="1" showErrorMessage="1" errorTitle="AgroBioTest" error="Wpisz rok, ale nie wcześniejszy niż  2012." prompt="Rok" sqref="AD711 AD1" xr:uid="{00000000-0002-0000-0300-000009000000}">
      <formula1>2012</formula1>
      <formula2>9999</formula2>
    </dataValidation>
    <dataValidation type="decimal" allowBlank="1" showErrorMessage="1" errorTitle="AgroBioTest" error="Wpisz liczbę." sqref="AM11:AN710" xr:uid="{00000000-0002-0000-0300-00000A000000}">
      <formula1>0</formula1>
      <formula2>9999999999999990000</formula2>
    </dataValidation>
    <dataValidation type="list" errorStyle="warning" allowBlank="1" showErrorMessage="1" errorTitle="AgroBioTest" error="Wybierz rok lub wpisz samodzielnie." sqref="O11:O710" xr:uid="{00000000-0002-0000-0300-00000B000000}">
      <formula1>$BA$13:$BA$57</formula1>
    </dataValidation>
    <dataValidation type="whole" allowBlank="1" showErrorMessage="1" errorTitle="BioCert" error="Wpisz rok, ale nie wcześniejszy niż  2019." sqref="AE4:AF4" xr:uid="{00000000-0002-0000-0300-00000C000000}">
      <formula1>2019</formula1>
      <formula2>9999</formula2>
    </dataValidation>
    <dataValidation type="list" allowBlank="1" sqref="G11:G710 J11:J710" xr:uid="{00000000-0002-0000-0300-00000D000000}">
      <formula1>$AX$733:$AX$735</formula1>
    </dataValidation>
  </dataValidations>
  <printOptions horizontalCentered="1"/>
  <pageMargins left="0.15748031496062992" right="0.15748031496062992" top="0.51181102362204722" bottom="0.47244094488188981" header="0.31496062992125984" footer="0.19685039370078741"/>
  <pageSetup paperSize="9" scale="74" orientation="landscape" blackAndWhite="1" horizontalDpi="200" verticalDpi="200" r:id="rId1"/>
  <headerFooter>
    <oddFooter>&amp;L18  / 28.02.2022   •    F-plan-r&amp;RStrona &amp;P&amp;  z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CC"/>
  </sheetPr>
  <dimension ref="A1:FF75"/>
  <sheetViews>
    <sheetView showZeros="0" tabSelected="1" topLeftCell="C1" zoomScale="95" zoomScaleNormal="95" workbookViewId="0">
      <pane ySplit="10" topLeftCell="A11" activePane="bottomLeft" state="frozen"/>
      <selection activeCell="IV65536" sqref="IV65536"/>
      <selection pane="bottomLeft" activeCell="M11" sqref="M11"/>
    </sheetView>
  </sheetViews>
  <sheetFormatPr defaultRowHeight="14.25"/>
  <cols>
    <col min="1" max="1" width="5.7109375" style="61" hidden="1" customWidth="1"/>
    <col min="2" max="2" width="9.7109375" style="61" hidden="1" customWidth="1"/>
    <col min="3" max="3" width="3.5703125" style="61" customWidth="1"/>
    <col min="4" max="4" width="22.5703125" style="61" customWidth="1"/>
    <col min="5" max="8" width="10.85546875" style="61" customWidth="1"/>
    <col min="9" max="9" width="10.85546875" style="61" hidden="1" customWidth="1"/>
    <col min="10" max="10" width="9.5703125" style="61" customWidth="1"/>
    <col min="11" max="11" width="8.28515625" style="61" hidden="1" customWidth="1"/>
    <col min="12" max="12" width="9" style="61" hidden="1" customWidth="1"/>
    <col min="13" max="13" width="7.85546875" style="61" customWidth="1"/>
    <col min="14" max="14" width="9.42578125" style="61" customWidth="1"/>
    <col min="15" max="15" width="7.85546875" style="61" customWidth="1"/>
    <col min="16" max="16" width="9.42578125" style="61" customWidth="1"/>
    <col min="17" max="17" width="7.85546875" style="61" customWidth="1"/>
    <col min="18" max="23" width="11" style="61" customWidth="1"/>
    <col min="24" max="24" width="19" style="61" customWidth="1"/>
    <col min="25" max="25" width="7.7109375" style="61" customWidth="1"/>
    <col min="26" max="26" width="4.7109375" style="61" customWidth="1"/>
    <col min="27" max="27" width="8.5703125" style="61" hidden="1" customWidth="1"/>
    <col min="28" max="28" width="18.5703125" style="61" hidden="1" customWidth="1"/>
    <col min="29" max="34" width="9.140625" hidden="1" customWidth="1"/>
    <col min="35" max="35" width="21.42578125" style="61" hidden="1" customWidth="1"/>
    <col min="36" max="39" width="1.5703125" style="61" hidden="1" customWidth="1"/>
    <col min="40" max="53" width="9.140625" style="61" hidden="1" customWidth="1"/>
    <col min="54" max="54" width="18.28515625" style="61" hidden="1" customWidth="1"/>
    <col min="55" max="56" width="9.140625" style="61" hidden="1" customWidth="1"/>
    <col min="57" max="57" width="12.42578125" style="61" hidden="1" customWidth="1"/>
    <col min="58" max="58" width="18.28515625" style="61" hidden="1" customWidth="1"/>
    <col min="59" max="59" width="14" style="61" hidden="1" customWidth="1"/>
    <col min="60" max="60" width="6.85546875" style="61" hidden="1" customWidth="1"/>
    <col min="61" max="69" width="9.140625" style="61" hidden="1" customWidth="1"/>
    <col min="70" max="70" width="0.7109375" style="67" customWidth="1"/>
    <col min="71" max="72" width="1.140625" style="67" customWidth="1"/>
    <col min="73" max="73" width="1.140625" style="61" customWidth="1"/>
    <col min="74" max="78" width="9.140625" style="67"/>
    <col min="79" max="79" width="4.42578125" style="61" customWidth="1"/>
    <col min="80" max="80" width="3.5703125" style="61" customWidth="1"/>
    <col min="81" max="83" width="9.140625" style="61" customWidth="1"/>
    <col min="84" max="90" width="9.140625" style="61"/>
    <col min="91" max="91" width="9.140625" style="70" customWidth="1"/>
    <col min="92" max="16384" width="9.140625" style="61"/>
  </cols>
  <sheetData>
    <row r="1" spans="1:146" ht="13.5" hidden="1" customHeight="1">
      <c r="A1" s="724" t="s">
        <v>75</v>
      </c>
      <c r="B1" s="724" t="s">
        <v>75</v>
      </c>
      <c r="C1" s="175"/>
      <c r="D1" s="430" t="s">
        <v>445</v>
      </c>
      <c r="E1" s="431">
        <f>Plan_prod_roslin.!K1</f>
        <v>0</v>
      </c>
      <c r="F1" s="224"/>
      <c r="G1" s="432" t="s">
        <v>448</v>
      </c>
      <c r="H1" s="171">
        <f>IF(E1=0,0,L1/E1)</f>
        <v>0</v>
      </c>
      <c r="J1" s="430"/>
      <c r="K1" s="432" t="s">
        <v>446</v>
      </c>
      <c r="L1" s="431">
        <f>SUM(L11:L41)</f>
        <v>0</v>
      </c>
      <c r="M1" s="359"/>
      <c r="N1" s="359"/>
      <c r="O1" s="359"/>
      <c r="P1" s="359"/>
      <c r="Q1" s="359"/>
      <c r="R1" s="358"/>
      <c r="S1" s="358"/>
      <c r="T1" s="358"/>
      <c r="U1" s="358"/>
      <c r="V1" s="358"/>
      <c r="W1" s="358"/>
      <c r="X1" s="565"/>
      <c r="Y1" s="565"/>
      <c r="Z1" s="565"/>
      <c r="AA1" s="565"/>
      <c r="AB1" s="565"/>
      <c r="AI1" s="360"/>
      <c r="AJ1" s="172"/>
      <c r="AK1" s="173"/>
      <c r="AL1" s="173"/>
      <c r="AM1" s="173"/>
      <c r="AN1" s="173"/>
      <c r="AO1" s="62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61"/>
    </row>
    <row r="2" spans="1:146" ht="22.5" customHeight="1">
      <c r="A2" s="724"/>
      <c r="B2" s="724"/>
      <c r="C2" s="175"/>
      <c r="D2" s="665" t="s">
        <v>334</v>
      </c>
      <c r="E2" s="797">
        <f>Plan_prod_roslin.!E2</f>
        <v>0</v>
      </c>
      <c r="F2" s="797"/>
      <c r="G2" s="797"/>
      <c r="H2" s="798"/>
      <c r="J2" s="789" t="s">
        <v>745</v>
      </c>
      <c r="K2" s="790"/>
      <c r="L2" s="790"/>
      <c r="M2" s="790"/>
      <c r="N2" s="790"/>
      <c r="O2" s="788">
        <f>Plan_prod_roslin.!L2</f>
        <v>0</v>
      </c>
      <c r="P2" s="788"/>
      <c r="Q2" s="788"/>
      <c r="R2" s="782" t="s">
        <v>715</v>
      </c>
      <c r="S2" s="783"/>
      <c r="T2" s="783"/>
      <c r="U2" s="783"/>
      <c r="V2" s="783"/>
      <c r="W2" s="282"/>
      <c r="X2" s="640"/>
      <c r="Y2" s="640"/>
      <c r="Z2" s="641"/>
      <c r="AA2" s="650" t="s">
        <v>742</v>
      </c>
      <c r="AB2" s="650" t="s">
        <v>742</v>
      </c>
      <c r="AJ2" s="172"/>
      <c r="AK2" s="173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61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9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</row>
    <row r="3" spans="1:146" ht="2.25" customHeight="1">
      <c r="A3" s="724"/>
      <c r="B3" s="724"/>
      <c r="C3" s="224"/>
      <c r="D3" s="284"/>
      <c r="E3" s="279"/>
      <c r="F3" s="429"/>
      <c r="G3" s="279"/>
      <c r="H3" s="285"/>
      <c r="J3" s="662"/>
      <c r="K3" s="663"/>
      <c r="L3" s="663"/>
      <c r="M3" s="280"/>
      <c r="N3" s="664"/>
      <c r="O3" s="280"/>
      <c r="P3" s="280"/>
      <c r="Q3" s="280"/>
      <c r="R3" s="784"/>
      <c r="S3" s="785"/>
      <c r="T3" s="785"/>
      <c r="U3" s="785"/>
      <c r="V3" s="785"/>
      <c r="W3" s="285"/>
      <c r="X3" s="642"/>
      <c r="Y3" s="642"/>
      <c r="Z3" s="643"/>
      <c r="AA3" s="650" t="s">
        <v>742</v>
      </c>
      <c r="AB3" s="650" t="s">
        <v>742</v>
      </c>
      <c r="AJ3" s="172"/>
      <c r="AK3" s="173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61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9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</row>
    <row r="4" spans="1:146" ht="22.5" customHeight="1">
      <c r="A4" s="724"/>
      <c r="B4" s="724"/>
      <c r="C4" s="224"/>
      <c r="D4" s="774" t="s">
        <v>484</v>
      </c>
      <c r="E4" s="775"/>
      <c r="F4" s="813">
        <f>Plan_prod_roslin.!E4</f>
        <v>0</v>
      </c>
      <c r="G4" s="813"/>
      <c r="H4" s="814"/>
      <c r="J4" s="789" t="s">
        <v>746</v>
      </c>
      <c r="K4" s="790"/>
      <c r="L4" s="790"/>
      <c r="M4" s="790"/>
      <c r="N4" s="790"/>
      <c r="O4" s="788"/>
      <c r="P4" s="788"/>
      <c r="Q4" s="788"/>
      <c r="R4" s="786"/>
      <c r="S4" s="787"/>
      <c r="T4" s="787"/>
      <c r="U4" s="787"/>
      <c r="V4" s="787"/>
      <c r="W4" s="564" t="s">
        <v>714</v>
      </c>
      <c r="X4" s="638">
        <f>Plan_prod_roslin.!AE4</f>
        <v>2022</v>
      </c>
      <c r="Y4" s="660"/>
      <c r="Z4" s="661"/>
      <c r="AA4" s="650" t="s">
        <v>742</v>
      </c>
      <c r="AB4" s="650" t="s">
        <v>742</v>
      </c>
      <c r="AJ4" s="172"/>
      <c r="AK4" s="173"/>
      <c r="AL4" s="61" t="s">
        <v>78</v>
      </c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61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9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</row>
    <row r="5" spans="1:146" ht="14.25" customHeight="1">
      <c r="A5" s="53"/>
      <c r="B5" s="53"/>
      <c r="C5" s="177"/>
      <c r="D5" s="413" t="s">
        <v>594</v>
      </c>
      <c r="E5" s="279"/>
      <c r="F5" s="279"/>
      <c r="G5" s="173"/>
      <c r="H5" s="413"/>
      <c r="I5" s="413"/>
      <c r="J5" s="279"/>
      <c r="K5" s="279"/>
      <c r="L5" s="279"/>
      <c r="M5" s="173"/>
      <c r="N5" s="173"/>
      <c r="O5" s="173"/>
      <c r="P5" s="173"/>
      <c r="Q5" s="173"/>
      <c r="R5" s="225"/>
      <c r="S5" s="225"/>
      <c r="T5" s="173"/>
      <c r="U5" s="173"/>
      <c r="V5" s="173"/>
      <c r="W5" s="173"/>
      <c r="X5" s="173"/>
      <c r="Y5" s="658"/>
      <c r="Z5" s="659"/>
      <c r="AA5" s="650" t="s">
        <v>742</v>
      </c>
      <c r="AB5" s="650" t="s">
        <v>742</v>
      </c>
      <c r="AI5" s="173"/>
      <c r="AJ5" s="172"/>
      <c r="AK5" s="173"/>
      <c r="AL5" s="62"/>
      <c r="AM5" s="62"/>
      <c r="AN5" s="62"/>
      <c r="AO5" s="62"/>
      <c r="AP5" s="62"/>
      <c r="AQ5" s="62"/>
      <c r="AR5" s="62"/>
      <c r="AS5" s="70"/>
      <c r="AT5" s="70"/>
      <c r="AU5" s="70"/>
      <c r="AV5" s="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61"/>
    </row>
    <row r="6" spans="1:146" ht="30" customHeight="1">
      <c r="B6" s="796" t="s">
        <v>84</v>
      </c>
      <c r="C6" s="815" t="s">
        <v>85</v>
      </c>
      <c r="D6" s="816" t="s">
        <v>341</v>
      </c>
      <c r="E6" s="809" t="s">
        <v>595</v>
      </c>
      <c r="F6" s="809"/>
      <c r="G6" s="809"/>
      <c r="H6" s="820" t="s">
        <v>680</v>
      </c>
      <c r="I6" s="804" t="s">
        <v>681</v>
      </c>
      <c r="J6" s="817" t="s">
        <v>455</v>
      </c>
      <c r="K6" s="807" t="s">
        <v>682</v>
      </c>
      <c r="L6" s="807" t="s">
        <v>683</v>
      </c>
      <c r="M6" s="810" t="s">
        <v>444</v>
      </c>
      <c r="N6" s="810"/>
      <c r="O6" s="810"/>
      <c r="P6" s="810"/>
      <c r="Q6" s="810"/>
      <c r="R6" s="809" t="s">
        <v>684</v>
      </c>
      <c r="S6" s="809"/>
      <c r="T6" s="809"/>
      <c r="U6" s="809"/>
      <c r="V6" s="809"/>
      <c r="W6" s="809"/>
      <c r="X6" s="776" t="s">
        <v>739</v>
      </c>
      <c r="Y6" s="777"/>
      <c r="Z6" s="778"/>
      <c r="AA6" s="650" t="s">
        <v>742</v>
      </c>
      <c r="AB6" s="650" t="s">
        <v>742</v>
      </c>
      <c r="AI6" s="823" t="s">
        <v>456</v>
      </c>
      <c r="AJ6" s="170"/>
      <c r="AK6" s="170"/>
      <c r="AN6" s="161"/>
      <c r="AO6" s="161"/>
      <c r="AP6" s="161"/>
      <c r="BR6" s="173"/>
      <c r="BS6" s="173"/>
      <c r="BT6" s="173"/>
      <c r="BU6" s="173"/>
      <c r="BV6" s="705" t="s">
        <v>86</v>
      </c>
      <c r="BW6" s="705"/>
      <c r="BX6" s="705"/>
      <c r="BY6" s="705"/>
      <c r="BZ6" s="705"/>
      <c r="CA6" s="173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</row>
    <row r="7" spans="1:146" s="70" customFormat="1" ht="27.75" customHeight="1" thickBot="1">
      <c r="A7" s="61"/>
      <c r="B7" s="796"/>
      <c r="C7" s="815"/>
      <c r="D7" s="816"/>
      <c r="E7" s="795" t="s">
        <v>596</v>
      </c>
      <c r="F7" s="795" t="s">
        <v>598</v>
      </c>
      <c r="G7" s="795"/>
      <c r="H7" s="821"/>
      <c r="I7" s="805"/>
      <c r="J7" s="818"/>
      <c r="K7" s="807"/>
      <c r="L7" s="807"/>
      <c r="M7" s="779" t="s">
        <v>744</v>
      </c>
      <c r="N7" s="811" t="s">
        <v>700</v>
      </c>
      <c r="O7" s="812" t="s">
        <v>600</v>
      </c>
      <c r="P7" s="791" t="s">
        <v>699</v>
      </c>
      <c r="Q7" s="812" t="s">
        <v>743</v>
      </c>
      <c r="R7" s="793" t="s">
        <v>603</v>
      </c>
      <c r="S7" s="795"/>
      <c r="T7" s="793" t="s">
        <v>606</v>
      </c>
      <c r="U7" s="793"/>
      <c r="V7" s="793" t="s">
        <v>607</v>
      </c>
      <c r="W7" s="795"/>
      <c r="X7" s="808" t="s">
        <v>740</v>
      </c>
      <c r="Y7" s="808" t="s">
        <v>741</v>
      </c>
      <c r="Z7" s="800" t="s">
        <v>737</v>
      </c>
      <c r="AA7" s="803" t="s">
        <v>698</v>
      </c>
      <c r="AB7" s="799" t="s">
        <v>613</v>
      </c>
      <c r="AI7" s="824"/>
      <c r="AJ7" s="170"/>
      <c r="AK7" s="170"/>
      <c r="AL7" s="61"/>
      <c r="AM7" s="61"/>
      <c r="AN7" s="84" t="s">
        <v>87</v>
      </c>
      <c r="AO7" s="67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K7" s="61"/>
      <c r="BL7" s="61"/>
      <c r="BM7" s="61"/>
      <c r="BN7" s="61"/>
      <c r="BO7" s="61"/>
      <c r="BP7" s="61"/>
      <c r="BQ7" s="61"/>
      <c r="BR7" s="173"/>
      <c r="BS7" s="173"/>
      <c r="BT7" s="173"/>
      <c r="BU7" s="173"/>
      <c r="BV7" s="705"/>
      <c r="BW7" s="705"/>
      <c r="BX7" s="705"/>
      <c r="BY7" s="705"/>
      <c r="BZ7" s="705"/>
      <c r="CA7" s="173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</row>
    <row r="8" spans="1:146" s="70" customFormat="1" ht="28.5" customHeight="1" thickBot="1">
      <c r="A8" s="61"/>
      <c r="B8" s="78"/>
      <c r="C8" s="815"/>
      <c r="D8" s="816"/>
      <c r="E8" s="795"/>
      <c r="F8" s="473" t="s">
        <v>599</v>
      </c>
      <c r="G8" s="473" t="s">
        <v>597</v>
      </c>
      <c r="H8" s="822"/>
      <c r="I8" s="806"/>
      <c r="J8" s="818"/>
      <c r="K8" s="807"/>
      <c r="L8" s="807"/>
      <c r="M8" s="780"/>
      <c r="N8" s="811"/>
      <c r="O8" s="812"/>
      <c r="P8" s="792"/>
      <c r="Q8" s="812"/>
      <c r="R8" s="795" t="s">
        <v>604</v>
      </c>
      <c r="S8" s="794" t="s">
        <v>605</v>
      </c>
      <c r="T8" s="795" t="s">
        <v>604</v>
      </c>
      <c r="U8" s="794" t="s">
        <v>605</v>
      </c>
      <c r="V8" s="795" t="s">
        <v>604</v>
      </c>
      <c r="W8" s="794" t="s">
        <v>605</v>
      </c>
      <c r="X8" s="808"/>
      <c r="Y8" s="808"/>
      <c r="Z8" s="801"/>
      <c r="AA8" s="803"/>
      <c r="AB8" s="799"/>
      <c r="AI8" s="824"/>
      <c r="AJ8" s="170"/>
      <c r="AK8" s="170"/>
      <c r="AL8" s="61"/>
      <c r="AM8" s="61"/>
      <c r="AN8" s="84"/>
      <c r="AO8" s="67"/>
      <c r="AP8" s="61"/>
      <c r="AQ8" s="61"/>
      <c r="AR8" s="61"/>
      <c r="AS8" s="61"/>
      <c r="AT8" s="61"/>
      <c r="AU8" s="61"/>
      <c r="AV8" s="178"/>
      <c r="AW8" s="61" t="s">
        <v>369</v>
      </c>
      <c r="AX8" s="61"/>
      <c r="AY8" s="61"/>
      <c r="AZ8" s="61"/>
      <c r="BA8" s="61"/>
      <c r="BB8" s="61"/>
      <c r="BE8" s="61"/>
      <c r="BF8" s="61"/>
      <c r="BG8" s="61"/>
      <c r="BH8" s="61"/>
      <c r="BI8" s="179" t="s">
        <v>368</v>
      </c>
      <c r="BJ8" s="56"/>
      <c r="BK8" s="61"/>
      <c r="BL8" s="61"/>
      <c r="BM8" s="61"/>
      <c r="BN8" s="61"/>
      <c r="BO8" s="61"/>
      <c r="BP8" s="61"/>
      <c r="BQ8" s="61"/>
      <c r="BR8" s="173"/>
      <c r="BS8" s="173"/>
      <c r="BT8" s="173"/>
      <c r="BU8" s="173"/>
      <c r="BV8" s="180"/>
      <c r="BW8" s="180"/>
      <c r="BX8" s="180"/>
      <c r="BY8" s="180"/>
      <c r="BZ8" s="180"/>
      <c r="CA8" s="173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</row>
    <row r="9" spans="1:146" s="70" customFormat="1" ht="13.5" customHeight="1" thickBot="1">
      <c r="A9" s="61"/>
      <c r="B9" s="181"/>
      <c r="C9" s="815"/>
      <c r="D9" s="816"/>
      <c r="E9" s="473" t="s">
        <v>293</v>
      </c>
      <c r="F9" s="473" t="s">
        <v>293</v>
      </c>
      <c r="G9" s="473" t="s">
        <v>293</v>
      </c>
      <c r="H9" s="474" t="s">
        <v>293</v>
      </c>
      <c r="I9" s="494" t="s">
        <v>293</v>
      </c>
      <c r="J9" s="819"/>
      <c r="K9" s="807"/>
      <c r="L9" s="807"/>
      <c r="M9" s="781"/>
      <c r="N9" s="811"/>
      <c r="O9" s="812"/>
      <c r="P9" s="792"/>
      <c r="Q9" s="812"/>
      <c r="R9" s="795"/>
      <c r="S9" s="794"/>
      <c r="T9" s="795"/>
      <c r="U9" s="794"/>
      <c r="V9" s="795"/>
      <c r="W9" s="794"/>
      <c r="X9" s="808"/>
      <c r="Y9" s="808"/>
      <c r="Z9" s="802"/>
      <c r="AA9" s="803"/>
      <c r="AB9" s="799"/>
      <c r="AI9" s="825"/>
      <c r="AJ9" s="182"/>
      <c r="AK9" s="182"/>
      <c r="AL9" s="61"/>
      <c r="AM9" s="61"/>
      <c r="AN9" s="30" t="s">
        <v>94</v>
      </c>
      <c r="AO9" s="67" t="s">
        <v>95</v>
      </c>
      <c r="AP9" s="67"/>
      <c r="AQ9" s="61"/>
      <c r="AR9" s="61"/>
      <c r="AS9" s="61"/>
      <c r="AT9" s="61"/>
      <c r="AU9" s="61"/>
      <c r="AV9" s="178" t="s">
        <v>245</v>
      </c>
      <c r="AW9" s="61" t="s">
        <v>369</v>
      </c>
      <c r="AX9" s="61"/>
      <c r="AY9" s="61"/>
      <c r="AZ9" s="61"/>
      <c r="BA9" s="61"/>
      <c r="BB9" s="61"/>
      <c r="BC9" s="183" t="s">
        <v>372</v>
      </c>
      <c r="BD9" s="184"/>
      <c r="BE9" s="61"/>
      <c r="BF9" s="61"/>
      <c r="BG9" s="61"/>
      <c r="BH9" s="61"/>
      <c r="BI9" s="56" t="s">
        <v>367</v>
      </c>
      <c r="BJ9" s="56"/>
      <c r="BK9" s="61"/>
      <c r="BL9" s="61"/>
      <c r="BM9" s="61"/>
      <c r="BN9" s="61"/>
      <c r="BO9" s="61"/>
      <c r="BP9" s="61"/>
      <c r="BQ9" s="61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0"/>
      <c r="CC9" s="170"/>
      <c r="CD9" s="170"/>
      <c r="CE9" s="170"/>
      <c r="CF9" s="170"/>
      <c r="CG9" s="185"/>
      <c r="CH9" s="170"/>
      <c r="CI9" s="170"/>
      <c r="CJ9" s="170"/>
      <c r="CK9" s="170"/>
      <c r="CL9" s="170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</row>
    <row r="10" spans="1:146" s="70" customFormat="1" ht="9.75" customHeight="1" thickBot="1">
      <c r="A10" s="61"/>
      <c r="B10" s="93" t="s">
        <v>103</v>
      </c>
      <c r="C10" s="482">
        <v>0</v>
      </c>
      <c r="D10" s="410">
        <v>1</v>
      </c>
      <c r="E10" s="462">
        <f t="shared" ref="E10:L10" si="0">D10+1</f>
        <v>2</v>
      </c>
      <c r="F10" s="462">
        <f t="shared" si="0"/>
        <v>3</v>
      </c>
      <c r="G10" s="462">
        <f t="shared" si="0"/>
        <v>4</v>
      </c>
      <c r="H10" s="455">
        <f t="shared" si="0"/>
        <v>5</v>
      </c>
      <c r="I10" s="371">
        <f t="shared" si="0"/>
        <v>6</v>
      </c>
      <c r="J10" s="410">
        <f>H10+1</f>
        <v>6</v>
      </c>
      <c r="K10" s="410">
        <f t="shared" si="0"/>
        <v>7</v>
      </c>
      <c r="L10" s="410">
        <f t="shared" si="0"/>
        <v>8</v>
      </c>
      <c r="M10" s="186">
        <f>J10+1</f>
        <v>7</v>
      </c>
      <c r="N10" s="666">
        <f t="shared" ref="N10:U10" si="1">M10+1</f>
        <v>8</v>
      </c>
      <c r="O10" s="186">
        <f t="shared" si="1"/>
        <v>9</v>
      </c>
      <c r="P10" s="666">
        <f t="shared" si="1"/>
        <v>10</v>
      </c>
      <c r="Q10" s="186">
        <f t="shared" si="1"/>
        <v>11</v>
      </c>
      <c r="R10" s="462">
        <f t="shared" si="1"/>
        <v>12</v>
      </c>
      <c r="S10" s="667">
        <f t="shared" si="1"/>
        <v>13</v>
      </c>
      <c r="T10" s="462">
        <f t="shared" si="1"/>
        <v>14</v>
      </c>
      <c r="U10" s="667">
        <f t="shared" si="1"/>
        <v>15</v>
      </c>
      <c r="V10" s="462">
        <f>U10+1</f>
        <v>16</v>
      </c>
      <c r="W10" s="667">
        <f t="shared" ref="W10:AB10" si="2">V10+1</f>
        <v>17</v>
      </c>
      <c r="X10" s="455">
        <f t="shared" si="2"/>
        <v>18</v>
      </c>
      <c r="Y10" s="455">
        <f t="shared" si="2"/>
        <v>19</v>
      </c>
      <c r="Z10" s="455">
        <f t="shared" si="2"/>
        <v>20</v>
      </c>
      <c r="AA10" s="374">
        <f t="shared" si="2"/>
        <v>21</v>
      </c>
      <c r="AB10" s="374">
        <f t="shared" si="2"/>
        <v>22</v>
      </c>
      <c r="AI10" s="187">
        <f>Q10+1</f>
        <v>12</v>
      </c>
      <c r="AJ10" s="182"/>
      <c r="AK10" s="182"/>
      <c r="AL10" s="61"/>
      <c r="AM10" s="61"/>
      <c r="AN10" s="31"/>
      <c r="AO10" s="67"/>
      <c r="AP10" s="67"/>
      <c r="AQ10" s="61"/>
      <c r="AR10" s="64"/>
      <c r="AS10" s="61"/>
      <c r="AT10" s="114"/>
      <c r="AU10" s="188"/>
      <c r="AV10" s="178"/>
      <c r="AW10" s="61" t="s">
        <v>369</v>
      </c>
      <c r="AX10" s="189"/>
      <c r="AY10" s="189"/>
      <c r="AZ10" s="189"/>
      <c r="BA10" s="190"/>
      <c r="BB10" s="61"/>
      <c r="BC10" s="163"/>
      <c r="BD10" s="163"/>
      <c r="BE10" s="61"/>
      <c r="BF10" s="191"/>
      <c r="BG10" s="61"/>
      <c r="BH10" s="61"/>
      <c r="BJ10" s="192"/>
      <c r="BK10" s="193"/>
      <c r="BL10" s="61"/>
      <c r="BM10" s="61"/>
      <c r="BN10" s="61"/>
      <c r="BO10" s="61"/>
      <c r="BP10" s="61"/>
      <c r="BQ10" s="61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</row>
    <row r="11" spans="1:146" s="70" customFormat="1" ht="18.75" customHeight="1" thickBot="1">
      <c r="A11" s="61"/>
      <c r="B11" s="368" t="s">
        <v>103</v>
      </c>
      <c r="C11" s="186">
        <f>IF(AN11=1,SUM(AN$10:AN11),"")</f>
        <v>1</v>
      </c>
      <c r="D11" s="470" t="s">
        <v>614</v>
      </c>
      <c r="E11" s="194"/>
      <c r="F11" s="194"/>
      <c r="G11" s="194"/>
      <c r="H11" s="194"/>
      <c r="I11" s="194"/>
      <c r="J11" s="194"/>
      <c r="K11" s="420">
        <v>34</v>
      </c>
      <c r="L11" s="471">
        <f t="shared" ref="L11:L41" si="3">IF(D11=0,"",J11*K11)</f>
        <v>0</v>
      </c>
      <c r="M11" s="463"/>
      <c r="N11" s="194"/>
      <c r="O11" s="463"/>
      <c r="P11" s="481"/>
      <c r="Q11" s="463"/>
      <c r="R11" s="195"/>
      <c r="S11" s="195"/>
      <c r="T11" s="195"/>
      <c r="U11" s="639"/>
      <c r="V11" s="195"/>
      <c r="W11" s="195"/>
      <c r="X11" s="639"/>
      <c r="Y11" s="194"/>
      <c r="Z11" s="464"/>
      <c r="AA11" s="465"/>
      <c r="AB11" s="465"/>
      <c r="AE11" s="651"/>
      <c r="AI11" s="112"/>
      <c r="AJ11" s="170"/>
      <c r="AK11" s="170"/>
      <c r="AL11" s="61"/>
      <c r="AM11" s="61"/>
      <c r="AN11" s="115">
        <f>AP11</f>
        <v>1</v>
      </c>
      <c r="AO11" s="116" t="b">
        <f t="shared" ref="AO11:AO41" si="4">ISBLANK(D11)</f>
        <v>0</v>
      </c>
      <c r="AP11" s="73">
        <f>IF(AO11=TRUE,0,1)</f>
        <v>1</v>
      </c>
      <c r="AQ11" s="61"/>
      <c r="AR11" s="64"/>
      <c r="AS11" s="61"/>
      <c r="AT11" s="114" t="s">
        <v>442</v>
      </c>
      <c r="AU11" s="197" t="s">
        <v>293</v>
      </c>
      <c r="AV11" s="178" t="s">
        <v>246</v>
      </c>
      <c r="AW11" s="61" t="s">
        <v>369</v>
      </c>
      <c r="AX11" s="198" t="s">
        <v>331</v>
      </c>
      <c r="AY11" s="198" t="s">
        <v>335</v>
      </c>
      <c r="AZ11" s="198" t="s">
        <v>438</v>
      </c>
      <c r="BA11" s="199" t="s">
        <v>433</v>
      </c>
      <c r="BB11" s="61"/>
      <c r="BC11" s="200">
        <v>1</v>
      </c>
      <c r="BD11" s="201" t="s">
        <v>373</v>
      </c>
      <c r="BE11" s="61"/>
      <c r="BF11" s="202" t="s">
        <v>299</v>
      </c>
      <c r="BG11" s="61"/>
      <c r="BH11" s="61"/>
      <c r="BJ11" s="203" t="s">
        <v>342</v>
      </c>
      <c r="BK11" s="204">
        <v>85</v>
      </c>
      <c r="BL11" s="61"/>
      <c r="BM11" s="61" t="s">
        <v>614</v>
      </c>
      <c r="BN11" s="61"/>
      <c r="BO11" s="61"/>
      <c r="BP11" s="61"/>
      <c r="BQ11" s="61"/>
      <c r="BR11" s="173"/>
      <c r="BS11" s="173"/>
      <c r="BT11" s="173"/>
      <c r="BU11" s="173"/>
      <c r="BV11" s="129"/>
      <c r="BW11" s="130"/>
      <c r="BX11" s="130"/>
      <c r="BY11" s="130"/>
      <c r="BZ11" s="131"/>
      <c r="CA11" s="173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</row>
    <row r="12" spans="1:146" s="70" customFormat="1" ht="18.75" customHeight="1" thickBot="1">
      <c r="A12" s="61"/>
      <c r="B12" s="368" t="s">
        <v>103</v>
      </c>
      <c r="C12" s="186">
        <f>IF(AN12=1,SUM(AN$10:AN12),"")</f>
        <v>2</v>
      </c>
      <c r="D12" s="470" t="s">
        <v>615</v>
      </c>
      <c r="E12" s="194"/>
      <c r="F12" s="194"/>
      <c r="G12" s="194"/>
      <c r="H12" s="194"/>
      <c r="I12" s="194"/>
      <c r="J12" s="194"/>
      <c r="K12" s="420">
        <v>43</v>
      </c>
      <c r="L12" s="471">
        <f t="shared" si="3"/>
        <v>0</v>
      </c>
      <c r="M12" s="463"/>
      <c r="N12" s="194"/>
      <c r="O12" s="463"/>
      <c r="P12" s="481"/>
      <c r="Q12" s="463"/>
      <c r="R12" s="195"/>
      <c r="S12" s="195"/>
      <c r="T12" s="195"/>
      <c r="U12" s="639"/>
      <c r="V12" s="195"/>
      <c r="W12" s="195"/>
      <c r="X12" s="639"/>
      <c r="Y12" s="194"/>
      <c r="Z12" s="464"/>
      <c r="AA12" s="465"/>
      <c r="AB12" s="465"/>
      <c r="AE12" s="652" t="s">
        <v>106</v>
      </c>
      <c r="AI12" s="112"/>
      <c r="AJ12" s="170"/>
      <c r="AK12" s="170"/>
      <c r="AL12" s="61"/>
      <c r="AM12" s="61"/>
      <c r="AN12" s="115">
        <f t="shared" ref="AN12:AN41" si="5">AP12</f>
        <v>1</v>
      </c>
      <c r="AO12" s="116" t="b">
        <f t="shared" si="4"/>
        <v>0</v>
      </c>
      <c r="AP12" s="73">
        <f t="shared" ref="AP12:AP41" si="6">IF(AO12=TRUE,0,1)</f>
        <v>1</v>
      </c>
      <c r="AQ12" s="61"/>
      <c r="AR12" s="64"/>
      <c r="AS12" s="61"/>
      <c r="AT12" s="114" t="s">
        <v>447</v>
      </c>
      <c r="AU12" s="197" t="s">
        <v>294</v>
      </c>
      <c r="AV12" s="205" t="s">
        <v>247</v>
      </c>
      <c r="AW12" s="61" t="s">
        <v>369</v>
      </c>
      <c r="AX12" s="198" t="s">
        <v>441</v>
      </c>
      <c r="AY12" s="198" t="s">
        <v>440</v>
      </c>
      <c r="AZ12" s="198" t="s">
        <v>437</v>
      </c>
      <c r="BA12" s="199" t="s">
        <v>434</v>
      </c>
      <c r="BB12" s="61"/>
      <c r="BC12" s="200">
        <f t="shared" ref="BC12:BC17" si="7">BC11+1</f>
        <v>2</v>
      </c>
      <c r="BD12" s="201" t="s">
        <v>374</v>
      </c>
      <c r="BE12" s="61"/>
      <c r="BF12" s="202"/>
      <c r="BG12" s="61"/>
      <c r="BH12" s="61"/>
      <c r="BJ12" s="206"/>
      <c r="BK12" s="207"/>
      <c r="BL12" s="61"/>
      <c r="BM12" s="61" t="s">
        <v>615</v>
      </c>
      <c r="BN12" s="61"/>
      <c r="BO12" s="61"/>
      <c r="BP12" s="61"/>
      <c r="BQ12" s="61"/>
      <c r="BR12" s="173"/>
      <c r="BS12" s="173"/>
      <c r="BT12" s="173"/>
      <c r="BU12" s="173"/>
      <c r="BV12" s="143"/>
      <c r="BW12" s="144"/>
      <c r="BX12" s="144"/>
      <c r="BY12" s="144"/>
      <c r="BZ12" s="145"/>
      <c r="CA12" s="173"/>
      <c r="CB12" s="224"/>
      <c r="CC12" s="224"/>
      <c r="CD12" s="224"/>
      <c r="CE12" s="224"/>
      <c r="CF12" s="170"/>
      <c r="CG12" s="170"/>
      <c r="CH12" s="170"/>
      <c r="CI12" s="170"/>
      <c r="CJ12" s="170"/>
      <c r="CK12" s="170"/>
      <c r="CL12" s="170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</row>
    <row r="13" spans="1:146" s="70" customFormat="1" ht="18.75" customHeight="1" thickBot="1">
      <c r="A13" s="61"/>
      <c r="B13" s="368" t="s">
        <v>103</v>
      </c>
      <c r="C13" s="186">
        <f>IF(AN13=1,SUM(AN$10:AN13),"")</f>
        <v>3</v>
      </c>
      <c r="D13" s="470" t="s">
        <v>616</v>
      </c>
      <c r="E13" s="194"/>
      <c r="F13" s="194"/>
      <c r="G13" s="194"/>
      <c r="H13" s="194"/>
      <c r="I13" s="194"/>
      <c r="J13" s="194"/>
      <c r="K13" s="420">
        <v>52</v>
      </c>
      <c r="L13" s="471">
        <f t="shared" si="3"/>
        <v>0</v>
      </c>
      <c r="M13" s="463"/>
      <c r="N13" s="194"/>
      <c r="O13" s="463"/>
      <c r="P13" s="481"/>
      <c r="Q13" s="463"/>
      <c r="R13" s="195"/>
      <c r="S13" s="195"/>
      <c r="T13" s="195"/>
      <c r="U13" s="639"/>
      <c r="V13" s="195"/>
      <c r="W13" s="195"/>
      <c r="X13" s="639"/>
      <c r="Y13" s="194"/>
      <c r="Z13" s="464"/>
      <c r="AA13" s="465"/>
      <c r="AB13" s="465"/>
      <c r="AE13" s="652" t="s">
        <v>124</v>
      </c>
      <c r="AI13" s="112"/>
      <c r="AJ13" s="170"/>
      <c r="AK13" s="170"/>
      <c r="AL13" s="61"/>
      <c r="AM13" s="61"/>
      <c r="AN13" s="115">
        <f t="shared" si="5"/>
        <v>1</v>
      </c>
      <c r="AO13" s="116" t="b">
        <f t="shared" si="4"/>
        <v>0</v>
      </c>
      <c r="AP13" s="73">
        <f t="shared" si="6"/>
        <v>1</v>
      </c>
      <c r="AQ13" s="61"/>
      <c r="AR13" s="64"/>
      <c r="AS13" s="61"/>
      <c r="AT13" s="114" t="s">
        <v>443</v>
      </c>
      <c r="AU13" s="197" t="s">
        <v>112</v>
      </c>
      <c r="AV13" s="208" t="s">
        <v>248</v>
      </c>
      <c r="AW13" s="61" t="s">
        <v>369</v>
      </c>
      <c r="AX13" s="61"/>
      <c r="AY13" s="198" t="s">
        <v>441</v>
      </c>
      <c r="AZ13" s="198" t="s">
        <v>439</v>
      </c>
      <c r="BA13" s="209" t="s">
        <v>435</v>
      </c>
      <c r="BB13" s="61"/>
      <c r="BC13" s="200">
        <f t="shared" si="7"/>
        <v>3</v>
      </c>
      <c r="BD13" s="201" t="s">
        <v>375</v>
      </c>
      <c r="BE13" s="61"/>
      <c r="BF13" s="202" t="s">
        <v>300</v>
      </c>
      <c r="BG13" s="61"/>
      <c r="BH13" s="61"/>
      <c r="BJ13" s="206" t="s">
        <v>346</v>
      </c>
      <c r="BK13" s="204">
        <v>85</v>
      </c>
      <c r="BL13" s="61"/>
      <c r="BM13" s="61" t="s">
        <v>616</v>
      </c>
      <c r="BN13" s="61"/>
      <c r="BO13" s="61"/>
      <c r="BP13" s="61"/>
      <c r="BQ13" s="61"/>
      <c r="BR13" s="173"/>
      <c r="BS13" s="173"/>
      <c r="BT13" s="173"/>
      <c r="BU13" s="173"/>
      <c r="BV13" s="143"/>
      <c r="BW13" s="144"/>
      <c r="BX13" s="144"/>
      <c r="BY13" s="144"/>
      <c r="BZ13" s="145"/>
      <c r="CA13" s="173"/>
      <c r="CB13" s="224"/>
      <c r="CC13" s="224"/>
      <c r="CD13" s="224"/>
      <c r="CE13" s="224"/>
      <c r="CF13" s="170"/>
      <c r="CG13" s="170"/>
      <c r="CH13" s="170"/>
      <c r="CI13" s="170"/>
      <c r="CJ13" s="170"/>
      <c r="CK13" s="170"/>
      <c r="CL13" s="170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</row>
    <row r="14" spans="1:146" s="70" customFormat="1" ht="18.75" customHeight="1">
      <c r="A14" s="61"/>
      <c r="B14" s="368" t="s">
        <v>103</v>
      </c>
      <c r="C14" s="186">
        <f>IF(AN14=1,SUM(AN$10:AN14),"")</f>
        <v>4</v>
      </c>
      <c r="D14" s="470" t="s">
        <v>617</v>
      </c>
      <c r="E14" s="194"/>
      <c r="F14" s="194"/>
      <c r="G14" s="194"/>
      <c r="H14" s="194"/>
      <c r="I14" s="194"/>
      <c r="J14" s="194"/>
      <c r="K14" s="420">
        <v>85</v>
      </c>
      <c r="L14" s="471">
        <f t="shared" si="3"/>
        <v>0</v>
      </c>
      <c r="M14" s="463"/>
      <c r="N14" s="194"/>
      <c r="O14" s="463"/>
      <c r="P14" s="481"/>
      <c r="Q14" s="463"/>
      <c r="R14" s="195"/>
      <c r="S14" s="195"/>
      <c r="T14" s="195"/>
      <c r="U14" s="639"/>
      <c r="V14" s="195"/>
      <c r="W14" s="195"/>
      <c r="X14" s="639"/>
      <c r="Y14" s="194"/>
      <c r="Z14" s="464"/>
      <c r="AA14" s="465"/>
      <c r="AB14" s="465"/>
      <c r="AE14" s="652" t="s">
        <v>293</v>
      </c>
      <c r="AI14" s="112"/>
      <c r="AJ14" s="170"/>
      <c r="AK14" s="170"/>
      <c r="AL14" s="61"/>
      <c r="AM14" s="61"/>
      <c r="AN14" s="115">
        <f t="shared" si="5"/>
        <v>1</v>
      </c>
      <c r="AO14" s="116" t="b">
        <f t="shared" si="4"/>
        <v>0</v>
      </c>
      <c r="AP14" s="73">
        <f t="shared" si="6"/>
        <v>1</v>
      </c>
      <c r="AQ14" s="61"/>
      <c r="AR14" s="64"/>
      <c r="AS14" s="61"/>
      <c r="AT14" s="61"/>
      <c r="AU14" s="197" t="s">
        <v>295</v>
      </c>
      <c r="AV14" s="205" t="s">
        <v>249</v>
      </c>
      <c r="AW14" s="61" t="s">
        <v>369</v>
      </c>
      <c r="AX14" s="61"/>
      <c r="AY14" s="61"/>
      <c r="AZ14" s="61"/>
      <c r="BA14" s="61"/>
      <c r="BB14" s="61"/>
      <c r="BC14" s="200">
        <f t="shared" si="7"/>
        <v>4</v>
      </c>
      <c r="BD14" s="201" t="s">
        <v>376</v>
      </c>
      <c r="BE14" s="61"/>
      <c r="BF14" s="202"/>
      <c r="BG14" s="61"/>
      <c r="BH14" s="61"/>
      <c r="BJ14" s="206" t="s">
        <v>344</v>
      </c>
      <c r="BK14" s="204">
        <v>51.5</v>
      </c>
      <c r="BL14" s="61"/>
      <c r="BM14" s="61" t="s">
        <v>617</v>
      </c>
      <c r="BN14" s="61"/>
      <c r="BO14" s="61"/>
      <c r="BP14" s="61"/>
      <c r="BQ14" s="61"/>
      <c r="BR14" s="173"/>
      <c r="BS14" s="173"/>
      <c r="BT14" s="173"/>
      <c r="BU14" s="173"/>
      <c r="BV14" s="143"/>
      <c r="BW14" s="144"/>
      <c r="BX14" s="144"/>
      <c r="BY14" s="144"/>
      <c r="BZ14" s="145"/>
      <c r="CA14" s="173"/>
      <c r="CB14" s="224"/>
      <c r="CC14" s="224"/>
      <c r="CD14" s="224"/>
      <c r="CE14" s="224"/>
      <c r="CF14" s="170"/>
      <c r="CG14" s="170"/>
      <c r="CH14" s="170"/>
      <c r="CI14" s="170"/>
      <c r="CJ14" s="170"/>
      <c r="CK14" s="170"/>
      <c r="CL14" s="170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</row>
    <row r="15" spans="1:146" s="70" customFormat="1" ht="18.75" customHeight="1">
      <c r="A15" s="61"/>
      <c r="B15" s="368" t="s">
        <v>103</v>
      </c>
      <c r="C15" s="186">
        <f>IF(AN15=1,SUM(AN$10:AN15),"")</f>
        <v>5</v>
      </c>
      <c r="D15" s="470" t="s">
        <v>618</v>
      </c>
      <c r="E15" s="194"/>
      <c r="F15" s="194"/>
      <c r="G15" s="194"/>
      <c r="H15" s="194"/>
      <c r="I15" s="194"/>
      <c r="J15" s="194"/>
      <c r="K15" s="420">
        <v>68</v>
      </c>
      <c r="L15" s="471">
        <f t="shared" si="3"/>
        <v>0</v>
      </c>
      <c r="M15" s="463"/>
      <c r="N15" s="194"/>
      <c r="O15" s="463"/>
      <c r="P15" s="481"/>
      <c r="Q15" s="463"/>
      <c r="R15" s="195"/>
      <c r="S15" s="195"/>
      <c r="T15" s="195"/>
      <c r="U15" s="639"/>
      <c r="V15" s="195"/>
      <c r="W15" s="195"/>
      <c r="X15" s="639"/>
      <c r="Y15" s="194"/>
      <c r="Z15" s="464"/>
      <c r="AA15" s="465"/>
      <c r="AB15" s="465"/>
      <c r="AE15" s="652" t="s">
        <v>112</v>
      </c>
      <c r="AI15" s="112"/>
      <c r="AJ15" s="170"/>
      <c r="AK15" s="170"/>
      <c r="AL15" s="61"/>
      <c r="AM15" s="61"/>
      <c r="AN15" s="115">
        <f t="shared" si="5"/>
        <v>1</v>
      </c>
      <c r="AO15" s="116" t="b">
        <f t="shared" si="4"/>
        <v>0</v>
      </c>
      <c r="AP15" s="73">
        <f t="shared" si="6"/>
        <v>1</v>
      </c>
      <c r="AQ15" s="61"/>
      <c r="AR15" s="64"/>
      <c r="AS15" s="61"/>
      <c r="AT15" s="61"/>
      <c r="AU15" s="197" t="s">
        <v>296</v>
      </c>
      <c r="AV15" s="205" t="s">
        <v>250</v>
      </c>
      <c r="AW15" s="61" t="s">
        <v>369</v>
      </c>
      <c r="AX15" s="61"/>
      <c r="AY15" s="61"/>
      <c r="AZ15" s="61"/>
      <c r="BA15" s="61"/>
      <c r="BB15" s="61"/>
      <c r="BC15" s="200">
        <f t="shared" si="7"/>
        <v>5</v>
      </c>
      <c r="BD15" s="201" t="s">
        <v>377</v>
      </c>
      <c r="BE15" s="61"/>
      <c r="BF15" s="202" t="s">
        <v>305</v>
      </c>
      <c r="BG15" s="61"/>
      <c r="BH15" s="61"/>
      <c r="BJ15" s="206" t="s">
        <v>366</v>
      </c>
      <c r="BK15" s="204">
        <v>85</v>
      </c>
      <c r="BL15" s="61"/>
      <c r="BM15" s="61" t="s">
        <v>618</v>
      </c>
      <c r="BN15" s="61"/>
      <c r="BO15" s="61"/>
      <c r="BP15" s="61"/>
      <c r="BQ15" s="61"/>
      <c r="BR15" s="173"/>
      <c r="BS15" s="173"/>
      <c r="BT15" s="173"/>
      <c r="BU15" s="173"/>
      <c r="BV15" s="146"/>
      <c r="BW15" s="147"/>
      <c r="BX15" s="147"/>
      <c r="BY15" s="147"/>
      <c r="BZ15" s="145"/>
      <c r="CA15" s="173"/>
      <c r="CB15" s="224"/>
      <c r="CC15" s="224"/>
      <c r="CD15" s="224"/>
      <c r="CE15" s="224"/>
      <c r="CF15" s="170"/>
      <c r="CG15" s="170"/>
      <c r="CH15" s="170"/>
      <c r="CI15" s="170"/>
      <c r="CJ15" s="170"/>
      <c r="CK15" s="170"/>
      <c r="CL15" s="170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</row>
    <row r="16" spans="1:146" s="70" customFormat="1" ht="18.75" customHeight="1" thickBot="1">
      <c r="A16" s="61"/>
      <c r="B16" s="368" t="s">
        <v>103</v>
      </c>
      <c r="C16" s="186">
        <f>IF(AN16=1,SUM(AN$10:AN16),"")</f>
        <v>6</v>
      </c>
      <c r="D16" s="470" t="s">
        <v>621</v>
      </c>
      <c r="E16" s="194"/>
      <c r="F16" s="194"/>
      <c r="G16" s="194"/>
      <c r="H16" s="194"/>
      <c r="I16" s="194"/>
      <c r="J16" s="194"/>
      <c r="K16" s="420">
        <v>85</v>
      </c>
      <c r="L16" s="471">
        <f t="shared" si="3"/>
        <v>0</v>
      </c>
      <c r="M16" s="463"/>
      <c r="N16" s="194"/>
      <c r="O16" s="463"/>
      <c r="P16" s="481"/>
      <c r="Q16" s="463"/>
      <c r="R16" s="195"/>
      <c r="S16" s="195"/>
      <c r="T16" s="195"/>
      <c r="U16" s="639"/>
      <c r="V16" s="195"/>
      <c r="W16" s="195"/>
      <c r="X16" s="639"/>
      <c r="Y16" s="194"/>
      <c r="Z16" s="464"/>
      <c r="AA16" s="465"/>
      <c r="AB16" s="465"/>
      <c r="AE16" s="653" t="s">
        <v>296</v>
      </c>
      <c r="AI16" s="112"/>
      <c r="AJ16" s="170"/>
      <c r="AK16" s="170"/>
      <c r="AL16" s="61"/>
      <c r="AM16" s="61"/>
      <c r="AN16" s="115">
        <f t="shared" si="5"/>
        <v>1</v>
      </c>
      <c r="AO16" s="116" t="b">
        <f t="shared" si="4"/>
        <v>0</v>
      </c>
      <c r="AP16" s="73">
        <f t="shared" si="6"/>
        <v>1</v>
      </c>
      <c r="AQ16" s="61"/>
      <c r="AR16" s="61"/>
      <c r="AS16" s="61"/>
      <c r="AT16" s="61"/>
      <c r="AU16" s="197"/>
      <c r="AV16" s="205" t="s">
        <v>253</v>
      </c>
      <c r="AW16" s="61" t="s">
        <v>369</v>
      </c>
      <c r="AX16" s="61"/>
      <c r="AY16" s="61"/>
      <c r="AZ16" s="61"/>
      <c r="BA16" s="61"/>
      <c r="BB16" s="61"/>
      <c r="BC16" s="200" t="e">
        <f>#REF!+1</f>
        <v>#REF!</v>
      </c>
      <c r="BD16" s="201" t="s">
        <v>380</v>
      </c>
      <c r="BE16" s="61"/>
      <c r="BF16" s="202" t="s">
        <v>307</v>
      </c>
      <c r="BG16" s="61"/>
      <c r="BH16" s="61"/>
      <c r="BJ16" s="206" t="s">
        <v>345</v>
      </c>
      <c r="BK16" s="204">
        <v>51.5</v>
      </c>
      <c r="BL16" s="61"/>
      <c r="BM16" s="61" t="s">
        <v>621</v>
      </c>
      <c r="BN16" s="61"/>
      <c r="BO16" s="61"/>
      <c r="BP16" s="61"/>
      <c r="BQ16" s="61"/>
      <c r="BR16" s="173"/>
      <c r="BS16" s="173"/>
      <c r="BT16" s="173"/>
      <c r="BU16" s="173"/>
      <c r="BV16" s="146"/>
      <c r="BW16" s="147"/>
      <c r="BX16" s="147"/>
      <c r="BY16" s="147"/>
      <c r="BZ16" s="145"/>
      <c r="CA16" s="173"/>
      <c r="CB16" s="224"/>
      <c r="CC16" s="224"/>
      <c r="CD16" s="224"/>
      <c r="CE16" s="224"/>
      <c r="CF16" s="170"/>
      <c r="CG16" s="170"/>
      <c r="CH16" s="170"/>
      <c r="CI16" s="170"/>
      <c r="CJ16" s="170"/>
      <c r="CK16" s="170"/>
      <c r="CL16" s="170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</row>
    <row r="17" spans="1:141" s="70" customFormat="1" ht="18.75" customHeight="1" thickBot="1">
      <c r="A17" s="61"/>
      <c r="B17" s="368" t="s">
        <v>103</v>
      </c>
      <c r="C17" s="186">
        <f>IF(AN17=1,SUM(AN$10:AN17),"")</f>
        <v>7</v>
      </c>
      <c r="D17" s="470" t="s">
        <v>347</v>
      </c>
      <c r="E17" s="194"/>
      <c r="F17" s="194"/>
      <c r="G17" s="194"/>
      <c r="H17" s="194"/>
      <c r="I17" s="194"/>
      <c r="J17" s="194"/>
      <c r="K17" s="420">
        <v>68</v>
      </c>
      <c r="L17" s="471">
        <f t="shared" si="3"/>
        <v>0</v>
      </c>
      <c r="M17" s="463"/>
      <c r="N17" s="194"/>
      <c r="O17" s="463"/>
      <c r="P17" s="481"/>
      <c r="Q17" s="463"/>
      <c r="R17" s="195"/>
      <c r="S17" s="195"/>
      <c r="T17" s="195"/>
      <c r="U17" s="639"/>
      <c r="V17" s="195"/>
      <c r="W17" s="195"/>
      <c r="X17" s="639"/>
      <c r="Y17" s="194"/>
      <c r="Z17" s="464"/>
      <c r="AA17" s="465"/>
      <c r="AB17" s="465"/>
      <c r="AI17" s="112"/>
      <c r="AJ17" s="170"/>
      <c r="AK17" s="170"/>
      <c r="AL17" s="61"/>
      <c r="AM17" s="61"/>
      <c r="AN17" s="115">
        <f t="shared" si="5"/>
        <v>1</v>
      </c>
      <c r="AO17" s="116" t="b">
        <f t="shared" si="4"/>
        <v>0</v>
      </c>
      <c r="AP17" s="73">
        <f t="shared" si="6"/>
        <v>1</v>
      </c>
      <c r="AQ17" s="61"/>
      <c r="AR17" s="61"/>
      <c r="AS17" s="61"/>
      <c r="AT17" s="61"/>
      <c r="AU17" s="61"/>
      <c r="AV17" s="61"/>
      <c r="AW17" s="61" t="s">
        <v>369</v>
      </c>
      <c r="AX17" s="61"/>
      <c r="AY17" s="61"/>
      <c r="AZ17" s="61"/>
      <c r="BA17" s="61"/>
      <c r="BB17" s="61"/>
      <c r="BC17" s="200" t="e">
        <f t="shared" si="7"/>
        <v>#REF!</v>
      </c>
      <c r="BD17" s="201" t="s">
        <v>381</v>
      </c>
      <c r="BE17" s="61"/>
      <c r="BF17" s="202"/>
      <c r="BG17" s="61"/>
      <c r="BH17" s="61"/>
      <c r="BJ17" s="206" t="s">
        <v>343</v>
      </c>
      <c r="BK17" s="204">
        <v>34</v>
      </c>
      <c r="BL17" s="61"/>
      <c r="BM17" s="61" t="s">
        <v>347</v>
      </c>
      <c r="BN17" s="61"/>
      <c r="BO17" s="61"/>
      <c r="BP17" s="61"/>
      <c r="BQ17" s="61"/>
      <c r="BR17" s="173"/>
      <c r="BS17" s="173"/>
      <c r="BT17" s="173"/>
      <c r="BU17" s="173"/>
      <c r="BV17" s="146"/>
      <c r="BW17" s="147"/>
      <c r="BX17" s="147"/>
      <c r="BY17" s="147"/>
      <c r="BZ17" s="145"/>
      <c r="CA17" s="173"/>
      <c r="CB17" s="224"/>
      <c r="CC17" s="224"/>
      <c r="CD17" s="224"/>
      <c r="CE17" s="224"/>
      <c r="CF17" s="170"/>
      <c r="CG17" s="170"/>
      <c r="CH17" s="170"/>
      <c r="CI17" s="170"/>
      <c r="CJ17" s="170"/>
      <c r="CK17" s="170"/>
      <c r="CL17" s="170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</row>
    <row r="18" spans="1:141" s="70" customFormat="1" ht="18.75" customHeight="1">
      <c r="A18" s="61"/>
      <c r="B18" s="368" t="s">
        <v>103</v>
      </c>
      <c r="C18" s="186">
        <f>IF(AN18=1,SUM(AN$10:AN18),"")</f>
        <v>8</v>
      </c>
      <c r="D18" s="497" t="s">
        <v>348</v>
      </c>
      <c r="E18" s="194"/>
      <c r="F18" s="194"/>
      <c r="G18" s="194"/>
      <c r="H18" s="194"/>
      <c r="I18" s="194"/>
      <c r="J18" s="194"/>
      <c r="K18" s="498">
        <v>12.8</v>
      </c>
      <c r="L18" s="471">
        <f t="shared" si="3"/>
        <v>0</v>
      </c>
      <c r="M18" s="497" t="s">
        <v>676</v>
      </c>
      <c r="N18" s="194"/>
      <c r="O18" s="463"/>
      <c r="P18" s="481"/>
      <c r="Q18" s="463"/>
      <c r="R18" s="195"/>
      <c r="S18" s="195"/>
      <c r="T18" s="195"/>
      <c r="U18" s="639"/>
      <c r="V18" s="195"/>
      <c r="W18" s="195"/>
      <c r="X18" s="639"/>
      <c r="Y18" s="194"/>
      <c r="Z18" s="464"/>
      <c r="AA18" s="465"/>
      <c r="AB18" s="465"/>
      <c r="AI18" s="112"/>
      <c r="AJ18" s="170"/>
      <c r="AK18" s="170"/>
      <c r="AL18" s="61"/>
      <c r="AM18" s="61"/>
      <c r="AN18" s="115">
        <f t="shared" si="5"/>
        <v>1</v>
      </c>
      <c r="AO18" s="116" t="b">
        <f t="shared" si="4"/>
        <v>0</v>
      </c>
      <c r="AP18" s="73">
        <f t="shared" si="6"/>
        <v>1</v>
      </c>
      <c r="AQ18" s="61"/>
      <c r="AR18" s="61"/>
      <c r="AS18" s="61"/>
      <c r="AT18" s="61"/>
      <c r="AU18" s="61"/>
      <c r="AV18" s="210" t="s">
        <v>254</v>
      </c>
      <c r="AW18" s="61" t="s">
        <v>369</v>
      </c>
      <c r="AX18" s="61"/>
      <c r="AY18" s="61"/>
      <c r="AZ18" s="61"/>
      <c r="BA18" s="61"/>
      <c r="BB18" s="61"/>
      <c r="BC18" s="200"/>
      <c r="BD18" s="201"/>
      <c r="BE18" s="61"/>
      <c r="BF18" s="202" t="s">
        <v>306</v>
      </c>
      <c r="BG18" s="61"/>
      <c r="BH18" s="61"/>
      <c r="BJ18" s="206" t="s">
        <v>363</v>
      </c>
      <c r="BK18" s="204">
        <v>34</v>
      </c>
      <c r="BL18" s="61"/>
      <c r="BM18" s="61" t="s">
        <v>348</v>
      </c>
      <c r="BN18" s="61"/>
      <c r="BO18" s="61"/>
      <c r="BP18" s="61"/>
      <c r="BQ18" s="61"/>
      <c r="BR18" s="173"/>
      <c r="BS18" s="173"/>
      <c r="BT18" s="173"/>
      <c r="BU18" s="173"/>
      <c r="BV18" s="146"/>
      <c r="BW18" s="147"/>
      <c r="BX18" s="147"/>
      <c r="BY18" s="147"/>
      <c r="BZ18" s="145"/>
      <c r="CA18" s="173"/>
      <c r="CB18" s="224"/>
      <c r="CC18" s="224"/>
      <c r="CD18" s="224"/>
      <c r="CE18" s="224"/>
      <c r="CF18" s="170"/>
      <c r="CG18" s="170"/>
      <c r="CH18" s="170"/>
      <c r="CI18" s="170"/>
      <c r="CJ18" s="170"/>
      <c r="CK18" s="170"/>
      <c r="CL18" s="170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</row>
    <row r="19" spans="1:141" s="70" customFormat="1" ht="18.75" customHeight="1">
      <c r="A19" s="61"/>
      <c r="B19" s="368" t="s">
        <v>103</v>
      </c>
      <c r="C19" s="186">
        <f>IF(AN19=1,SUM(AN$10:AN19),"")</f>
        <v>9</v>
      </c>
      <c r="D19" s="497" t="s">
        <v>622</v>
      </c>
      <c r="E19" s="194"/>
      <c r="F19" s="194"/>
      <c r="G19" s="194"/>
      <c r="H19" s="194"/>
      <c r="I19" s="194"/>
      <c r="J19" s="194"/>
      <c r="K19" s="498">
        <v>12.8</v>
      </c>
      <c r="L19" s="471">
        <f t="shared" si="3"/>
        <v>0</v>
      </c>
      <c r="M19" s="497" t="s">
        <v>676</v>
      </c>
      <c r="N19" s="194"/>
      <c r="O19" s="463"/>
      <c r="P19" s="481"/>
      <c r="Q19" s="463"/>
      <c r="R19" s="195"/>
      <c r="S19" s="195"/>
      <c r="T19" s="195"/>
      <c r="U19" s="639"/>
      <c r="V19" s="195"/>
      <c r="W19" s="195"/>
      <c r="X19" s="639"/>
      <c r="Y19" s="194"/>
      <c r="Z19" s="464"/>
      <c r="AA19" s="465"/>
      <c r="AB19" s="465"/>
      <c r="AI19" s="112"/>
      <c r="AJ19" s="170"/>
      <c r="AK19" s="170"/>
      <c r="AL19" s="61"/>
      <c r="AM19" s="61"/>
      <c r="AN19" s="115">
        <f t="shared" si="5"/>
        <v>1</v>
      </c>
      <c r="AO19" s="116" t="b">
        <f t="shared" si="4"/>
        <v>0</v>
      </c>
      <c r="AP19" s="73">
        <f t="shared" si="6"/>
        <v>1</v>
      </c>
      <c r="AQ19" s="61"/>
      <c r="AR19" s="61"/>
      <c r="AS19" s="61"/>
      <c r="AT19" s="61"/>
      <c r="AU19" s="61"/>
      <c r="AV19" s="211" t="s">
        <v>255</v>
      </c>
      <c r="AW19" s="61" t="s">
        <v>369</v>
      </c>
      <c r="AX19" s="61"/>
      <c r="AY19" s="61"/>
      <c r="AZ19" s="61"/>
      <c r="BA19" s="61"/>
      <c r="BB19" s="61"/>
      <c r="BC19" s="200" t="e">
        <f>BC17+1</f>
        <v>#REF!</v>
      </c>
      <c r="BD19" s="201" t="s">
        <v>382</v>
      </c>
      <c r="BE19" s="61"/>
      <c r="BF19" s="202"/>
      <c r="BG19" s="61"/>
      <c r="BH19" s="61"/>
      <c r="BJ19" s="206"/>
      <c r="BK19" s="207"/>
      <c r="BL19" s="61"/>
      <c r="BM19" s="61" t="s">
        <v>622</v>
      </c>
      <c r="BN19" s="61"/>
      <c r="BO19" s="61"/>
      <c r="BP19" s="61"/>
      <c r="BQ19" s="61"/>
      <c r="BR19" s="173"/>
      <c r="BS19" s="173"/>
      <c r="BT19" s="173"/>
      <c r="BU19" s="173"/>
      <c r="BV19" s="146"/>
      <c r="BW19" s="147"/>
      <c r="BX19" s="147"/>
      <c r="BY19" s="147"/>
      <c r="BZ19" s="145"/>
      <c r="CA19" s="173"/>
      <c r="CB19" s="224"/>
      <c r="CC19" s="224"/>
      <c r="CD19" s="224"/>
      <c r="CE19" s="224"/>
      <c r="CF19" s="170"/>
      <c r="CG19" s="170"/>
      <c r="CH19" s="170"/>
      <c r="CI19" s="170"/>
      <c r="CJ19" s="170"/>
      <c r="CK19" s="170"/>
      <c r="CL19" s="170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</row>
    <row r="20" spans="1:141" s="70" customFormat="1" ht="18.75" customHeight="1">
      <c r="A20" s="61"/>
      <c r="B20" s="368"/>
      <c r="C20" s="186">
        <f>IF(AN20=1,SUM(AN$10:AN20),"")</f>
        <v>10</v>
      </c>
      <c r="D20" s="497" t="s">
        <v>702</v>
      </c>
      <c r="E20" s="194"/>
      <c r="F20" s="194"/>
      <c r="G20" s="194"/>
      <c r="H20" s="194"/>
      <c r="I20" s="194"/>
      <c r="J20" s="194"/>
      <c r="K20" s="498">
        <v>3.8</v>
      </c>
      <c r="L20" s="471">
        <f t="shared" si="3"/>
        <v>0</v>
      </c>
      <c r="M20" s="497" t="s">
        <v>676</v>
      </c>
      <c r="N20" s="194"/>
      <c r="O20" s="463"/>
      <c r="P20" s="481"/>
      <c r="Q20" s="463"/>
      <c r="R20" s="195"/>
      <c r="S20" s="195"/>
      <c r="T20" s="195"/>
      <c r="U20" s="639"/>
      <c r="V20" s="195"/>
      <c r="W20" s="195"/>
      <c r="X20" s="639"/>
      <c r="Y20" s="194"/>
      <c r="Z20" s="464"/>
      <c r="AA20" s="465"/>
      <c r="AB20" s="465"/>
      <c r="AI20" s="112"/>
      <c r="AJ20" s="170"/>
      <c r="AK20" s="170"/>
      <c r="AL20" s="61"/>
      <c r="AM20" s="61"/>
      <c r="AN20" s="115">
        <f t="shared" si="5"/>
        <v>1</v>
      </c>
      <c r="AO20" s="116" t="b">
        <f t="shared" si="4"/>
        <v>0</v>
      </c>
      <c r="AP20" s="73">
        <f t="shared" si="6"/>
        <v>1</v>
      </c>
      <c r="AQ20" s="61"/>
      <c r="AR20" s="61"/>
      <c r="AS20" s="61"/>
      <c r="AT20" s="61"/>
      <c r="AU20" s="61"/>
      <c r="AV20" s="211"/>
      <c r="AW20" s="61"/>
      <c r="AX20" s="61"/>
      <c r="AY20" s="61"/>
      <c r="AZ20" s="61"/>
      <c r="BA20" s="61"/>
      <c r="BB20" s="61"/>
      <c r="BC20" s="200"/>
      <c r="BD20" s="201"/>
      <c r="BE20" s="61"/>
      <c r="BF20" s="202"/>
      <c r="BG20" s="61"/>
      <c r="BH20" s="61"/>
      <c r="BJ20" s="206"/>
      <c r="BK20" s="207"/>
      <c r="BL20" s="61"/>
      <c r="BM20" s="61"/>
      <c r="BN20" s="61"/>
      <c r="BO20" s="61"/>
      <c r="BP20" s="61"/>
      <c r="BQ20" s="61"/>
      <c r="BR20" s="173"/>
      <c r="BS20" s="173"/>
      <c r="BT20" s="173"/>
      <c r="BU20" s="173"/>
      <c r="BV20" s="146"/>
      <c r="BW20" s="147"/>
      <c r="BX20" s="147"/>
      <c r="BY20" s="147"/>
      <c r="BZ20" s="145"/>
      <c r="CA20" s="173"/>
      <c r="CB20" s="224"/>
      <c r="CC20" s="224"/>
      <c r="CD20" s="224"/>
      <c r="CE20" s="224"/>
      <c r="CF20" s="170"/>
      <c r="CG20" s="170"/>
      <c r="CH20" s="170"/>
      <c r="CI20" s="170"/>
      <c r="CJ20" s="170"/>
      <c r="CK20" s="170"/>
      <c r="CL20" s="170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</row>
    <row r="21" spans="1:141" s="70" customFormat="1" ht="18.75" customHeight="1">
      <c r="A21" s="61"/>
      <c r="B21" s="368" t="s">
        <v>103</v>
      </c>
      <c r="C21" s="186">
        <f>IF(AN21=1,SUM(AN$10:AN21),"")</f>
        <v>11</v>
      </c>
      <c r="D21" s="496" t="s">
        <v>623</v>
      </c>
      <c r="E21" s="194"/>
      <c r="F21" s="194"/>
      <c r="G21" s="194"/>
      <c r="H21" s="194"/>
      <c r="I21" s="194"/>
      <c r="J21" s="194"/>
      <c r="K21" s="499">
        <v>12.8</v>
      </c>
      <c r="L21" s="471">
        <f t="shared" si="3"/>
        <v>0</v>
      </c>
      <c r="M21" s="496" t="s">
        <v>676</v>
      </c>
      <c r="N21" s="194"/>
      <c r="O21" s="463"/>
      <c r="P21" s="481"/>
      <c r="Q21" s="463"/>
      <c r="R21" s="195"/>
      <c r="S21" s="195"/>
      <c r="T21" s="195"/>
      <c r="U21" s="639"/>
      <c r="V21" s="195"/>
      <c r="W21" s="195"/>
      <c r="X21" s="639"/>
      <c r="Y21" s="194"/>
      <c r="Z21" s="464"/>
      <c r="AA21" s="465"/>
      <c r="AB21" s="465"/>
      <c r="AI21" s="112"/>
      <c r="AJ21" s="170"/>
      <c r="AK21" s="170"/>
      <c r="AL21" s="61"/>
      <c r="AM21" s="61"/>
      <c r="AN21" s="115">
        <f t="shared" si="5"/>
        <v>1</v>
      </c>
      <c r="AO21" s="116" t="b">
        <f t="shared" si="4"/>
        <v>0</v>
      </c>
      <c r="AP21" s="73">
        <f t="shared" si="6"/>
        <v>1</v>
      </c>
      <c r="AQ21" s="61"/>
      <c r="AR21" s="61"/>
      <c r="AS21" s="61"/>
      <c r="AT21" s="61"/>
      <c r="AU21" s="61"/>
      <c r="AV21" s="212" t="s">
        <v>256</v>
      </c>
      <c r="AW21" s="61" t="s">
        <v>369</v>
      </c>
      <c r="AX21" s="61"/>
      <c r="AY21" s="61"/>
      <c r="AZ21" s="61"/>
      <c r="BA21" s="61"/>
      <c r="BB21" s="61"/>
      <c r="BC21" s="200" t="e">
        <f>BC19+1</f>
        <v>#REF!</v>
      </c>
      <c r="BD21" s="201" t="s">
        <v>383</v>
      </c>
      <c r="BE21" s="61"/>
      <c r="BF21" s="202" t="s">
        <v>427</v>
      </c>
      <c r="BG21" s="61"/>
      <c r="BH21" s="61"/>
      <c r="BJ21" s="206" t="s">
        <v>350</v>
      </c>
      <c r="BK21" s="204">
        <v>26.14</v>
      </c>
      <c r="BL21" s="61"/>
      <c r="BM21" s="61" t="s">
        <v>623</v>
      </c>
      <c r="BN21" s="61"/>
      <c r="BO21" s="61"/>
      <c r="BP21" s="61"/>
      <c r="BQ21" s="61"/>
      <c r="BR21" s="173"/>
      <c r="BS21" s="173"/>
      <c r="BT21" s="173"/>
      <c r="BU21" s="173"/>
      <c r="BV21" s="146"/>
      <c r="BW21" s="147"/>
      <c r="BX21" s="147"/>
      <c r="BY21" s="147"/>
      <c r="BZ21" s="145"/>
      <c r="CA21" s="173"/>
      <c r="CB21" s="224"/>
      <c r="CC21" s="224"/>
      <c r="CD21" s="224"/>
      <c r="CE21" s="224"/>
      <c r="CF21" s="170"/>
      <c r="CG21" s="170"/>
      <c r="CH21" s="170"/>
      <c r="CI21" s="170"/>
      <c r="CJ21" s="170"/>
      <c r="CK21" s="170"/>
      <c r="CL21" s="170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</row>
    <row r="22" spans="1:141" s="70" customFormat="1" ht="18.75" customHeight="1">
      <c r="A22" s="61"/>
      <c r="B22" s="368" t="s">
        <v>103</v>
      </c>
      <c r="C22" s="186">
        <f>IF(AN22=1,SUM(AN$10:AN22),"")</f>
        <v>12</v>
      </c>
      <c r="D22" s="496" t="s">
        <v>624</v>
      </c>
      <c r="E22" s="194"/>
      <c r="F22" s="194"/>
      <c r="G22" s="194"/>
      <c r="H22" s="194"/>
      <c r="I22" s="194"/>
      <c r="J22" s="194"/>
      <c r="K22" s="499">
        <v>12.8</v>
      </c>
      <c r="L22" s="471">
        <f t="shared" si="3"/>
        <v>0</v>
      </c>
      <c r="M22" s="496" t="s">
        <v>676</v>
      </c>
      <c r="N22" s="194"/>
      <c r="O22" s="463"/>
      <c r="P22" s="481"/>
      <c r="Q22" s="463"/>
      <c r="R22" s="195"/>
      <c r="S22" s="195"/>
      <c r="T22" s="195"/>
      <c r="U22" s="639"/>
      <c r="V22" s="195"/>
      <c r="W22" s="195"/>
      <c r="X22" s="639"/>
      <c r="Y22" s="194"/>
      <c r="Z22" s="464"/>
      <c r="AA22" s="465"/>
      <c r="AB22" s="465"/>
      <c r="AI22" s="112"/>
      <c r="AJ22" s="170"/>
      <c r="AK22" s="170"/>
      <c r="AL22" s="61"/>
      <c r="AM22" s="61"/>
      <c r="AN22" s="115">
        <f t="shared" si="5"/>
        <v>1</v>
      </c>
      <c r="AO22" s="116" t="b">
        <f t="shared" si="4"/>
        <v>0</v>
      </c>
      <c r="AP22" s="73">
        <f t="shared" si="6"/>
        <v>1</v>
      </c>
      <c r="AQ22" s="61"/>
      <c r="AR22" s="61"/>
      <c r="AS22" s="61"/>
      <c r="AT22" s="61"/>
      <c r="AU22" s="61"/>
      <c r="AV22" s="211" t="s">
        <v>257</v>
      </c>
      <c r="AW22" s="61" t="s">
        <v>369</v>
      </c>
      <c r="AX22" s="61"/>
      <c r="AY22" s="61"/>
      <c r="AZ22" s="61"/>
      <c r="BA22" s="61"/>
      <c r="BB22" s="61"/>
      <c r="BC22" s="200" t="e">
        <f>BC21+1</f>
        <v>#REF!</v>
      </c>
      <c r="BD22" s="201" t="s">
        <v>384</v>
      </c>
      <c r="BE22" s="61"/>
      <c r="BF22" s="202" t="s">
        <v>428</v>
      </c>
      <c r="BG22" s="61"/>
      <c r="BH22" s="61"/>
      <c r="BJ22" s="206" t="s">
        <v>352</v>
      </c>
      <c r="BK22" s="204">
        <v>12.15</v>
      </c>
      <c r="BL22" s="61"/>
      <c r="BM22" s="61" t="s">
        <v>624</v>
      </c>
      <c r="BN22" s="61"/>
      <c r="BO22" s="61"/>
      <c r="BP22" s="61"/>
      <c r="BQ22" s="61"/>
      <c r="BR22" s="173"/>
      <c r="BS22" s="173"/>
      <c r="BT22" s="173"/>
      <c r="BU22" s="173"/>
      <c r="BV22" s="146"/>
      <c r="BW22" s="147"/>
      <c r="BX22" s="147"/>
      <c r="BY22" s="147"/>
      <c r="BZ22" s="145"/>
      <c r="CA22" s="173"/>
      <c r="CB22" s="224"/>
      <c r="CC22" s="224"/>
      <c r="CD22" s="224"/>
      <c r="CE22" s="224"/>
      <c r="CF22" s="170"/>
      <c r="CG22" s="170"/>
      <c r="CH22" s="170"/>
      <c r="CI22" s="170"/>
      <c r="CJ22" s="170"/>
      <c r="CK22" s="170"/>
      <c r="CL22" s="170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</row>
    <row r="23" spans="1:141" s="70" customFormat="1" ht="18.75" customHeight="1">
      <c r="A23" s="61"/>
      <c r="B23" s="368"/>
      <c r="C23" s="186">
        <f>IF(AN23=1,SUM(AN$10:AN23),"")</f>
        <v>13</v>
      </c>
      <c r="D23" s="496" t="s">
        <v>703</v>
      </c>
      <c r="E23" s="194"/>
      <c r="F23" s="194"/>
      <c r="G23" s="194"/>
      <c r="H23" s="194"/>
      <c r="I23" s="194"/>
      <c r="J23" s="194"/>
      <c r="K23" s="499">
        <v>3.8</v>
      </c>
      <c r="L23" s="471">
        <f t="shared" si="3"/>
        <v>0</v>
      </c>
      <c r="M23" s="496" t="s">
        <v>676</v>
      </c>
      <c r="N23" s="194"/>
      <c r="O23" s="463"/>
      <c r="P23" s="481"/>
      <c r="Q23" s="463"/>
      <c r="R23" s="195"/>
      <c r="S23" s="195"/>
      <c r="T23" s="195"/>
      <c r="U23" s="639"/>
      <c r="V23" s="195"/>
      <c r="W23" s="195"/>
      <c r="X23" s="639"/>
      <c r="Y23" s="194"/>
      <c r="Z23" s="464"/>
      <c r="AA23" s="465"/>
      <c r="AB23" s="465"/>
      <c r="AI23" s="112"/>
      <c r="AJ23" s="170"/>
      <c r="AK23" s="170"/>
      <c r="AL23" s="61"/>
      <c r="AM23" s="61"/>
      <c r="AN23" s="115">
        <f t="shared" si="5"/>
        <v>1</v>
      </c>
      <c r="AO23" s="116" t="b">
        <f t="shared" si="4"/>
        <v>0</v>
      </c>
      <c r="AP23" s="73">
        <f t="shared" si="6"/>
        <v>1</v>
      </c>
      <c r="AQ23" s="61"/>
      <c r="AR23" s="61"/>
      <c r="AS23" s="61"/>
      <c r="AT23" s="61"/>
      <c r="AU23" s="61"/>
      <c r="AV23" s="211"/>
      <c r="AW23" s="61"/>
      <c r="AX23" s="61"/>
      <c r="AY23" s="61"/>
      <c r="AZ23" s="61"/>
      <c r="BA23" s="61"/>
      <c r="BB23" s="61"/>
      <c r="BC23" s="200"/>
      <c r="BD23" s="201"/>
      <c r="BE23" s="61"/>
      <c r="BF23" s="202"/>
      <c r="BG23" s="61"/>
      <c r="BH23" s="61"/>
      <c r="BJ23" s="206"/>
      <c r="BK23" s="204"/>
      <c r="BL23" s="61"/>
      <c r="BM23" s="61"/>
      <c r="BN23" s="61"/>
      <c r="BO23" s="61"/>
      <c r="BP23" s="61"/>
      <c r="BQ23" s="61"/>
      <c r="BR23" s="173"/>
      <c r="BS23" s="173"/>
      <c r="BT23" s="173"/>
      <c r="BU23" s="173"/>
      <c r="BV23" s="146"/>
      <c r="BW23" s="147"/>
      <c r="BX23" s="147"/>
      <c r="BY23" s="147"/>
      <c r="BZ23" s="145"/>
      <c r="CA23" s="173"/>
      <c r="CB23" s="224"/>
      <c r="CC23" s="224"/>
      <c r="CD23" s="224"/>
      <c r="CE23" s="224"/>
      <c r="CF23" s="170"/>
      <c r="CG23" s="170"/>
      <c r="CH23" s="170"/>
      <c r="CI23" s="170"/>
      <c r="CJ23" s="170"/>
      <c r="CK23" s="170"/>
      <c r="CL23" s="170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</row>
    <row r="24" spans="1:141" s="70" customFormat="1" ht="18.75" customHeight="1" thickBot="1">
      <c r="A24" s="61"/>
      <c r="B24" s="368" t="str">
        <f t="shared" ref="B24:B41" si="8">IF(OR(D24&gt;0,E24&gt;0,R24&gt;0,AI24&gt;0),"Wypełnione","")</f>
        <v>Wypełnione</v>
      </c>
      <c r="C24" s="186">
        <f>IF(AN24=1,SUM(AN$10:AN24),"")</f>
        <v>14</v>
      </c>
      <c r="D24" s="497" t="s">
        <v>704</v>
      </c>
      <c r="E24" s="194"/>
      <c r="F24" s="194"/>
      <c r="G24" s="194"/>
      <c r="H24" s="194"/>
      <c r="I24" s="194"/>
      <c r="J24" s="194"/>
      <c r="K24" s="498">
        <v>24.65</v>
      </c>
      <c r="L24" s="471">
        <f t="shared" si="3"/>
        <v>0</v>
      </c>
      <c r="M24" s="497" t="s">
        <v>676</v>
      </c>
      <c r="N24" s="194"/>
      <c r="O24" s="463"/>
      <c r="P24" s="481"/>
      <c r="Q24" s="463"/>
      <c r="R24" s="195"/>
      <c r="S24" s="195"/>
      <c r="T24" s="195"/>
      <c r="U24" s="639"/>
      <c r="V24" s="195"/>
      <c r="W24" s="195"/>
      <c r="X24" s="639"/>
      <c r="Y24" s="194"/>
      <c r="Z24" s="464"/>
      <c r="AA24" s="465"/>
      <c r="AB24" s="465"/>
      <c r="AI24" s="112"/>
      <c r="AJ24" s="170"/>
      <c r="AK24" s="170"/>
      <c r="AL24" s="61"/>
      <c r="AM24" s="61"/>
      <c r="AN24" s="115">
        <f t="shared" si="5"/>
        <v>1</v>
      </c>
      <c r="AO24" s="116" t="b">
        <f t="shared" si="4"/>
        <v>0</v>
      </c>
      <c r="AP24" s="73">
        <f t="shared" si="6"/>
        <v>1</v>
      </c>
      <c r="AQ24" s="61"/>
      <c r="AR24" s="61"/>
      <c r="AS24" s="61"/>
      <c r="AT24" s="61"/>
      <c r="AU24" s="61"/>
      <c r="AV24" s="211" t="s">
        <v>258</v>
      </c>
      <c r="AW24" s="61" t="s">
        <v>369</v>
      </c>
      <c r="AX24" s="61"/>
      <c r="AY24" s="61"/>
      <c r="AZ24" s="61"/>
      <c r="BA24" s="61"/>
      <c r="BB24" s="61"/>
      <c r="BC24" s="200" t="e">
        <f>BC22+1</f>
        <v>#REF!</v>
      </c>
      <c r="BD24" s="201" t="s">
        <v>385</v>
      </c>
      <c r="BE24" s="61"/>
      <c r="BF24" s="202" t="s">
        <v>429</v>
      </c>
      <c r="BG24" s="61"/>
      <c r="BH24" s="61"/>
      <c r="BJ24" s="206" t="s">
        <v>351</v>
      </c>
      <c r="BK24" s="204">
        <v>2.2999999999999998</v>
      </c>
      <c r="BL24" s="61"/>
      <c r="BM24" s="61" t="s">
        <v>625</v>
      </c>
      <c r="BN24" s="61"/>
      <c r="BO24" s="61"/>
      <c r="BP24" s="61"/>
      <c r="BQ24" s="61"/>
      <c r="BR24" s="173"/>
      <c r="BS24" s="173"/>
      <c r="BT24" s="173"/>
      <c r="BU24" s="173"/>
      <c r="BV24" s="146"/>
      <c r="BW24" s="147"/>
      <c r="BX24" s="147"/>
      <c r="BY24" s="147"/>
      <c r="BZ24" s="145"/>
      <c r="CA24" s="173"/>
      <c r="CB24" s="224"/>
      <c r="CC24" s="224"/>
      <c r="CD24" s="224"/>
      <c r="CE24" s="224"/>
      <c r="CF24" s="170"/>
      <c r="CG24" s="170"/>
      <c r="CH24" s="170"/>
      <c r="CI24" s="170"/>
      <c r="CJ24" s="170"/>
      <c r="CK24" s="170"/>
      <c r="CL24" s="170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</row>
    <row r="25" spans="1:141" s="70" customFormat="1" ht="18.75" customHeight="1">
      <c r="A25" s="61"/>
      <c r="B25" s="368" t="str">
        <f t="shared" si="8"/>
        <v>Wypełnione</v>
      </c>
      <c r="C25" s="186">
        <f>IF(AN25=1,SUM(AN$10:AN25),"")</f>
        <v>15</v>
      </c>
      <c r="D25" s="497" t="s">
        <v>627</v>
      </c>
      <c r="E25" s="194"/>
      <c r="F25" s="194"/>
      <c r="G25" s="194"/>
      <c r="H25" s="194"/>
      <c r="I25" s="194"/>
      <c r="J25" s="194"/>
      <c r="K25" s="498">
        <v>10.199999999999999</v>
      </c>
      <c r="L25" s="471">
        <f t="shared" si="3"/>
        <v>0</v>
      </c>
      <c r="M25" s="497" t="s">
        <v>676</v>
      </c>
      <c r="N25" s="194"/>
      <c r="O25" s="463"/>
      <c r="P25" s="481"/>
      <c r="Q25" s="463"/>
      <c r="R25" s="195"/>
      <c r="S25" s="195"/>
      <c r="T25" s="195"/>
      <c r="U25" s="639"/>
      <c r="V25" s="195"/>
      <c r="W25" s="195"/>
      <c r="X25" s="639"/>
      <c r="Y25" s="194"/>
      <c r="Z25" s="464"/>
      <c r="AA25" s="465"/>
      <c r="AB25" s="465"/>
      <c r="AI25" s="112"/>
      <c r="AJ25" s="170"/>
      <c r="AK25" s="170"/>
      <c r="AL25" s="61"/>
      <c r="AM25" s="61"/>
      <c r="AN25" s="115">
        <f t="shared" si="5"/>
        <v>1</v>
      </c>
      <c r="AO25" s="116" t="b">
        <f t="shared" si="4"/>
        <v>0</v>
      </c>
      <c r="AP25" s="73">
        <f t="shared" si="6"/>
        <v>1</v>
      </c>
      <c r="AQ25" s="61"/>
      <c r="AR25" s="61"/>
      <c r="AS25" s="61"/>
      <c r="AT25" s="61"/>
      <c r="AU25" s="61"/>
      <c r="AV25" s="210" t="s">
        <v>259</v>
      </c>
      <c r="AW25" s="61" t="s">
        <v>369</v>
      </c>
      <c r="AX25" s="61"/>
      <c r="AY25" s="61"/>
      <c r="AZ25" s="61"/>
      <c r="BA25" s="61"/>
      <c r="BB25" s="61"/>
      <c r="BC25" s="200" t="e">
        <f>#REF!+1</f>
        <v>#REF!</v>
      </c>
      <c r="BD25" s="201" t="s">
        <v>387</v>
      </c>
      <c r="BE25" s="61"/>
      <c r="BF25" s="202" t="s">
        <v>428</v>
      </c>
      <c r="BG25" s="61"/>
      <c r="BH25" s="61"/>
      <c r="BJ25" s="206" t="s">
        <v>348</v>
      </c>
      <c r="BK25" s="204">
        <v>12.78</v>
      </c>
      <c r="BL25" s="61"/>
      <c r="BM25" s="61" t="s">
        <v>627</v>
      </c>
      <c r="BN25" s="61"/>
      <c r="BO25" s="61"/>
      <c r="BP25" s="61"/>
      <c r="BQ25" s="61"/>
      <c r="BR25" s="173"/>
      <c r="BS25" s="173"/>
      <c r="BT25" s="173"/>
      <c r="BU25" s="173"/>
      <c r="BV25" s="146"/>
      <c r="BW25" s="147"/>
      <c r="BX25" s="147"/>
      <c r="BY25" s="147"/>
      <c r="BZ25" s="145"/>
      <c r="CA25" s="173"/>
      <c r="CB25" s="224"/>
      <c r="CC25" s="224"/>
      <c r="CD25" s="224"/>
      <c r="CE25" s="224"/>
      <c r="CF25" s="170"/>
      <c r="CG25" s="170"/>
      <c r="CH25" s="170"/>
      <c r="CI25" s="170"/>
      <c r="CJ25" s="170"/>
      <c r="CK25" s="170"/>
      <c r="CL25" s="170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</row>
    <row r="26" spans="1:141" s="70" customFormat="1" ht="18.75" customHeight="1">
      <c r="A26" s="61"/>
      <c r="B26" s="368" t="str">
        <f t="shared" si="8"/>
        <v>Wypełnione</v>
      </c>
      <c r="C26" s="186">
        <f>IF(AN26=1,SUM(AN$10:AN26),"")</f>
        <v>16</v>
      </c>
      <c r="D26" s="496" t="s">
        <v>705</v>
      </c>
      <c r="E26" s="194"/>
      <c r="F26" s="194"/>
      <c r="G26" s="194"/>
      <c r="H26" s="194"/>
      <c r="I26" s="194"/>
      <c r="J26" s="194"/>
      <c r="K26" s="499">
        <v>85</v>
      </c>
      <c r="L26" s="471">
        <f t="shared" si="3"/>
        <v>0</v>
      </c>
      <c r="M26" s="496" t="s">
        <v>676</v>
      </c>
      <c r="N26" s="194"/>
      <c r="O26" s="463"/>
      <c r="P26" s="481"/>
      <c r="Q26" s="463"/>
      <c r="R26" s="195"/>
      <c r="S26" s="195"/>
      <c r="T26" s="195"/>
      <c r="U26" s="639"/>
      <c r="V26" s="195"/>
      <c r="W26" s="195"/>
      <c r="X26" s="639"/>
      <c r="Y26" s="194"/>
      <c r="Z26" s="464"/>
      <c r="AA26" s="465"/>
      <c r="AB26" s="465"/>
      <c r="AI26" s="112"/>
      <c r="AJ26" s="170"/>
      <c r="AK26" s="170"/>
      <c r="AL26" s="61"/>
      <c r="AM26" s="61"/>
      <c r="AN26" s="115">
        <f t="shared" si="5"/>
        <v>1</v>
      </c>
      <c r="AO26" s="116" t="b">
        <f t="shared" si="4"/>
        <v>0</v>
      </c>
      <c r="AP26" s="73">
        <f t="shared" si="6"/>
        <v>1</v>
      </c>
      <c r="AQ26" s="61"/>
      <c r="AR26" s="61"/>
      <c r="AS26" s="61"/>
      <c r="AT26" s="61"/>
      <c r="AU26" s="61"/>
      <c r="AV26" s="211" t="s">
        <v>260</v>
      </c>
      <c r="AW26" s="61" t="s">
        <v>369</v>
      </c>
      <c r="AX26" s="61"/>
      <c r="AY26" s="61"/>
      <c r="AZ26" s="61"/>
      <c r="BA26" s="61"/>
      <c r="BB26" s="61"/>
      <c r="BC26" s="200" t="e">
        <f>BC25+1</f>
        <v>#REF!</v>
      </c>
      <c r="BD26" s="201" t="s">
        <v>388</v>
      </c>
      <c r="BE26" s="61"/>
      <c r="BF26" s="202"/>
      <c r="BG26" s="61"/>
      <c r="BH26" s="61"/>
      <c r="BJ26" s="206"/>
      <c r="BK26" s="207"/>
      <c r="BL26" s="61"/>
      <c r="BM26" s="61" t="s">
        <v>628</v>
      </c>
      <c r="BN26" s="61"/>
      <c r="BO26" s="61"/>
      <c r="BP26" s="61"/>
      <c r="BQ26" s="61"/>
      <c r="BR26" s="173"/>
      <c r="BS26" s="173"/>
      <c r="BT26" s="173"/>
      <c r="BU26" s="173"/>
      <c r="BV26" s="146"/>
      <c r="BW26" s="147"/>
      <c r="BX26" s="147"/>
      <c r="BY26" s="147"/>
      <c r="BZ26" s="145"/>
      <c r="CA26" s="173"/>
      <c r="CB26" s="224"/>
      <c r="CC26" s="224"/>
      <c r="CD26" s="224"/>
      <c r="CE26" s="224"/>
      <c r="CF26" s="170"/>
      <c r="CG26" s="170"/>
      <c r="CH26" s="170"/>
      <c r="CI26" s="170"/>
      <c r="CJ26" s="170"/>
      <c r="CK26" s="170"/>
      <c r="CL26" s="170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</row>
    <row r="27" spans="1:141" s="70" customFormat="1" ht="18.75" customHeight="1">
      <c r="A27" s="61"/>
      <c r="B27" s="368" t="str">
        <f t="shared" si="8"/>
        <v>Wypełnione</v>
      </c>
      <c r="C27" s="186">
        <f>IF(AN27=1,SUM(AN$10:AN27),"")</f>
        <v>17</v>
      </c>
      <c r="D27" s="496" t="s">
        <v>706</v>
      </c>
      <c r="E27" s="194"/>
      <c r="F27" s="194"/>
      <c r="G27" s="194"/>
      <c r="H27" s="194"/>
      <c r="I27" s="194"/>
      <c r="J27" s="194"/>
      <c r="K27" s="499">
        <v>15.6</v>
      </c>
      <c r="L27" s="471">
        <f>IF(D27=0,"",J27*K27)</f>
        <v>0</v>
      </c>
      <c r="M27" s="496" t="s">
        <v>676</v>
      </c>
      <c r="N27" s="194"/>
      <c r="O27" s="463"/>
      <c r="P27" s="481"/>
      <c r="Q27" s="463"/>
      <c r="R27" s="195"/>
      <c r="S27" s="195"/>
      <c r="T27" s="195"/>
      <c r="U27" s="639"/>
      <c r="V27" s="195"/>
      <c r="W27" s="195"/>
      <c r="X27" s="639"/>
      <c r="Y27" s="194"/>
      <c r="Z27" s="464"/>
      <c r="AA27" s="465"/>
      <c r="AB27" s="465"/>
      <c r="AI27" s="112"/>
      <c r="AJ27" s="170"/>
      <c r="AK27" s="170"/>
      <c r="AL27" s="61"/>
      <c r="AM27" s="61"/>
      <c r="AN27" s="115">
        <f t="shared" si="5"/>
        <v>1</v>
      </c>
      <c r="AO27" s="116" t="b">
        <f t="shared" si="4"/>
        <v>0</v>
      </c>
      <c r="AP27" s="73">
        <f t="shared" si="6"/>
        <v>1</v>
      </c>
      <c r="AQ27" s="61"/>
      <c r="AR27" s="61"/>
      <c r="AS27" s="61"/>
      <c r="AT27" s="61"/>
      <c r="AU27" s="61"/>
      <c r="AV27" s="211"/>
      <c r="AW27" s="61"/>
      <c r="AX27" s="61"/>
      <c r="AY27" s="61"/>
      <c r="AZ27" s="61"/>
      <c r="BA27" s="61"/>
      <c r="BB27" s="61"/>
      <c r="BC27" s="200"/>
      <c r="BD27" s="201"/>
      <c r="BE27" s="61"/>
      <c r="BF27" s="202"/>
      <c r="BG27" s="61"/>
      <c r="BH27" s="61"/>
      <c r="BJ27" s="206"/>
      <c r="BK27" s="207"/>
      <c r="BL27" s="61"/>
      <c r="BM27" s="61"/>
      <c r="BN27" s="61"/>
      <c r="BO27" s="61"/>
      <c r="BP27" s="61"/>
      <c r="BQ27" s="61"/>
      <c r="BR27" s="173"/>
      <c r="BS27" s="173"/>
      <c r="BT27" s="173"/>
      <c r="BU27" s="173"/>
      <c r="BV27" s="146"/>
      <c r="BW27" s="147"/>
      <c r="BX27" s="147"/>
      <c r="BY27" s="147"/>
      <c r="BZ27" s="145"/>
      <c r="CA27" s="173"/>
      <c r="CB27" s="224"/>
      <c r="CC27" s="224"/>
      <c r="CD27" s="224"/>
      <c r="CE27" s="224"/>
      <c r="CF27" s="170"/>
      <c r="CG27" s="170"/>
      <c r="CH27" s="170"/>
      <c r="CI27" s="170"/>
      <c r="CJ27" s="170"/>
      <c r="CK27" s="170"/>
      <c r="CL27" s="170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</row>
    <row r="28" spans="1:141" s="70" customFormat="1" ht="18.75" customHeight="1">
      <c r="A28" s="61"/>
      <c r="B28" s="368" t="str">
        <f t="shared" si="8"/>
        <v>Wypełnione</v>
      </c>
      <c r="C28" s="186">
        <f>IF(AN28=1,SUM(AN$10:AN28),"")</f>
        <v>18</v>
      </c>
      <c r="D28" s="497" t="s">
        <v>629</v>
      </c>
      <c r="E28" s="194"/>
      <c r="F28" s="194"/>
      <c r="G28" s="194"/>
      <c r="H28" s="194"/>
      <c r="I28" s="194"/>
      <c r="J28" s="194"/>
      <c r="K28" s="498">
        <v>1.7</v>
      </c>
      <c r="L28" s="471">
        <f t="shared" si="3"/>
        <v>0</v>
      </c>
      <c r="M28" s="497" t="s">
        <v>676</v>
      </c>
      <c r="N28" s="194"/>
      <c r="O28" s="463"/>
      <c r="P28" s="481"/>
      <c r="Q28" s="463"/>
      <c r="R28" s="195"/>
      <c r="S28" s="195"/>
      <c r="T28" s="195"/>
      <c r="U28" s="639"/>
      <c r="V28" s="195"/>
      <c r="W28" s="195"/>
      <c r="X28" s="639"/>
      <c r="Y28" s="194"/>
      <c r="Z28" s="464"/>
      <c r="AA28" s="465"/>
      <c r="AB28" s="465"/>
      <c r="AI28" s="112"/>
      <c r="AJ28" s="170"/>
      <c r="AK28" s="170"/>
      <c r="AL28" s="61"/>
      <c r="AM28" s="61"/>
      <c r="AN28" s="115">
        <f t="shared" si="5"/>
        <v>1</v>
      </c>
      <c r="AO28" s="116" t="b">
        <f t="shared" si="4"/>
        <v>0</v>
      </c>
      <c r="AP28" s="73">
        <f t="shared" si="6"/>
        <v>1</v>
      </c>
      <c r="AQ28" s="61"/>
      <c r="AR28" s="61"/>
      <c r="AS28" s="61"/>
      <c r="AT28" s="61"/>
      <c r="AU28" s="61"/>
      <c r="AV28" s="211" t="s">
        <v>261</v>
      </c>
      <c r="AW28" s="61" t="s">
        <v>369</v>
      </c>
      <c r="AX28" s="61"/>
      <c r="AY28" s="61"/>
      <c r="AZ28" s="61"/>
      <c r="BA28" s="61"/>
      <c r="BB28" s="61"/>
      <c r="BC28" s="200" t="e">
        <f>BC26+1</f>
        <v>#REF!</v>
      </c>
      <c r="BD28" s="201" t="s">
        <v>389</v>
      </c>
      <c r="BE28" s="61"/>
      <c r="BF28" s="202" t="s">
        <v>308</v>
      </c>
      <c r="BG28" s="61"/>
      <c r="BH28" s="61"/>
      <c r="BJ28" s="206" t="s">
        <v>349</v>
      </c>
      <c r="BK28" s="204">
        <v>12.78</v>
      </c>
      <c r="BL28" s="61"/>
      <c r="BM28" s="61" t="s">
        <v>629</v>
      </c>
      <c r="BN28" s="61"/>
      <c r="BO28" s="61"/>
      <c r="BP28" s="61"/>
      <c r="BQ28" s="61"/>
      <c r="BR28" s="173"/>
      <c r="BS28" s="173"/>
      <c r="BT28" s="173"/>
      <c r="BU28" s="173"/>
      <c r="BV28" s="146"/>
      <c r="BW28" s="147"/>
      <c r="BX28" s="147"/>
      <c r="BY28" s="147"/>
      <c r="BZ28" s="145"/>
      <c r="CA28" s="173"/>
      <c r="CB28" s="224"/>
      <c r="CC28" s="224"/>
      <c r="CD28" s="224"/>
      <c r="CE28" s="224"/>
      <c r="CF28" s="170"/>
      <c r="CG28" s="170"/>
      <c r="CH28" s="170"/>
      <c r="CI28" s="170"/>
      <c r="CJ28" s="170"/>
      <c r="CK28" s="170"/>
      <c r="CL28" s="170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</row>
    <row r="29" spans="1:141" s="70" customFormat="1" ht="18.75" customHeight="1">
      <c r="A29" s="61"/>
      <c r="B29" s="368" t="str">
        <f t="shared" si="8"/>
        <v>Wypełnione</v>
      </c>
      <c r="C29" s="186">
        <f>IF(AN29=1,SUM(AN$10:AN29),"")</f>
        <v>19</v>
      </c>
      <c r="D29" s="497" t="s">
        <v>630</v>
      </c>
      <c r="E29" s="194"/>
      <c r="F29" s="194"/>
      <c r="G29" s="194"/>
      <c r="H29" s="194"/>
      <c r="I29" s="194"/>
      <c r="J29" s="194"/>
      <c r="K29" s="498">
        <v>1.7</v>
      </c>
      <c r="L29" s="471">
        <f t="shared" si="3"/>
        <v>0</v>
      </c>
      <c r="M29" s="497" t="s">
        <v>676</v>
      </c>
      <c r="N29" s="194"/>
      <c r="O29" s="463"/>
      <c r="P29" s="481"/>
      <c r="Q29" s="463"/>
      <c r="R29" s="195"/>
      <c r="S29" s="195"/>
      <c r="T29" s="195"/>
      <c r="U29" s="639"/>
      <c r="V29" s="195"/>
      <c r="W29" s="195"/>
      <c r="X29" s="639"/>
      <c r="Y29" s="194"/>
      <c r="Z29" s="464"/>
      <c r="AA29" s="465"/>
      <c r="AB29" s="465"/>
      <c r="AI29" s="112"/>
      <c r="AJ29" s="170"/>
      <c r="AK29" s="170"/>
      <c r="AL29" s="61"/>
      <c r="AM29" s="61"/>
      <c r="AN29" s="115">
        <f t="shared" si="5"/>
        <v>1</v>
      </c>
      <c r="AO29" s="116" t="b">
        <f t="shared" si="4"/>
        <v>0</v>
      </c>
      <c r="AP29" s="73">
        <f t="shared" si="6"/>
        <v>1</v>
      </c>
      <c r="AQ29" s="61"/>
      <c r="AR29" s="61"/>
      <c r="AS29" s="61"/>
      <c r="AT29" s="61"/>
      <c r="AU29" s="61"/>
      <c r="AV29" s="211" t="s">
        <v>262</v>
      </c>
      <c r="AW29" s="61" t="s">
        <v>369</v>
      </c>
      <c r="AX29" s="61"/>
      <c r="AY29" s="61"/>
      <c r="AZ29" s="61"/>
      <c r="BA29" s="61"/>
      <c r="BB29" s="61"/>
      <c r="BC29" s="200"/>
      <c r="BD29" s="201"/>
      <c r="BE29" s="61"/>
      <c r="BF29" s="202"/>
      <c r="BG29" s="61"/>
      <c r="BH29" s="61"/>
      <c r="BJ29" s="206"/>
      <c r="BK29" s="207"/>
      <c r="BL29" s="61"/>
      <c r="BM29" s="61" t="s">
        <v>630</v>
      </c>
      <c r="BN29" s="61"/>
      <c r="BO29" s="61"/>
      <c r="BP29" s="61"/>
      <c r="BQ29" s="61"/>
      <c r="BR29" s="173"/>
      <c r="BS29" s="173"/>
      <c r="BT29" s="173"/>
      <c r="BU29" s="173"/>
      <c r="BV29" s="146"/>
      <c r="BW29" s="147"/>
      <c r="BX29" s="147"/>
      <c r="BY29" s="147"/>
      <c r="BZ29" s="145"/>
      <c r="CA29" s="173"/>
      <c r="CB29" s="224"/>
      <c r="CC29" s="224"/>
      <c r="CD29" s="224"/>
      <c r="CE29" s="224"/>
      <c r="CF29" s="170"/>
      <c r="CG29" s="170"/>
      <c r="CH29" s="170"/>
      <c r="CI29" s="170"/>
      <c r="CJ29" s="170"/>
      <c r="CK29" s="170"/>
      <c r="CL29" s="170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</row>
    <row r="30" spans="1:141" s="70" customFormat="1" ht="18.75" customHeight="1">
      <c r="A30" s="61"/>
      <c r="B30" s="368" t="str">
        <f t="shared" si="8"/>
        <v>Wypełnione</v>
      </c>
      <c r="C30" s="186">
        <f>IF(AN30=1,SUM(AN$10:AN30),"")</f>
        <v>20</v>
      </c>
      <c r="D30" s="470" t="s">
        <v>631</v>
      </c>
      <c r="E30" s="194"/>
      <c r="F30" s="194"/>
      <c r="G30" s="194"/>
      <c r="H30" s="194"/>
      <c r="I30" s="194"/>
      <c r="J30" s="194"/>
      <c r="K30" s="420">
        <v>12.1</v>
      </c>
      <c r="L30" s="471">
        <f t="shared" si="3"/>
        <v>0</v>
      </c>
      <c r="M30" s="470" t="s">
        <v>676</v>
      </c>
      <c r="N30" s="194"/>
      <c r="O30" s="463"/>
      <c r="P30" s="481"/>
      <c r="Q30" s="463"/>
      <c r="R30" s="195"/>
      <c r="S30" s="195"/>
      <c r="T30" s="195"/>
      <c r="U30" s="639"/>
      <c r="V30" s="195"/>
      <c r="W30" s="195"/>
      <c r="X30" s="639"/>
      <c r="Y30" s="194"/>
      <c r="Z30" s="464"/>
      <c r="AA30" s="465"/>
      <c r="AB30" s="465"/>
      <c r="AI30" s="112"/>
      <c r="AJ30" s="170"/>
      <c r="AK30" s="170"/>
      <c r="AL30" s="61"/>
      <c r="AM30" s="61"/>
      <c r="AN30" s="115">
        <f t="shared" si="5"/>
        <v>1</v>
      </c>
      <c r="AO30" s="116" t="b">
        <f t="shared" si="4"/>
        <v>0</v>
      </c>
      <c r="AP30" s="73">
        <f t="shared" si="6"/>
        <v>1</v>
      </c>
      <c r="AQ30" s="61"/>
      <c r="AR30" s="61"/>
      <c r="AS30" s="61"/>
      <c r="AT30" s="61"/>
      <c r="AU30" s="61"/>
      <c r="AV30" s="211" t="s">
        <v>263</v>
      </c>
      <c r="AW30" s="61" t="s">
        <v>369</v>
      </c>
      <c r="AX30" s="61"/>
      <c r="AY30" s="61"/>
      <c r="AZ30" s="61"/>
      <c r="BA30" s="61"/>
      <c r="BB30" s="61"/>
      <c r="BC30" s="200" t="e">
        <f>BC28+1</f>
        <v>#REF!</v>
      </c>
      <c r="BD30" s="201" t="s">
        <v>390</v>
      </c>
      <c r="BE30" s="61"/>
      <c r="BF30" s="202" t="s">
        <v>431</v>
      </c>
      <c r="BG30" s="61"/>
      <c r="BH30" s="61"/>
      <c r="BJ30" s="206" t="s">
        <v>364</v>
      </c>
      <c r="BK30" s="204">
        <v>1.7</v>
      </c>
      <c r="BL30" s="61"/>
      <c r="BM30" s="61" t="s">
        <v>631</v>
      </c>
      <c r="BN30" s="61"/>
      <c r="BO30" s="61"/>
      <c r="BP30" s="61"/>
      <c r="BQ30" s="61"/>
      <c r="BR30" s="173"/>
      <c r="BS30" s="173"/>
      <c r="BT30" s="173"/>
      <c r="BU30" s="173"/>
      <c r="BV30" s="146"/>
      <c r="BW30" s="147"/>
      <c r="BX30" s="147"/>
      <c r="BY30" s="147"/>
      <c r="BZ30" s="145"/>
      <c r="CA30" s="173"/>
      <c r="CB30" s="224"/>
      <c r="CC30" s="224"/>
      <c r="CD30" s="224"/>
      <c r="CE30" s="224"/>
      <c r="CF30" s="170"/>
      <c r="CG30" s="170"/>
      <c r="CH30" s="170"/>
      <c r="CI30" s="170"/>
      <c r="CJ30" s="170"/>
      <c r="CK30" s="170"/>
      <c r="CL30" s="170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</row>
    <row r="31" spans="1:141" s="70" customFormat="1" ht="18.75" customHeight="1" thickBot="1">
      <c r="A31" s="61"/>
      <c r="B31" s="368" t="str">
        <f t="shared" si="8"/>
        <v>Wypełnione</v>
      </c>
      <c r="C31" s="186">
        <f>IF(AN31=1,SUM(AN$10:AN31),"")</f>
        <v>21</v>
      </c>
      <c r="D31" s="470" t="s">
        <v>350</v>
      </c>
      <c r="E31" s="194"/>
      <c r="F31" s="194"/>
      <c r="G31" s="194"/>
      <c r="H31" s="194"/>
      <c r="I31" s="194"/>
      <c r="J31" s="194"/>
      <c r="K31" s="420">
        <v>26.1</v>
      </c>
      <c r="L31" s="471">
        <f t="shared" si="3"/>
        <v>0</v>
      </c>
      <c r="M31" s="470" t="s">
        <v>676</v>
      </c>
      <c r="N31" s="194"/>
      <c r="O31" s="463"/>
      <c r="P31" s="481"/>
      <c r="Q31" s="463"/>
      <c r="R31" s="195"/>
      <c r="S31" s="195"/>
      <c r="T31" s="195"/>
      <c r="U31" s="639"/>
      <c r="V31" s="195"/>
      <c r="W31" s="195"/>
      <c r="X31" s="639"/>
      <c r="Y31" s="194"/>
      <c r="Z31" s="464"/>
      <c r="AA31" s="465"/>
      <c r="AB31" s="465"/>
      <c r="AI31" s="112"/>
      <c r="AJ31" s="170"/>
      <c r="AK31" s="170"/>
      <c r="AL31" s="61"/>
      <c r="AM31" s="61"/>
      <c r="AN31" s="115">
        <f t="shared" si="5"/>
        <v>1</v>
      </c>
      <c r="AO31" s="116" t="b">
        <f t="shared" si="4"/>
        <v>0</v>
      </c>
      <c r="AP31" s="73">
        <f t="shared" si="6"/>
        <v>1</v>
      </c>
      <c r="AQ31" s="61"/>
      <c r="AR31" s="61"/>
      <c r="AS31" s="61"/>
      <c r="AT31" s="61"/>
      <c r="AU31" s="61"/>
      <c r="AV31" s="211"/>
      <c r="AW31" s="61" t="s">
        <v>369</v>
      </c>
      <c r="AX31" s="61"/>
      <c r="AY31" s="61"/>
      <c r="AZ31" s="61"/>
      <c r="BA31" s="61"/>
      <c r="BB31" s="61"/>
      <c r="BC31" s="200" t="e">
        <f>BC30+1</f>
        <v>#REF!</v>
      </c>
      <c r="BD31" s="201" t="s">
        <v>391</v>
      </c>
      <c r="BE31" s="61"/>
      <c r="BF31" s="213"/>
      <c r="BG31" s="61"/>
      <c r="BH31" s="61"/>
      <c r="BJ31" s="206"/>
      <c r="BK31" s="207"/>
      <c r="BL31" s="61"/>
      <c r="BM31" s="61" t="s">
        <v>350</v>
      </c>
      <c r="BN31" s="61"/>
      <c r="BO31" s="61"/>
      <c r="BP31" s="61"/>
      <c r="BQ31" s="61"/>
      <c r="BR31" s="173"/>
      <c r="BS31" s="173"/>
      <c r="BT31" s="173"/>
      <c r="BU31" s="173"/>
      <c r="BV31" s="146"/>
      <c r="BW31" s="147"/>
      <c r="BX31" s="147"/>
      <c r="BY31" s="147"/>
      <c r="BZ31" s="145"/>
      <c r="CA31" s="173"/>
      <c r="CB31" s="224"/>
      <c r="CC31" s="224"/>
      <c r="CD31" s="224"/>
      <c r="CE31" s="224"/>
      <c r="CF31" s="170"/>
      <c r="CG31" s="170"/>
      <c r="CH31" s="170"/>
      <c r="CI31" s="170"/>
      <c r="CJ31" s="170"/>
      <c r="CK31" s="170"/>
      <c r="CL31" s="170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</row>
    <row r="32" spans="1:141" s="70" customFormat="1" ht="18.75" customHeight="1">
      <c r="A32" s="61"/>
      <c r="B32" s="368" t="str">
        <f t="shared" si="8"/>
        <v>Wypełnione</v>
      </c>
      <c r="C32" s="186">
        <f>IF(AN32=1,SUM(AN$10:AN32),"")</f>
        <v>22</v>
      </c>
      <c r="D32" s="470" t="s">
        <v>707</v>
      </c>
      <c r="E32" s="194"/>
      <c r="F32" s="194"/>
      <c r="G32" s="194"/>
      <c r="H32" s="194"/>
      <c r="I32" s="194"/>
      <c r="J32" s="194"/>
      <c r="K32" s="420">
        <v>12.1</v>
      </c>
      <c r="L32" s="471">
        <f t="shared" si="3"/>
        <v>0</v>
      </c>
      <c r="M32" s="470" t="s">
        <v>676</v>
      </c>
      <c r="N32" s="194"/>
      <c r="O32" s="463"/>
      <c r="P32" s="481"/>
      <c r="Q32" s="463"/>
      <c r="R32" s="195"/>
      <c r="S32" s="195"/>
      <c r="T32" s="195"/>
      <c r="U32" s="639"/>
      <c r="V32" s="195"/>
      <c r="W32" s="195"/>
      <c r="X32" s="639"/>
      <c r="Y32" s="194"/>
      <c r="Z32" s="464"/>
      <c r="AA32" s="465"/>
      <c r="AB32" s="465"/>
      <c r="AI32" s="112"/>
      <c r="AJ32" s="170"/>
      <c r="AK32" s="170"/>
      <c r="AL32" s="61"/>
      <c r="AM32" s="61"/>
      <c r="AN32" s="115">
        <f t="shared" si="5"/>
        <v>1</v>
      </c>
      <c r="AO32" s="116" t="b">
        <f t="shared" si="4"/>
        <v>0</v>
      </c>
      <c r="AP32" s="73">
        <f t="shared" si="6"/>
        <v>1</v>
      </c>
      <c r="AQ32" s="61"/>
      <c r="AR32" s="61"/>
      <c r="AS32" s="61"/>
      <c r="AT32" s="61"/>
      <c r="AU32" s="61"/>
      <c r="AV32" s="210" t="s">
        <v>264</v>
      </c>
      <c r="AW32" s="61" t="s">
        <v>369</v>
      </c>
      <c r="AX32" s="61"/>
      <c r="AY32" s="61"/>
      <c r="AZ32" s="61"/>
      <c r="BA32" s="61"/>
      <c r="BB32" s="61"/>
      <c r="BC32" s="200" t="e">
        <f>BC31+1</f>
        <v>#REF!</v>
      </c>
      <c r="BD32" s="201" t="s">
        <v>392</v>
      </c>
      <c r="BE32" s="61"/>
      <c r="BF32" s="61"/>
      <c r="BG32" s="61"/>
      <c r="BH32" s="61"/>
      <c r="BJ32" s="206" t="s">
        <v>354</v>
      </c>
      <c r="BK32" s="204">
        <v>0.74</v>
      </c>
      <c r="BL32" s="61"/>
      <c r="BM32" s="61" t="s">
        <v>632</v>
      </c>
      <c r="BN32" s="61"/>
      <c r="BO32" s="61"/>
      <c r="BP32" s="61"/>
      <c r="BQ32" s="61"/>
      <c r="BR32" s="173"/>
      <c r="BS32" s="173"/>
      <c r="BT32" s="173"/>
      <c r="BU32" s="173"/>
      <c r="BV32" s="146"/>
      <c r="BW32" s="147"/>
      <c r="BX32" s="147"/>
      <c r="BY32" s="147"/>
      <c r="BZ32" s="145"/>
      <c r="CA32" s="173"/>
      <c r="CB32" s="224"/>
      <c r="CC32" s="224"/>
      <c r="CD32" s="224"/>
      <c r="CE32" s="224"/>
      <c r="CF32" s="170"/>
      <c r="CG32" s="170"/>
      <c r="CH32" s="170"/>
      <c r="CI32" s="170"/>
      <c r="CJ32" s="170"/>
      <c r="CK32" s="170"/>
      <c r="CL32" s="170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</row>
    <row r="33" spans="1:162" s="70" customFormat="1" ht="18.75" customHeight="1">
      <c r="A33" s="61"/>
      <c r="B33" s="368" t="str">
        <f t="shared" si="8"/>
        <v>Wypełnione</v>
      </c>
      <c r="C33" s="186">
        <f>IF(AN33=1,SUM(AN$10:AN33),"")</f>
        <v>23</v>
      </c>
      <c r="D33" s="470" t="s">
        <v>351</v>
      </c>
      <c r="E33" s="194"/>
      <c r="F33" s="194"/>
      <c r="G33" s="194"/>
      <c r="H33" s="194"/>
      <c r="I33" s="194"/>
      <c r="J33" s="194"/>
      <c r="K33" s="420">
        <v>2.2999999999999998</v>
      </c>
      <c r="L33" s="471">
        <f t="shared" si="3"/>
        <v>0</v>
      </c>
      <c r="M33" s="470" t="s">
        <v>676</v>
      </c>
      <c r="N33" s="194"/>
      <c r="O33" s="463"/>
      <c r="P33" s="481"/>
      <c r="Q33" s="463"/>
      <c r="R33" s="195"/>
      <c r="S33" s="195"/>
      <c r="T33" s="195"/>
      <c r="U33" s="639"/>
      <c r="V33" s="195"/>
      <c r="W33" s="195"/>
      <c r="X33" s="639"/>
      <c r="Y33" s="194"/>
      <c r="Z33" s="464"/>
      <c r="AA33" s="465"/>
      <c r="AB33" s="465"/>
      <c r="AI33" s="112"/>
      <c r="AJ33" s="170"/>
      <c r="AK33" s="170"/>
      <c r="AL33" s="61"/>
      <c r="AM33" s="61"/>
      <c r="AN33" s="115">
        <f t="shared" si="5"/>
        <v>1</v>
      </c>
      <c r="AO33" s="116" t="b">
        <f t="shared" si="4"/>
        <v>0</v>
      </c>
      <c r="AP33" s="73">
        <f t="shared" si="6"/>
        <v>1</v>
      </c>
      <c r="AQ33" s="61"/>
      <c r="AR33" s="61"/>
      <c r="AS33" s="61"/>
      <c r="AT33" s="61"/>
      <c r="AU33" s="61"/>
      <c r="AV33" s="211"/>
      <c r="AW33" s="61" t="s">
        <v>369</v>
      </c>
      <c r="AX33" s="61"/>
      <c r="AY33" s="61"/>
      <c r="AZ33" s="61"/>
      <c r="BA33" s="61"/>
      <c r="BB33" s="61"/>
      <c r="BC33" s="200" t="e">
        <f>BC32+1</f>
        <v>#REF!</v>
      </c>
      <c r="BD33" s="201" t="s">
        <v>393</v>
      </c>
      <c r="BE33" s="61"/>
      <c r="BF33" s="61"/>
      <c r="BG33" s="61"/>
      <c r="BH33" s="61"/>
      <c r="BJ33" s="206" t="s">
        <v>353</v>
      </c>
      <c r="BK33" s="204">
        <v>0.28999999999999998</v>
      </c>
      <c r="BL33" s="61"/>
      <c r="BM33" s="61" t="s">
        <v>351</v>
      </c>
      <c r="BN33" s="61"/>
      <c r="BO33" s="61"/>
      <c r="BP33" s="61"/>
      <c r="BQ33" s="61"/>
      <c r="BR33" s="173"/>
      <c r="BS33" s="173"/>
      <c r="BT33" s="173"/>
      <c r="BU33" s="173"/>
      <c r="BV33" s="146"/>
      <c r="BW33" s="147"/>
      <c r="BX33" s="147"/>
      <c r="BY33" s="147"/>
      <c r="BZ33" s="145"/>
      <c r="CA33" s="173"/>
      <c r="CB33" s="224"/>
      <c r="CC33" s="224"/>
      <c r="CD33" s="224"/>
      <c r="CE33" s="224"/>
      <c r="CF33" s="170"/>
      <c r="CG33" s="170"/>
      <c r="CH33" s="170"/>
      <c r="CI33" s="170"/>
      <c r="CJ33" s="170"/>
      <c r="CK33" s="170"/>
      <c r="CL33" s="170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</row>
    <row r="34" spans="1:162" s="70" customFormat="1" ht="18.75" customHeight="1">
      <c r="A34" s="61"/>
      <c r="B34" s="368" t="str">
        <f t="shared" si="8"/>
        <v>Wypełnione</v>
      </c>
      <c r="C34" s="186">
        <f>IF(AN34=1,SUM(AN$10:AN34),"")</f>
        <v>24</v>
      </c>
      <c r="D34" s="497" t="s">
        <v>353</v>
      </c>
      <c r="E34" s="194"/>
      <c r="F34" s="194"/>
      <c r="G34" s="194"/>
      <c r="H34" s="194"/>
      <c r="I34" s="194"/>
      <c r="J34" s="194"/>
      <c r="K34" s="498">
        <v>0.3</v>
      </c>
      <c r="L34" s="471">
        <f t="shared" si="3"/>
        <v>0</v>
      </c>
      <c r="M34" s="497" t="s">
        <v>676</v>
      </c>
      <c r="N34" s="194"/>
      <c r="O34" s="463"/>
      <c r="P34" s="481"/>
      <c r="Q34" s="463"/>
      <c r="R34" s="195"/>
      <c r="S34" s="195"/>
      <c r="T34" s="195"/>
      <c r="U34" s="639"/>
      <c r="V34" s="195"/>
      <c r="W34" s="195"/>
      <c r="X34" s="639"/>
      <c r="Y34" s="194"/>
      <c r="Z34" s="464"/>
      <c r="AA34" s="465"/>
      <c r="AB34" s="465"/>
      <c r="AI34" s="112"/>
      <c r="AJ34" s="170"/>
      <c r="AK34" s="170"/>
      <c r="AL34" s="61"/>
      <c r="AM34" s="61"/>
      <c r="AN34" s="115">
        <f t="shared" si="5"/>
        <v>1</v>
      </c>
      <c r="AO34" s="116" t="b">
        <f t="shared" si="4"/>
        <v>0</v>
      </c>
      <c r="AP34" s="73">
        <f t="shared" si="6"/>
        <v>1</v>
      </c>
      <c r="AQ34" s="61"/>
      <c r="AR34" s="61"/>
      <c r="AS34" s="61"/>
      <c r="AT34" s="61"/>
      <c r="AU34" s="61"/>
      <c r="AV34" s="211" t="s">
        <v>265</v>
      </c>
      <c r="AW34" s="61" t="s">
        <v>369</v>
      </c>
      <c r="AX34" s="61"/>
      <c r="AY34" s="61"/>
      <c r="AZ34" s="61"/>
      <c r="BA34" s="61"/>
      <c r="BB34" s="61"/>
      <c r="BC34" s="200" t="e">
        <f>BC33+1</f>
        <v>#REF!</v>
      </c>
      <c r="BD34" s="201" t="s">
        <v>394</v>
      </c>
      <c r="BE34" s="61"/>
      <c r="BF34" s="61"/>
      <c r="BG34" s="61"/>
      <c r="BH34" s="61"/>
      <c r="BJ34" s="206"/>
      <c r="BK34" s="207"/>
      <c r="BL34" s="61"/>
      <c r="BM34" s="61" t="s">
        <v>353</v>
      </c>
      <c r="BN34" s="61"/>
      <c r="BO34" s="61"/>
      <c r="BP34" s="61"/>
      <c r="BQ34" s="61"/>
      <c r="BR34" s="173"/>
      <c r="BS34" s="173"/>
      <c r="BT34" s="173"/>
      <c r="BU34" s="173"/>
      <c r="BV34" s="146"/>
      <c r="BW34" s="147"/>
      <c r="BX34" s="147"/>
      <c r="BY34" s="147"/>
      <c r="BZ34" s="145"/>
      <c r="CA34" s="173"/>
      <c r="CB34" s="224"/>
      <c r="CC34" s="224"/>
      <c r="CD34" s="224"/>
      <c r="CE34" s="224"/>
      <c r="CF34" s="170"/>
      <c r="CG34" s="170"/>
      <c r="CH34" s="170"/>
      <c r="CI34" s="170"/>
      <c r="CJ34" s="170"/>
      <c r="CK34" s="170"/>
      <c r="CL34" s="170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</row>
    <row r="35" spans="1:162" s="70" customFormat="1" ht="18.75" customHeight="1">
      <c r="A35" s="61"/>
      <c r="B35" s="368" t="str">
        <f t="shared" si="8"/>
        <v>Wypełnione</v>
      </c>
      <c r="C35" s="186">
        <f>IF(AN35=1,SUM(AN$10:AN35),"")</f>
        <v>25</v>
      </c>
      <c r="D35" s="497" t="s">
        <v>633</v>
      </c>
      <c r="E35" s="194"/>
      <c r="F35" s="194"/>
      <c r="G35" s="194"/>
      <c r="H35" s="194"/>
      <c r="I35" s="194"/>
      <c r="J35" s="194"/>
      <c r="K35" s="498">
        <v>0.7</v>
      </c>
      <c r="L35" s="471">
        <f t="shared" si="3"/>
        <v>0</v>
      </c>
      <c r="M35" s="497" t="s">
        <v>676</v>
      </c>
      <c r="N35" s="194"/>
      <c r="O35" s="463"/>
      <c r="P35" s="481"/>
      <c r="Q35" s="463"/>
      <c r="R35" s="195"/>
      <c r="S35" s="195"/>
      <c r="T35" s="195"/>
      <c r="U35" s="639"/>
      <c r="V35" s="195"/>
      <c r="W35" s="195"/>
      <c r="X35" s="639"/>
      <c r="Y35" s="194"/>
      <c r="Z35" s="464"/>
      <c r="AA35" s="465"/>
      <c r="AB35" s="465"/>
      <c r="AI35" s="112"/>
      <c r="AJ35" s="170"/>
      <c r="AK35" s="170"/>
      <c r="AL35" s="61"/>
      <c r="AM35" s="61"/>
      <c r="AN35" s="115">
        <f t="shared" si="5"/>
        <v>1</v>
      </c>
      <c r="AO35" s="116" t="b">
        <f t="shared" si="4"/>
        <v>0</v>
      </c>
      <c r="AP35" s="73">
        <f t="shared" si="6"/>
        <v>1</v>
      </c>
      <c r="AQ35" s="61"/>
      <c r="AR35" s="61"/>
      <c r="AS35" s="61"/>
      <c r="AT35" s="61"/>
      <c r="AU35" s="61"/>
      <c r="AV35" s="211" t="s">
        <v>266</v>
      </c>
      <c r="AW35" s="61" t="s">
        <v>369</v>
      </c>
      <c r="AX35" s="61"/>
      <c r="AY35" s="61"/>
      <c r="AZ35" s="61"/>
      <c r="BA35" s="61"/>
      <c r="BB35" s="61"/>
      <c r="BC35" s="200" t="e">
        <f>BC34+1</f>
        <v>#REF!</v>
      </c>
      <c r="BD35" s="214" t="s">
        <v>395</v>
      </c>
      <c r="BE35" s="61"/>
      <c r="BF35" s="61"/>
      <c r="BG35" s="61"/>
      <c r="BH35" s="61"/>
      <c r="BJ35" s="206" t="s">
        <v>355</v>
      </c>
      <c r="BK35" s="204">
        <v>0.34</v>
      </c>
      <c r="BL35" s="61"/>
      <c r="BM35" s="61" t="s">
        <v>633</v>
      </c>
      <c r="BN35" s="61"/>
      <c r="BO35" s="61"/>
      <c r="BP35" s="61"/>
      <c r="BQ35" s="61"/>
      <c r="BR35" s="173"/>
      <c r="BS35" s="173"/>
      <c r="BT35" s="173"/>
      <c r="BU35" s="173"/>
      <c r="BV35" s="146"/>
      <c r="BW35" s="147"/>
      <c r="BX35" s="147"/>
      <c r="BY35" s="147"/>
      <c r="BZ35" s="145"/>
      <c r="CA35" s="173"/>
      <c r="CB35" s="224"/>
      <c r="CC35" s="224"/>
      <c r="CD35" s="224"/>
      <c r="CE35" s="224"/>
      <c r="CF35" s="170"/>
      <c r="CG35" s="170"/>
      <c r="CH35" s="170"/>
      <c r="CI35" s="170"/>
      <c r="CJ35" s="170"/>
      <c r="CK35" s="170"/>
      <c r="CL35" s="170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</row>
    <row r="36" spans="1:162" s="70" customFormat="1" ht="18.75" customHeight="1">
      <c r="A36" s="61"/>
      <c r="B36" s="368" t="str">
        <f t="shared" si="8"/>
        <v>Wypełnione</v>
      </c>
      <c r="C36" s="186">
        <f>IF(AN36=1,SUM(AN$10:AN36),"")</f>
        <v>26</v>
      </c>
      <c r="D36" s="470" t="s">
        <v>358</v>
      </c>
      <c r="E36" s="194"/>
      <c r="F36" s="194"/>
      <c r="G36" s="194"/>
      <c r="H36" s="194"/>
      <c r="I36" s="194"/>
      <c r="J36" s="194"/>
      <c r="K36" s="420">
        <v>17</v>
      </c>
      <c r="L36" s="471">
        <f t="shared" si="3"/>
        <v>0</v>
      </c>
      <c r="M36" s="470" t="s">
        <v>676</v>
      </c>
      <c r="N36" s="194"/>
      <c r="O36" s="463"/>
      <c r="P36" s="481"/>
      <c r="Q36" s="463"/>
      <c r="R36" s="195"/>
      <c r="S36" s="195"/>
      <c r="T36" s="195"/>
      <c r="U36" s="639"/>
      <c r="V36" s="195"/>
      <c r="W36" s="195"/>
      <c r="X36" s="639"/>
      <c r="Y36" s="194"/>
      <c r="Z36" s="464"/>
      <c r="AA36" s="465"/>
      <c r="AB36" s="465"/>
      <c r="AI36" s="112"/>
      <c r="AJ36" s="170"/>
      <c r="AK36" s="170"/>
      <c r="AL36" s="61"/>
      <c r="AM36" s="61"/>
      <c r="AN36" s="115">
        <f t="shared" si="5"/>
        <v>1</v>
      </c>
      <c r="AO36" s="116" t="b">
        <f t="shared" si="4"/>
        <v>0</v>
      </c>
      <c r="AP36" s="73">
        <f t="shared" si="6"/>
        <v>1</v>
      </c>
      <c r="AQ36" s="61"/>
      <c r="AR36" s="61"/>
      <c r="AS36" s="61"/>
      <c r="AT36" s="61"/>
      <c r="AU36" s="61"/>
      <c r="AV36" s="211" t="s">
        <v>267</v>
      </c>
      <c r="AW36" s="61" t="s">
        <v>369</v>
      </c>
      <c r="AX36" s="61"/>
      <c r="AY36" s="61"/>
      <c r="AZ36" s="61"/>
      <c r="BA36" s="61"/>
      <c r="BB36" s="61"/>
      <c r="BC36" s="200"/>
      <c r="BD36" s="214"/>
      <c r="BE36" s="61"/>
      <c r="BF36" s="61"/>
      <c r="BG36" s="61"/>
      <c r="BH36" s="61"/>
      <c r="BJ36" s="206" t="s">
        <v>356</v>
      </c>
      <c r="BK36" s="204">
        <v>0.68</v>
      </c>
      <c r="BL36" s="61"/>
      <c r="BM36" s="61" t="s">
        <v>358</v>
      </c>
      <c r="BN36" s="61"/>
      <c r="BO36" s="61"/>
      <c r="BP36" s="61"/>
      <c r="BQ36" s="61"/>
      <c r="BR36" s="173"/>
      <c r="BS36" s="173"/>
      <c r="BT36" s="173"/>
      <c r="BU36" s="173"/>
      <c r="BV36" s="146"/>
      <c r="BW36" s="147"/>
      <c r="BX36" s="147"/>
      <c r="BY36" s="147"/>
      <c r="BZ36" s="145"/>
      <c r="CA36" s="173"/>
      <c r="CB36" s="224"/>
      <c r="CC36" s="224"/>
      <c r="CD36" s="224"/>
      <c r="CE36" s="224"/>
      <c r="CF36" s="170"/>
      <c r="CG36" s="170"/>
      <c r="CH36" s="170"/>
      <c r="CI36" s="170"/>
      <c r="CJ36" s="170"/>
      <c r="CK36" s="170"/>
      <c r="CL36" s="170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</row>
    <row r="37" spans="1:162" s="70" customFormat="1" ht="18.75" customHeight="1">
      <c r="A37" s="61"/>
      <c r="B37" s="368" t="str">
        <f t="shared" si="8"/>
        <v>Wypełnione</v>
      </c>
      <c r="C37" s="186">
        <f>IF(AN37=1,SUM(AN$10:AN37),"")</f>
        <v>27</v>
      </c>
      <c r="D37" s="470" t="s">
        <v>357</v>
      </c>
      <c r="E37" s="194"/>
      <c r="F37" s="194"/>
      <c r="G37" s="194"/>
      <c r="H37" s="194"/>
      <c r="I37" s="194"/>
      <c r="J37" s="194"/>
      <c r="K37" s="420">
        <v>2</v>
      </c>
      <c r="L37" s="471">
        <f t="shared" si="3"/>
        <v>0</v>
      </c>
      <c r="M37" s="470" t="s">
        <v>676</v>
      </c>
      <c r="N37" s="194"/>
      <c r="O37" s="463"/>
      <c r="P37" s="481"/>
      <c r="Q37" s="463"/>
      <c r="R37" s="195"/>
      <c r="S37" s="195"/>
      <c r="T37" s="195"/>
      <c r="U37" s="639"/>
      <c r="V37" s="195"/>
      <c r="W37" s="195"/>
      <c r="X37" s="639"/>
      <c r="Y37" s="194"/>
      <c r="Z37" s="464"/>
      <c r="AA37" s="465"/>
      <c r="AB37" s="465"/>
      <c r="AI37" s="112"/>
      <c r="AJ37" s="170"/>
      <c r="AK37" s="170"/>
      <c r="AL37" s="61"/>
      <c r="AM37" s="61"/>
      <c r="AN37" s="115">
        <f t="shared" si="5"/>
        <v>1</v>
      </c>
      <c r="AO37" s="116" t="b">
        <f t="shared" si="4"/>
        <v>0</v>
      </c>
      <c r="AP37" s="73">
        <f t="shared" si="6"/>
        <v>1</v>
      </c>
      <c r="AQ37" s="61"/>
      <c r="AR37" s="61"/>
      <c r="AS37" s="61"/>
      <c r="AT37" s="61"/>
      <c r="AU37" s="61"/>
      <c r="AV37" s="211" t="s">
        <v>268</v>
      </c>
      <c r="AW37" s="61" t="s">
        <v>369</v>
      </c>
      <c r="AX37" s="61"/>
      <c r="AY37" s="61"/>
      <c r="AZ37" s="61"/>
      <c r="BA37" s="61"/>
      <c r="BB37" s="61"/>
      <c r="BC37" s="200" t="e">
        <f>BC35+1</f>
        <v>#REF!</v>
      </c>
      <c r="BD37" s="201" t="s">
        <v>396</v>
      </c>
      <c r="BE37" s="61"/>
      <c r="BF37" s="61"/>
      <c r="BG37" s="61"/>
      <c r="BH37" s="61"/>
      <c r="BJ37" s="206" t="s">
        <v>357</v>
      </c>
      <c r="BK37" s="204">
        <v>2.04</v>
      </c>
      <c r="BL37" s="61"/>
      <c r="BM37" s="61" t="s">
        <v>357</v>
      </c>
      <c r="BN37" s="61"/>
      <c r="BO37" s="61"/>
      <c r="BP37" s="61"/>
      <c r="BQ37" s="61"/>
      <c r="BR37" s="173"/>
      <c r="BS37" s="173"/>
      <c r="BT37" s="173"/>
      <c r="BU37" s="173"/>
      <c r="BV37" s="146"/>
      <c r="BW37" s="147"/>
      <c r="BX37" s="147"/>
      <c r="BY37" s="147"/>
      <c r="BZ37" s="145"/>
      <c r="CA37" s="173"/>
      <c r="CB37" s="224"/>
      <c r="CC37" s="224"/>
      <c r="CD37" s="224"/>
      <c r="CE37" s="224"/>
      <c r="CF37" s="170"/>
      <c r="CG37" s="170"/>
      <c r="CH37" s="170"/>
      <c r="CI37" s="170"/>
      <c r="CJ37" s="170"/>
      <c r="CK37" s="170"/>
      <c r="CL37" s="170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</row>
    <row r="38" spans="1:162" s="70" customFormat="1" ht="18.75" customHeight="1">
      <c r="A38" s="61"/>
      <c r="B38" s="368" t="str">
        <f t="shared" si="8"/>
        <v>Wypełnione</v>
      </c>
      <c r="C38" s="186">
        <f>IF(AN38=1,SUM(AN$10:AN38),"")</f>
        <v>28</v>
      </c>
      <c r="D38" s="470" t="s">
        <v>355</v>
      </c>
      <c r="E38" s="194"/>
      <c r="F38" s="194"/>
      <c r="G38" s="194"/>
      <c r="H38" s="194"/>
      <c r="I38" s="194"/>
      <c r="J38" s="194"/>
      <c r="K38" s="420">
        <v>0.3</v>
      </c>
      <c r="L38" s="471">
        <f t="shared" si="3"/>
        <v>0</v>
      </c>
      <c r="M38" s="470" t="s">
        <v>676</v>
      </c>
      <c r="N38" s="194"/>
      <c r="O38" s="463"/>
      <c r="P38" s="481"/>
      <c r="Q38" s="463"/>
      <c r="R38" s="195"/>
      <c r="S38" s="195"/>
      <c r="T38" s="195"/>
      <c r="U38" s="639"/>
      <c r="V38" s="195"/>
      <c r="W38" s="195"/>
      <c r="X38" s="639"/>
      <c r="Y38" s="194"/>
      <c r="Z38" s="464"/>
      <c r="AA38" s="465"/>
      <c r="AB38" s="465"/>
      <c r="AI38" s="112"/>
      <c r="AJ38" s="170"/>
      <c r="AK38" s="170"/>
      <c r="AL38" s="61"/>
      <c r="AM38" s="61"/>
      <c r="AN38" s="115">
        <f t="shared" si="5"/>
        <v>1</v>
      </c>
      <c r="AO38" s="116" t="b">
        <f t="shared" si="4"/>
        <v>0</v>
      </c>
      <c r="AP38" s="73">
        <f t="shared" si="6"/>
        <v>1</v>
      </c>
      <c r="AQ38" s="61"/>
      <c r="AR38" s="61"/>
      <c r="AS38" s="61"/>
      <c r="AT38" s="61"/>
      <c r="AU38" s="61"/>
      <c r="AV38" s="211" t="s">
        <v>269</v>
      </c>
      <c r="AW38" s="61" t="s">
        <v>369</v>
      </c>
      <c r="AX38" s="61"/>
      <c r="AY38" s="61"/>
      <c r="AZ38" s="61"/>
      <c r="BA38" s="61"/>
      <c r="BB38" s="61"/>
      <c r="BC38" s="200" t="e">
        <f>BC37+1</f>
        <v>#REF!</v>
      </c>
      <c r="BD38" s="201" t="s">
        <v>397</v>
      </c>
      <c r="BE38" s="61"/>
      <c r="BF38" s="61"/>
      <c r="BG38" s="61"/>
      <c r="BH38" s="61"/>
      <c r="BJ38" s="206" t="s">
        <v>358</v>
      </c>
      <c r="BK38" s="204">
        <v>17</v>
      </c>
      <c r="BL38" s="61"/>
      <c r="BM38" s="61" t="s">
        <v>355</v>
      </c>
      <c r="BN38" s="61"/>
      <c r="BO38" s="61"/>
      <c r="BP38" s="61"/>
      <c r="BQ38" s="61"/>
      <c r="BR38" s="173"/>
      <c r="BS38" s="173"/>
      <c r="BT38" s="173"/>
      <c r="BU38" s="173"/>
      <c r="BV38" s="146"/>
      <c r="BW38" s="147"/>
      <c r="BX38" s="147"/>
      <c r="BY38" s="147"/>
      <c r="BZ38" s="145"/>
      <c r="CA38" s="173"/>
      <c r="CB38" s="224"/>
      <c r="CC38" s="224"/>
      <c r="CD38" s="224"/>
      <c r="CE38" s="224"/>
      <c r="CF38" s="170"/>
      <c r="CG38" s="170"/>
      <c r="CH38" s="170"/>
      <c r="CI38" s="170"/>
      <c r="CJ38" s="170"/>
      <c r="CK38" s="170"/>
      <c r="CL38" s="170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</row>
    <row r="39" spans="1:162" s="70" customFormat="1" ht="18.75" customHeight="1">
      <c r="A39" s="61"/>
      <c r="B39" s="368" t="str">
        <f t="shared" si="8"/>
        <v>Wypełnione</v>
      </c>
      <c r="C39" s="186">
        <f>IF(AN39=1,SUM(AN$10:AN39),"")</f>
        <v>29</v>
      </c>
      <c r="D39" s="470" t="s">
        <v>356</v>
      </c>
      <c r="E39" s="194"/>
      <c r="F39" s="194"/>
      <c r="G39" s="194"/>
      <c r="H39" s="194"/>
      <c r="I39" s="194"/>
      <c r="J39" s="194"/>
      <c r="K39" s="420">
        <v>0.68</v>
      </c>
      <c r="L39" s="471">
        <f t="shared" si="3"/>
        <v>0</v>
      </c>
      <c r="M39" s="470" t="s">
        <v>676</v>
      </c>
      <c r="N39" s="194"/>
      <c r="O39" s="463"/>
      <c r="P39" s="481"/>
      <c r="Q39" s="463"/>
      <c r="R39" s="195"/>
      <c r="S39" s="195"/>
      <c r="T39" s="195"/>
      <c r="U39" s="639"/>
      <c r="V39" s="195"/>
      <c r="W39" s="195"/>
      <c r="X39" s="639"/>
      <c r="Y39" s="194"/>
      <c r="Z39" s="464"/>
      <c r="AA39" s="465"/>
      <c r="AB39" s="465"/>
      <c r="AI39" s="112"/>
      <c r="AJ39" s="170"/>
      <c r="AK39" s="170"/>
      <c r="AL39" s="61"/>
      <c r="AM39" s="61"/>
      <c r="AN39" s="115">
        <f t="shared" si="5"/>
        <v>1</v>
      </c>
      <c r="AO39" s="116" t="b">
        <f t="shared" si="4"/>
        <v>0</v>
      </c>
      <c r="AP39" s="73">
        <f t="shared" si="6"/>
        <v>1</v>
      </c>
      <c r="AQ39" s="61"/>
      <c r="AR39" s="61"/>
      <c r="AS39" s="61"/>
      <c r="AT39" s="61"/>
      <c r="AU39" s="61"/>
      <c r="AV39" s="211" t="s">
        <v>270</v>
      </c>
      <c r="AW39" s="61" t="s">
        <v>369</v>
      </c>
      <c r="AX39" s="61"/>
      <c r="AY39" s="61"/>
      <c r="AZ39" s="61"/>
      <c r="BA39" s="61"/>
      <c r="BB39" s="61"/>
      <c r="BC39" s="200" t="e">
        <f>BC38+1</f>
        <v>#REF!</v>
      </c>
      <c r="BD39" s="201" t="s">
        <v>398</v>
      </c>
      <c r="BE39" s="61"/>
      <c r="BF39" s="61"/>
      <c r="BG39" s="61"/>
      <c r="BH39" s="61"/>
      <c r="BJ39" s="206" t="s">
        <v>359</v>
      </c>
      <c r="BK39" s="204">
        <v>0.25</v>
      </c>
      <c r="BL39" s="61"/>
      <c r="BM39" s="61" t="s">
        <v>356</v>
      </c>
      <c r="BN39" s="61"/>
      <c r="BO39" s="61"/>
      <c r="BP39" s="61"/>
      <c r="BQ39" s="61"/>
      <c r="BR39" s="173"/>
      <c r="BS39" s="173"/>
      <c r="BT39" s="173"/>
      <c r="BU39" s="173"/>
      <c r="BV39" s="146"/>
      <c r="BW39" s="147"/>
      <c r="BX39" s="147"/>
      <c r="BY39" s="147"/>
      <c r="BZ39" s="145"/>
      <c r="CA39" s="173"/>
      <c r="CB39" s="224"/>
      <c r="CC39" s="224"/>
      <c r="CD39" s="224"/>
      <c r="CE39" s="224"/>
      <c r="CF39" s="170"/>
      <c r="CG39" s="170"/>
      <c r="CH39" s="170"/>
      <c r="CI39" s="170"/>
      <c r="CJ39" s="170"/>
      <c r="CK39" s="170"/>
      <c r="CL39" s="170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</row>
    <row r="40" spans="1:162" s="70" customFormat="1" ht="18.75" customHeight="1">
      <c r="A40" s="61"/>
      <c r="B40" s="368" t="str">
        <f t="shared" si="8"/>
        <v>Wypełnione</v>
      </c>
      <c r="C40" s="186">
        <f>IF(AN40=1,SUM(AN$10:AN40),"")</f>
        <v>30</v>
      </c>
      <c r="D40" s="472" t="s">
        <v>634</v>
      </c>
      <c r="E40" s="194"/>
      <c r="F40" s="194"/>
      <c r="G40" s="194"/>
      <c r="H40" s="194"/>
      <c r="I40" s="194"/>
      <c r="J40" s="194"/>
      <c r="K40" s="421"/>
      <c r="L40" s="471">
        <f t="shared" si="3"/>
        <v>0</v>
      </c>
      <c r="M40" s="475" t="s">
        <v>676</v>
      </c>
      <c r="N40" s="194"/>
      <c r="O40" s="463"/>
      <c r="P40" s="481"/>
      <c r="Q40" s="463"/>
      <c r="R40" s="195"/>
      <c r="S40" s="195"/>
      <c r="T40" s="195"/>
      <c r="U40" s="639"/>
      <c r="V40" s="195"/>
      <c r="W40" s="195"/>
      <c r="X40" s="639"/>
      <c r="Y40" s="194"/>
      <c r="Z40" s="464"/>
      <c r="AA40" s="465"/>
      <c r="AB40" s="465"/>
      <c r="AI40" s="112"/>
      <c r="AJ40" s="170"/>
      <c r="AK40" s="170"/>
      <c r="AL40" s="61"/>
      <c r="AM40" s="61"/>
      <c r="AN40" s="115">
        <f t="shared" si="5"/>
        <v>1</v>
      </c>
      <c r="AO40" s="116" t="b">
        <f t="shared" si="4"/>
        <v>0</v>
      </c>
      <c r="AP40" s="73">
        <f t="shared" si="6"/>
        <v>1</v>
      </c>
      <c r="AQ40" s="61"/>
      <c r="AR40" s="61"/>
      <c r="AS40" s="61"/>
      <c r="AT40" s="61"/>
      <c r="AU40" s="61"/>
      <c r="AV40" s="211" t="s">
        <v>271</v>
      </c>
      <c r="AW40" s="61" t="s">
        <v>369</v>
      </c>
      <c r="AX40" s="61"/>
      <c r="AY40" s="61"/>
      <c r="AZ40" s="61"/>
      <c r="BA40" s="61"/>
      <c r="BB40" s="61"/>
      <c r="BC40" s="200" t="e">
        <f>BC39+1</f>
        <v>#REF!</v>
      </c>
      <c r="BD40" s="201" t="s">
        <v>399</v>
      </c>
      <c r="BE40" s="61"/>
      <c r="BF40" s="61"/>
      <c r="BG40" s="61"/>
      <c r="BH40" s="61"/>
      <c r="BJ40" s="206" t="s">
        <v>360</v>
      </c>
      <c r="BK40" s="204">
        <v>2.5000000000000001E-2</v>
      </c>
      <c r="BL40" s="61"/>
      <c r="BM40" s="61" t="s">
        <v>634</v>
      </c>
      <c r="BN40" s="61"/>
      <c r="BO40" s="61"/>
      <c r="BP40" s="61"/>
      <c r="BQ40" s="61"/>
      <c r="BR40" s="173"/>
      <c r="BS40" s="173"/>
      <c r="BT40" s="173"/>
      <c r="BU40" s="173"/>
      <c r="BV40" s="146"/>
      <c r="BW40" s="147"/>
      <c r="BX40" s="147"/>
      <c r="BY40" s="147"/>
      <c r="BZ40" s="145"/>
      <c r="CA40" s="173"/>
      <c r="CB40" s="224"/>
      <c r="CC40" s="224"/>
      <c r="CD40" s="224"/>
      <c r="CE40" s="224"/>
      <c r="CF40" s="170"/>
      <c r="CG40" s="170"/>
      <c r="CH40" s="170"/>
      <c r="CI40" s="170"/>
      <c r="CJ40" s="170"/>
      <c r="CK40" s="170"/>
      <c r="CL40" s="170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</row>
    <row r="41" spans="1:162" s="70" customFormat="1" ht="18.75" customHeight="1">
      <c r="A41" s="61"/>
      <c r="B41" s="368" t="str">
        <f t="shared" si="8"/>
        <v>Wypełnione</v>
      </c>
      <c r="C41" s="186">
        <f>IF(AN41=1,SUM(AN$10:AN41),"")</f>
        <v>31</v>
      </c>
      <c r="D41" s="472" t="s">
        <v>688</v>
      </c>
      <c r="E41" s="194"/>
      <c r="F41" s="194"/>
      <c r="G41" s="194"/>
      <c r="H41" s="194"/>
      <c r="I41" s="194"/>
      <c r="J41" s="194"/>
      <c r="K41" s="421"/>
      <c r="L41" s="471">
        <f t="shared" si="3"/>
        <v>0</v>
      </c>
      <c r="M41" s="637"/>
      <c r="N41" s="194"/>
      <c r="O41" s="463"/>
      <c r="P41" s="481"/>
      <c r="Q41" s="463"/>
      <c r="R41" s="195"/>
      <c r="S41" s="195"/>
      <c r="T41" s="195"/>
      <c r="U41" s="639"/>
      <c r="V41" s="195"/>
      <c r="W41" s="195"/>
      <c r="X41" s="639"/>
      <c r="Y41" s="194"/>
      <c r="Z41" s="464"/>
      <c r="AA41" s="465"/>
      <c r="AB41" s="465"/>
      <c r="AI41" s="112"/>
      <c r="AJ41" s="170"/>
      <c r="AK41" s="170"/>
      <c r="AL41" s="61"/>
      <c r="AM41" s="61"/>
      <c r="AN41" s="115">
        <f t="shared" si="5"/>
        <v>1</v>
      </c>
      <c r="AO41" s="116" t="b">
        <f t="shared" si="4"/>
        <v>0</v>
      </c>
      <c r="AP41" s="73">
        <f t="shared" si="6"/>
        <v>1</v>
      </c>
      <c r="AQ41" s="61"/>
      <c r="AR41" s="61"/>
      <c r="AS41" s="61"/>
      <c r="AT41" s="61"/>
      <c r="AU41" s="61"/>
      <c r="AV41" s="211" t="s">
        <v>272</v>
      </c>
      <c r="AW41" s="61" t="s">
        <v>369</v>
      </c>
      <c r="AX41" s="61"/>
      <c r="AY41" s="61"/>
      <c r="AZ41" s="61"/>
      <c r="BA41" s="61"/>
      <c r="BB41" s="61"/>
      <c r="BC41" s="200" t="e">
        <f>BC40+1</f>
        <v>#REF!</v>
      </c>
      <c r="BD41" s="201" t="s">
        <v>400</v>
      </c>
      <c r="BE41" s="61"/>
      <c r="BF41" s="61"/>
      <c r="BG41" s="61"/>
      <c r="BH41" s="61"/>
      <c r="BJ41" s="206"/>
      <c r="BK41" s="207"/>
      <c r="BL41" s="61"/>
      <c r="BM41" s="61"/>
      <c r="BN41" s="61"/>
      <c r="BO41" s="61"/>
      <c r="BP41" s="61"/>
      <c r="BQ41" s="61"/>
      <c r="BR41" s="173"/>
      <c r="BS41" s="173"/>
      <c r="BT41" s="173"/>
      <c r="BU41" s="173"/>
      <c r="BV41" s="146"/>
      <c r="BW41" s="147"/>
      <c r="BX41" s="147"/>
      <c r="BY41" s="147"/>
      <c r="BZ41" s="145"/>
      <c r="CA41" s="173"/>
      <c r="CB41" s="224"/>
      <c r="CC41" s="224"/>
      <c r="CD41" s="224"/>
      <c r="CE41" s="224"/>
      <c r="CF41" s="170"/>
      <c r="CG41" s="170"/>
      <c r="CH41" s="170"/>
      <c r="CI41" s="170"/>
      <c r="CJ41" s="170"/>
      <c r="CK41" s="170"/>
      <c r="CL41" s="170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</row>
    <row r="42" spans="1:162" ht="18.75" customHeight="1">
      <c r="B42" s="368" t="s">
        <v>103</v>
      </c>
      <c r="C42" s="224"/>
      <c r="D42" s="440"/>
      <c r="E42" s="441"/>
      <c r="F42" s="411"/>
      <c r="G42" s="411"/>
      <c r="H42" s="282"/>
      <c r="I42" s="282"/>
      <c r="J42" s="566"/>
      <c r="K42" s="566"/>
      <c r="L42" s="566"/>
      <c r="M42" s="566"/>
      <c r="N42" s="644" t="s">
        <v>637</v>
      </c>
      <c r="O42" s="566"/>
      <c r="P42" s="566"/>
      <c r="Q42" s="566"/>
      <c r="R42" s="644"/>
      <c r="S42" s="644"/>
      <c r="T42" s="644"/>
      <c r="U42" s="644"/>
      <c r="V42" s="644"/>
      <c r="W42" s="644"/>
      <c r="X42" s="640"/>
      <c r="Y42" s="640"/>
      <c r="Z42" s="641"/>
      <c r="AA42" s="640"/>
      <c r="AB42" s="641"/>
      <c r="AI42" s="300"/>
      <c r="AJ42" s="170"/>
      <c r="AK42" s="170"/>
      <c r="AN42" s="115"/>
      <c r="AO42" s="116"/>
      <c r="AP42" s="73"/>
      <c r="AV42" s="211" t="s">
        <v>273</v>
      </c>
      <c r="AW42" s="61" t="s">
        <v>369</v>
      </c>
      <c r="BC42" s="200" t="e">
        <f>BC41+1</f>
        <v>#REF!</v>
      </c>
      <c r="BD42" s="201" t="s">
        <v>401</v>
      </c>
      <c r="BI42" s="70"/>
      <c r="BJ42" s="206" t="s">
        <v>361</v>
      </c>
      <c r="BK42" s="204">
        <v>10.199999999999999</v>
      </c>
      <c r="BR42" s="173"/>
      <c r="BS42" s="173"/>
      <c r="BT42" s="173"/>
      <c r="BU42" s="173"/>
      <c r="BV42" s="146"/>
      <c r="BW42" s="147"/>
      <c r="BX42" s="147"/>
      <c r="BY42" s="147"/>
      <c r="BZ42" s="145"/>
      <c r="CA42" s="173"/>
      <c r="CB42" s="224"/>
      <c r="CC42" s="224"/>
      <c r="CD42" s="224"/>
      <c r="CE42" s="224"/>
      <c r="CF42" s="170"/>
      <c r="CG42" s="170"/>
      <c r="CH42" s="170"/>
      <c r="CI42" s="170"/>
      <c r="CJ42" s="170"/>
      <c r="CK42" s="170"/>
      <c r="CL42" s="170"/>
      <c r="CM42" s="61"/>
    </row>
    <row r="43" spans="1:162" ht="30" customHeight="1">
      <c r="B43" s="368" t="s">
        <v>103</v>
      </c>
      <c r="C43" s="224"/>
      <c r="D43" s="434"/>
      <c r="E43" s="286"/>
      <c r="F43" s="412"/>
      <c r="G43" s="412"/>
      <c r="H43" s="409"/>
      <c r="I43" s="409"/>
      <c r="J43" s="279"/>
      <c r="K43" s="443"/>
      <c r="L43" s="443"/>
      <c r="M43" s="443"/>
      <c r="N43" s="443"/>
      <c r="O43" s="443"/>
      <c r="P43" s="443"/>
      <c r="Q43" s="443"/>
      <c r="R43" s="476">
        <f>Plan_prod_roslin.!AB711</f>
        <v>0</v>
      </c>
      <c r="S43" s="450">
        <f>Plan_prod_roslin.!AC711</f>
        <v>0</v>
      </c>
      <c r="T43" s="451">
        <f>Plan_prod_roslin.!AD711</f>
        <v>2022</v>
      </c>
      <c r="U43" s="773"/>
      <c r="V43" s="773"/>
      <c r="W43" s="773"/>
      <c r="X43" s="773"/>
      <c r="Y43" s="642"/>
      <c r="Z43" s="643"/>
      <c r="AA43" s="642"/>
      <c r="AB43" s="643"/>
      <c r="AI43" s="223"/>
      <c r="AJ43" s="170"/>
      <c r="AK43" s="170"/>
      <c r="AN43" s="115"/>
      <c r="AO43" s="116"/>
      <c r="AP43" s="73"/>
      <c r="AV43" s="211" t="s">
        <v>274</v>
      </c>
      <c r="AW43" s="61" t="s">
        <v>369</v>
      </c>
      <c r="BC43" s="200"/>
      <c r="BD43" s="201"/>
      <c r="BI43" s="70"/>
      <c r="BJ43" s="206" t="s">
        <v>362</v>
      </c>
      <c r="BK43" s="204">
        <v>24.65</v>
      </c>
      <c r="BR43" s="173"/>
      <c r="BS43" s="173"/>
      <c r="BT43" s="173"/>
      <c r="BU43" s="173"/>
      <c r="BV43" s="146"/>
      <c r="BW43" s="147"/>
      <c r="BX43" s="147"/>
      <c r="BY43" s="147"/>
      <c r="BZ43" s="145"/>
      <c r="CA43" s="173"/>
      <c r="CB43" s="224"/>
      <c r="CC43" s="224"/>
      <c r="CD43" s="224"/>
      <c r="CE43" s="224"/>
      <c r="CF43" s="170"/>
      <c r="CG43" s="170"/>
      <c r="CH43" s="170"/>
      <c r="CI43" s="170"/>
      <c r="CJ43" s="170"/>
      <c r="CK43" s="170"/>
      <c r="CL43" s="170"/>
      <c r="CM43" s="61"/>
    </row>
    <row r="44" spans="1:162" ht="13.5" customHeight="1" thickBot="1">
      <c r="B44" s="368"/>
      <c r="C44" s="224"/>
      <c r="D44" s="569"/>
      <c r="E44" s="570"/>
      <c r="F44" s="571"/>
      <c r="G44" s="571"/>
      <c r="H44" s="572"/>
      <c r="I44" s="572"/>
      <c r="J44" s="281"/>
      <c r="K44" s="573"/>
      <c r="L44" s="573"/>
      <c r="M44" s="573"/>
      <c r="N44" s="573"/>
      <c r="O44" s="573"/>
      <c r="P44" s="573"/>
      <c r="Q44" s="573"/>
      <c r="R44" s="442"/>
      <c r="S44" s="449" t="s">
        <v>487</v>
      </c>
      <c r="T44" s="447"/>
      <c r="U44" s="447"/>
      <c r="V44" s="447"/>
      <c r="W44" s="447"/>
      <c r="X44" s="656"/>
      <c r="Y44" s="656"/>
      <c r="Z44" s="657"/>
      <c r="AA44" s="445"/>
      <c r="AB44" s="446"/>
      <c r="AI44" s="223"/>
      <c r="AJ44" s="170"/>
      <c r="AK44" s="170"/>
      <c r="AN44" s="115"/>
      <c r="AO44" s="116"/>
      <c r="AP44" s="73"/>
      <c r="AV44" s="211"/>
      <c r="BC44" s="200"/>
      <c r="BD44" s="201"/>
      <c r="BI44" s="70"/>
      <c r="BJ44" s="206"/>
      <c r="BK44" s="204"/>
      <c r="BR44" s="173"/>
      <c r="BS44" s="173"/>
      <c r="BT44" s="173"/>
      <c r="BU44" s="173"/>
      <c r="BV44" s="146"/>
      <c r="BW44" s="147"/>
      <c r="BX44" s="147"/>
      <c r="BY44" s="147"/>
      <c r="BZ44" s="145"/>
      <c r="CA44" s="173"/>
      <c r="CB44" s="224"/>
      <c r="CC44" s="224"/>
      <c r="CD44" s="224"/>
      <c r="CE44" s="224"/>
      <c r="CF44" s="170"/>
      <c r="CG44" s="170"/>
      <c r="CH44" s="170"/>
      <c r="CI44" s="170"/>
      <c r="CJ44" s="170"/>
      <c r="CK44" s="170"/>
      <c r="CL44" s="170"/>
      <c r="CM44" s="61"/>
    </row>
    <row r="45" spans="1:162" ht="14.25" customHeight="1">
      <c r="B45" s="368" t="s">
        <v>103</v>
      </c>
      <c r="C45" s="224"/>
      <c r="D45" s="282"/>
      <c r="E45" s="441" t="s">
        <v>732</v>
      </c>
      <c r="F45" s="459"/>
      <c r="G45" s="459"/>
      <c r="H45" s="282"/>
      <c r="I45" s="282"/>
      <c r="J45" s="574"/>
      <c r="K45" s="566"/>
      <c r="L45" s="566"/>
      <c r="M45" s="566"/>
      <c r="N45" s="566"/>
      <c r="O45" s="566"/>
      <c r="P45" s="566"/>
      <c r="Q45" s="566"/>
      <c r="R45" s="282"/>
      <c r="S45" s="282"/>
      <c r="T45" s="282"/>
      <c r="U45" s="282"/>
      <c r="V45" s="282"/>
      <c r="W45" s="282"/>
      <c r="X45" s="223"/>
      <c r="Y45" s="448"/>
      <c r="Z45" s="654"/>
      <c r="AA45" s="223"/>
      <c r="AB45" s="655"/>
      <c r="AI45" s="223"/>
      <c r="AJ45" s="170"/>
      <c r="AK45" s="170"/>
      <c r="AN45" s="115"/>
      <c r="AO45" s="116"/>
      <c r="AP45" s="73"/>
      <c r="AV45" s="215" t="s">
        <v>275</v>
      </c>
      <c r="AW45" s="61" t="s">
        <v>369</v>
      </c>
      <c r="BC45" s="200" t="e">
        <f>#REF!+1</f>
        <v>#REF!</v>
      </c>
      <c r="BD45" s="201" t="s">
        <v>403</v>
      </c>
      <c r="BR45" s="225"/>
      <c r="BS45" s="225"/>
      <c r="BT45" s="225"/>
      <c r="BU45" s="173"/>
      <c r="BV45" s="567"/>
      <c r="BW45" s="568"/>
      <c r="BX45" s="568"/>
      <c r="BY45" s="568"/>
      <c r="BZ45" s="150"/>
      <c r="CA45" s="173"/>
      <c r="CB45" s="224"/>
      <c r="CC45" s="224"/>
      <c r="CD45" s="224"/>
      <c r="CE45" s="224"/>
      <c r="CF45" s="170"/>
      <c r="CG45" s="170"/>
      <c r="CH45" s="170"/>
      <c r="CI45" s="170"/>
      <c r="CJ45" s="170"/>
      <c r="CK45" s="170"/>
      <c r="CL45" s="170"/>
      <c r="CM45" s="61"/>
    </row>
    <row r="46" spans="1:162" s="70" customFormat="1" ht="3.75" customHeight="1">
      <c r="A46" s="151" t="s">
        <v>103</v>
      </c>
      <c r="B46" s="368" t="s">
        <v>103</v>
      </c>
      <c r="C46" s="224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6"/>
      <c r="R46" s="279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I46" s="228"/>
      <c r="AJ46" s="225"/>
      <c r="AK46" s="225"/>
      <c r="AL46" s="62"/>
      <c r="AM46" s="62"/>
      <c r="AN46" s="62"/>
      <c r="AO46" s="62"/>
      <c r="AP46" s="62"/>
      <c r="AQ46" s="62"/>
      <c r="AR46" s="62"/>
      <c r="AT46" s="61"/>
      <c r="AU46" s="61"/>
      <c r="AV46" s="216" t="s">
        <v>276</v>
      </c>
      <c r="AW46" s="61" t="s">
        <v>369</v>
      </c>
      <c r="AX46" s="61"/>
      <c r="AY46" s="61"/>
      <c r="AZ46" s="61"/>
      <c r="BA46" s="61"/>
      <c r="BB46" s="61"/>
      <c r="BC46" s="200" t="e">
        <f>BC45+1</f>
        <v>#REF!</v>
      </c>
      <c r="BD46" s="201" t="s">
        <v>404</v>
      </c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</row>
    <row r="47" spans="1:162" s="70" customFormat="1">
      <c r="A47" s="188"/>
      <c r="B47" s="369"/>
      <c r="C47" s="224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24"/>
      <c r="Y47" s="224"/>
      <c r="Z47" s="224"/>
      <c r="AA47" s="224"/>
      <c r="AB47" s="224"/>
      <c r="AI47" s="224"/>
      <c r="AJ47" s="224"/>
      <c r="AK47" s="224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217" t="s">
        <v>277</v>
      </c>
      <c r="AW47" s="61" t="s">
        <v>369</v>
      </c>
      <c r="AX47" s="61"/>
      <c r="AY47" s="61"/>
      <c r="AZ47" s="61"/>
      <c r="BA47" s="61"/>
      <c r="BB47" s="61"/>
      <c r="BC47" s="200"/>
      <c r="BD47" s="20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</row>
    <row r="48" spans="1:162" s="67" customFormat="1">
      <c r="A48" s="188"/>
      <c r="B48" s="229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I48" s="224"/>
      <c r="AJ48" s="224"/>
      <c r="AK48" s="224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216" t="s">
        <v>278</v>
      </c>
      <c r="AW48" s="61" t="s">
        <v>369</v>
      </c>
      <c r="AX48" s="61"/>
      <c r="AY48" s="61"/>
      <c r="AZ48" s="61"/>
      <c r="BA48" s="61"/>
      <c r="BB48" s="61"/>
      <c r="BC48" s="200" t="e">
        <f>BC46+1</f>
        <v>#REF!</v>
      </c>
      <c r="BD48" s="201" t="s">
        <v>405</v>
      </c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173"/>
      <c r="BS48" s="173"/>
      <c r="BT48" s="173"/>
      <c r="BU48" s="225"/>
      <c r="BV48" s="225"/>
      <c r="BW48" s="225"/>
      <c r="BX48" s="225"/>
      <c r="BY48" s="225"/>
      <c r="BZ48" s="225"/>
      <c r="CA48" s="225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70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</row>
    <row r="49" spans="1:141" s="67" customFormat="1" ht="15" thickBot="1">
      <c r="A49" s="188"/>
      <c r="B49" s="170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I49" s="224"/>
      <c r="AJ49" s="224"/>
      <c r="AK49" s="224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 t="s">
        <v>369</v>
      </c>
      <c r="AX49" s="61"/>
      <c r="AY49" s="61"/>
      <c r="AZ49" s="61"/>
      <c r="BA49" s="61"/>
      <c r="BB49" s="61"/>
      <c r="BC49" s="200" t="e">
        <f t="shared" ref="BC49:BC60" si="9">BC48+1</f>
        <v>#REF!</v>
      </c>
      <c r="BD49" s="201" t="s">
        <v>406</v>
      </c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173"/>
      <c r="BS49" s="173"/>
      <c r="BT49" s="173"/>
      <c r="BU49" s="225"/>
      <c r="BV49" s="225"/>
      <c r="BW49" s="225"/>
      <c r="BX49" s="225"/>
      <c r="BY49" s="225"/>
      <c r="BZ49" s="225"/>
      <c r="CA49" s="225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70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</row>
    <row r="50" spans="1:141" s="67" customFormat="1">
      <c r="A50" s="188"/>
      <c r="B50" s="170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I50" s="224"/>
      <c r="AJ50" s="224"/>
      <c r="AK50" s="224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218" t="s">
        <v>279</v>
      </c>
      <c r="AW50" s="61" t="s">
        <v>369</v>
      </c>
      <c r="AX50" s="61"/>
      <c r="AY50" s="61"/>
      <c r="AZ50" s="61"/>
      <c r="BA50" s="61"/>
      <c r="BB50" s="61"/>
      <c r="BC50" s="200" t="e">
        <f t="shared" si="9"/>
        <v>#REF!</v>
      </c>
      <c r="BD50" s="201" t="s">
        <v>407</v>
      </c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173"/>
      <c r="BS50" s="173"/>
      <c r="BT50" s="173"/>
      <c r="BU50" s="225"/>
      <c r="BV50" s="225"/>
      <c r="BW50" s="225"/>
      <c r="BX50" s="225"/>
      <c r="BY50" s="225"/>
      <c r="BZ50" s="225"/>
      <c r="CA50" s="225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70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</row>
    <row r="51" spans="1:141" s="67" customFormat="1">
      <c r="A51" s="188"/>
      <c r="B51" s="170"/>
      <c r="C51" s="170"/>
      <c r="D51" s="170"/>
      <c r="E51" s="224"/>
      <c r="F51" s="224"/>
      <c r="G51" s="224"/>
      <c r="H51" s="170"/>
      <c r="I51" s="170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I51" s="224"/>
      <c r="AJ51" s="224"/>
      <c r="AK51" s="224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219" t="s">
        <v>280</v>
      </c>
      <c r="AW51" s="61" t="s">
        <v>369</v>
      </c>
      <c r="AX51" s="61"/>
      <c r="AY51" s="61"/>
      <c r="AZ51" s="61"/>
      <c r="BA51" s="61"/>
      <c r="BB51" s="61"/>
      <c r="BC51" s="200" t="e">
        <f t="shared" si="9"/>
        <v>#REF!</v>
      </c>
      <c r="BD51" s="201" t="s">
        <v>408</v>
      </c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224"/>
      <c r="CC51" s="224"/>
      <c r="CD51" s="224"/>
      <c r="CE51" s="224"/>
      <c r="CF51" s="170"/>
      <c r="CG51" s="170"/>
      <c r="CH51" s="170"/>
      <c r="CI51" s="170"/>
      <c r="CJ51" s="170"/>
      <c r="CK51" s="170"/>
      <c r="CL51" s="170"/>
      <c r="CM51" s="70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</row>
    <row r="52" spans="1:141" s="67" customFormat="1">
      <c r="A52" s="188"/>
      <c r="B52" s="170"/>
      <c r="C52" s="170"/>
      <c r="D52" s="170"/>
      <c r="E52" s="224"/>
      <c r="F52" s="224"/>
      <c r="G52" s="224"/>
      <c r="H52" s="170"/>
      <c r="I52" s="170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I52" s="224"/>
      <c r="AJ52" s="224"/>
      <c r="AK52" s="224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219" t="s">
        <v>281</v>
      </c>
      <c r="AW52" s="61" t="s">
        <v>369</v>
      </c>
      <c r="AX52" s="61"/>
      <c r="AY52" s="61"/>
      <c r="AZ52" s="61"/>
      <c r="BA52" s="61"/>
      <c r="BB52" s="61"/>
      <c r="BC52" s="200" t="e">
        <f t="shared" si="9"/>
        <v>#REF!</v>
      </c>
      <c r="BD52" s="201" t="s">
        <v>409</v>
      </c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224"/>
      <c r="CC52" s="224"/>
      <c r="CD52" s="224"/>
      <c r="CE52" s="224"/>
      <c r="CF52" s="170"/>
      <c r="CG52" s="170"/>
      <c r="CH52" s="170"/>
      <c r="CI52" s="170"/>
      <c r="CJ52" s="170"/>
      <c r="CK52" s="170"/>
      <c r="CL52" s="170"/>
      <c r="CM52" s="70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</row>
    <row r="53" spans="1:141" s="67" customFormat="1">
      <c r="A53" s="188"/>
      <c r="B53" s="170"/>
      <c r="C53" s="170"/>
      <c r="D53" s="170"/>
      <c r="E53" s="224"/>
      <c r="F53" s="224"/>
      <c r="G53" s="224"/>
      <c r="H53" s="170"/>
      <c r="I53" s="170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I53" s="224"/>
      <c r="AJ53" s="224"/>
      <c r="AK53" s="224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219" t="s">
        <v>282</v>
      </c>
      <c r="AW53" s="61" t="s">
        <v>369</v>
      </c>
      <c r="AX53" s="61"/>
      <c r="AY53" s="61"/>
      <c r="AZ53" s="61"/>
      <c r="BA53" s="61"/>
      <c r="BB53" s="61"/>
      <c r="BC53" s="200" t="e">
        <f t="shared" si="9"/>
        <v>#REF!</v>
      </c>
      <c r="BD53" s="201" t="s">
        <v>410</v>
      </c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173"/>
      <c r="BS53" s="173"/>
      <c r="BT53" s="173"/>
      <c r="BU53" s="170"/>
      <c r="BV53" s="173"/>
      <c r="BW53" s="173"/>
      <c r="BX53" s="173"/>
      <c r="BY53" s="173"/>
      <c r="BZ53" s="173"/>
      <c r="CA53" s="170"/>
      <c r="CB53" s="224"/>
      <c r="CC53" s="224"/>
      <c r="CD53" s="224"/>
      <c r="CE53" s="224"/>
      <c r="CF53" s="170"/>
      <c r="CG53" s="170"/>
      <c r="CH53" s="170"/>
      <c r="CI53" s="170"/>
      <c r="CJ53" s="170"/>
      <c r="CK53" s="170"/>
      <c r="CL53" s="170"/>
      <c r="CM53" s="70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</row>
    <row r="54" spans="1:141" s="67" customFormat="1">
      <c r="A54" s="188"/>
      <c r="B54" s="170"/>
      <c r="C54" s="170"/>
      <c r="D54" s="170"/>
      <c r="E54" s="224"/>
      <c r="F54" s="224"/>
      <c r="G54" s="224"/>
      <c r="H54" s="170"/>
      <c r="I54" s="170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I54" s="224"/>
      <c r="AJ54" s="224"/>
      <c r="AK54" s="224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219" t="s">
        <v>283</v>
      </c>
      <c r="AW54" s="61" t="s">
        <v>369</v>
      </c>
      <c r="AX54" s="61"/>
      <c r="AY54" s="61"/>
      <c r="AZ54" s="61"/>
      <c r="BA54" s="61"/>
      <c r="BB54" s="61"/>
      <c r="BC54" s="200" t="e">
        <f t="shared" si="9"/>
        <v>#REF!</v>
      </c>
      <c r="BD54" s="201" t="s">
        <v>411</v>
      </c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173"/>
      <c r="BS54" s="173"/>
      <c r="BT54" s="173"/>
      <c r="BU54" s="170"/>
      <c r="BV54" s="173"/>
      <c r="BW54" s="173"/>
      <c r="BX54" s="173"/>
      <c r="BY54" s="173"/>
      <c r="BZ54" s="173"/>
      <c r="CA54" s="170"/>
      <c r="CB54" s="224"/>
      <c r="CC54" s="224"/>
      <c r="CD54" s="224"/>
      <c r="CE54" s="224"/>
      <c r="CF54" s="170"/>
      <c r="CG54" s="170"/>
      <c r="CH54" s="170"/>
      <c r="CI54" s="170"/>
      <c r="CJ54" s="170"/>
      <c r="CK54" s="170"/>
      <c r="CL54" s="170"/>
      <c r="CM54" s="70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</row>
    <row r="55" spans="1:141" s="67" customFormat="1">
      <c r="A55" s="188"/>
      <c r="B55" s="170"/>
      <c r="C55" s="170"/>
      <c r="D55" s="170"/>
      <c r="E55" s="224"/>
      <c r="F55" s="224"/>
      <c r="G55" s="224"/>
      <c r="H55" s="170"/>
      <c r="I55" s="170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I55" s="224"/>
      <c r="AJ55" s="224"/>
      <c r="AK55" s="224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219" t="s">
        <v>284</v>
      </c>
      <c r="AW55" s="61" t="s">
        <v>369</v>
      </c>
      <c r="AX55" s="61"/>
      <c r="AY55" s="61"/>
      <c r="AZ55" s="61"/>
      <c r="BA55" s="61"/>
      <c r="BB55" s="61"/>
      <c r="BC55" s="200" t="e">
        <f t="shared" si="9"/>
        <v>#REF!</v>
      </c>
      <c r="BD55" s="201" t="s">
        <v>412</v>
      </c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173"/>
      <c r="BS55" s="173"/>
      <c r="BT55" s="173"/>
      <c r="BU55" s="170"/>
      <c r="BV55" s="173"/>
      <c r="BW55" s="173"/>
      <c r="BX55" s="173"/>
      <c r="BY55" s="173"/>
      <c r="BZ55" s="173"/>
      <c r="CA55" s="170"/>
      <c r="CB55" s="224"/>
      <c r="CC55" s="224"/>
      <c r="CD55" s="224"/>
      <c r="CE55" s="224"/>
      <c r="CF55" s="170"/>
      <c r="CG55" s="170"/>
      <c r="CH55" s="170"/>
      <c r="CI55" s="170"/>
      <c r="CJ55" s="170"/>
      <c r="CK55" s="170"/>
      <c r="CL55" s="170"/>
      <c r="CM55" s="70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</row>
    <row r="56" spans="1:141" s="67" customFormat="1">
      <c r="A56" s="188"/>
      <c r="B56" s="170"/>
      <c r="C56" s="170"/>
      <c r="D56" s="170"/>
      <c r="E56" s="224"/>
      <c r="F56" s="224"/>
      <c r="G56" s="224"/>
      <c r="H56" s="170"/>
      <c r="I56" s="170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I56" s="224"/>
      <c r="AJ56" s="224"/>
      <c r="AK56" s="224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219" t="s">
        <v>285</v>
      </c>
      <c r="AW56" s="61" t="s">
        <v>369</v>
      </c>
      <c r="AX56" s="61"/>
      <c r="AY56" s="61"/>
      <c r="AZ56" s="61"/>
      <c r="BA56" s="61"/>
      <c r="BB56" s="61"/>
      <c r="BC56" s="200" t="e">
        <f t="shared" si="9"/>
        <v>#REF!</v>
      </c>
      <c r="BD56" s="201" t="s">
        <v>413</v>
      </c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73"/>
      <c r="BS56" s="173"/>
      <c r="BT56" s="173"/>
      <c r="BU56" s="170"/>
      <c r="BV56" s="173"/>
      <c r="BW56" s="173"/>
      <c r="BX56" s="173"/>
      <c r="BY56" s="173"/>
      <c r="BZ56" s="173"/>
      <c r="CA56" s="170"/>
      <c r="CB56" s="224"/>
      <c r="CC56" s="224"/>
      <c r="CD56" s="224"/>
      <c r="CE56" s="224"/>
      <c r="CF56" s="170"/>
      <c r="CG56" s="170"/>
      <c r="CH56" s="170"/>
      <c r="CI56" s="170"/>
      <c r="CJ56" s="170"/>
      <c r="CK56" s="170"/>
      <c r="CL56" s="170"/>
      <c r="CM56" s="70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</row>
    <row r="57" spans="1:141" s="67" customFormat="1">
      <c r="A57" s="188"/>
      <c r="B57" s="170"/>
      <c r="C57" s="170"/>
      <c r="D57" s="170"/>
      <c r="E57" s="224"/>
      <c r="F57" s="224"/>
      <c r="G57" s="224"/>
      <c r="H57" s="170"/>
      <c r="I57" s="170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I57" s="224"/>
      <c r="AJ57" s="224"/>
      <c r="AK57" s="224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219" t="s">
        <v>286</v>
      </c>
      <c r="AW57" s="61" t="s">
        <v>369</v>
      </c>
      <c r="AX57" s="61"/>
      <c r="AY57" s="61"/>
      <c r="AZ57" s="61"/>
      <c r="BA57" s="61"/>
      <c r="BB57" s="61"/>
      <c r="BC57" s="200" t="e">
        <f t="shared" si="9"/>
        <v>#REF!</v>
      </c>
      <c r="BD57" s="201" t="s">
        <v>414</v>
      </c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173"/>
      <c r="BS57" s="173"/>
      <c r="BT57" s="173"/>
      <c r="BU57" s="170"/>
      <c r="BV57" s="173"/>
      <c r="BW57" s="173"/>
      <c r="BX57" s="173"/>
      <c r="BY57" s="173"/>
      <c r="BZ57" s="173"/>
      <c r="CA57" s="170"/>
      <c r="CB57" s="224"/>
      <c r="CC57" s="224"/>
      <c r="CD57" s="224"/>
      <c r="CE57" s="224"/>
      <c r="CF57" s="170"/>
      <c r="CG57" s="170"/>
      <c r="CH57" s="170"/>
      <c r="CI57" s="170"/>
      <c r="CJ57" s="170"/>
      <c r="CK57" s="170"/>
      <c r="CL57" s="170"/>
      <c r="CM57" s="70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</row>
    <row r="58" spans="1:141" s="67" customFormat="1">
      <c r="A58" s="188"/>
      <c r="B58" s="170"/>
      <c r="C58" s="170"/>
      <c r="D58" s="170"/>
      <c r="E58" s="224"/>
      <c r="F58" s="224"/>
      <c r="G58" s="224"/>
      <c r="H58" s="170"/>
      <c r="I58" s="170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I58" s="224"/>
      <c r="AJ58" s="224"/>
      <c r="AK58" s="224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219" t="s">
        <v>287</v>
      </c>
      <c r="AW58" s="61" t="s">
        <v>369</v>
      </c>
      <c r="AX58" s="61"/>
      <c r="AY58" s="61"/>
      <c r="AZ58" s="61"/>
      <c r="BA58" s="61"/>
      <c r="BB58" s="61"/>
      <c r="BC58" s="200" t="e">
        <f t="shared" si="9"/>
        <v>#REF!</v>
      </c>
      <c r="BD58" s="201" t="s">
        <v>415</v>
      </c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73"/>
      <c r="BS58" s="173"/>
      <c r="BT58" s="173"/>
      <c r="BU58" s="170"/>
      <c r="BV58" s="173"/>
      <c r="BW58" s="173"/>
      <c r="BX58" s="173"/>
      <c r="BY58" s="173"/>
      <c r="BZ58" s="173"/>
      <c r="CA58" s="170"/>
      <c r="CB58" s="224"/>
      <c r="CC58" s="224"/>
      <c r="CD58" s="224"/>
      <c r="CE58" s="224"/>
      <c r="CF58" s="170"/>
      <c r="CG58" s="170"/>
      <c r="CH58" s="170"/>
      <c r="CI58" s="170"/>
      <c r="CJ58" s="170"/>
      <c r="CK58" s="170"/>
      <c r="CL58" s="170"/>
      <c r="CM58" s="70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</row>
    <row r="59" spans="1:141" s="67" customFormat="1">
      <c r="A59" s="188"/>
      <c r="B59" s="170"/>
      <c r="C59" s="170"/>
      <c r="D59" s="170"/>
      <c r="E59" s="224"/>
      <c r="F59" s="224"/>
      <c r="G59" s="224"/>
      <c r="H59" s="170"/>
      <c r="I59" s="170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I59" s="224"/>
      <c r="AJ59" s="224"/>
      <c r="AK59" s="224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219" t="s">
        <v>288</v>
      </c>
      <c r="AW59" s="61" t="s">
        <v>369</v>
      </c>
      <c r="AX59" s="61"/>
      <c r="AY59" s="61"/>
      <c r="AZ59" s="61"/>
      <c r="BA59" s="61"/>
      <c r="BB59" s="61"/>
      <c r="BC59" s="200" t="e">
        <f t="shared" si="9"/>
        <v>#REF!</v>
      </c>
      <c r="BD59" s="201" t="s">
        <v>416</v>
      </c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173"/>
      <c r="BS59" s="173"/>
      <c r="BT59" s="173"/>
      <c r="BU59" s="170"/>
      <c r="BV59" s="173"/>
      <c r="BW59" s="173"/>
      <c r="BX59" s="173"/>
      <c r="BY59" s="173"/>
      <c r="BZ59" s="173"/>
      <c r="CA59" s="170"/>
      <c r="CB59" s="224"/>
      <c r="CC59" s="224"/>
      <c r="CD59" s="224"/>
      <c r="CE59" s="224"/>
      <c r="CF59" s="170"/>
      <c r="CG59" s="170"/>
      <c r="CH59" s="170"/>
      <c r="CI59" s="170"/>
      <c r="CJ59" s="170"/>
      <c r="CK59" s="170"/>
      <c r="CL59" s="170"/>
      <c r="CM59" s="70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</row>
    <row r="60" spans="1:141" s="67" customFormat="1">
      <c r="A60" s="188"/>
      <c r="B60" s="170"/>
      <c r="C60" s="170"/>
      <c r="D60" s="170"/>
      <c r="E60" s="224"/>
      <c r="F60" s="224"/>
      <c r="G60" s="224"/>
      <c r="H60" s="170"/>
      <c r="I60" s="170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I60" s="224"/>
      <c r="AJ60" s="224"/>
      <c r="AK60" s="224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219" t="s">
        <v>289</v>
      </c>
      <c r="AW60" s="61" t="s">
        <v>369</v>
      </c>
      <c r="AX60" s="61"/>
      <c r="AY60" s="61"/>
      <c r="AZ60" s="61"/>
      <c r="BA60" s="61"/>
      <c r="BB60" s="61"/>
      <c r="BC60" s="200" t="e">
        <f t="shared" si="9"/>
        <v>#REF!</v>
      </c>
      <c r="BD60" s="201" t="s">
        <v>417</v>
      </c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173"/>
      <c r="BS60" s="173"/>
      <c r="BT60" s="173"/>
      <c r="BU60" s="170"/>
      <c r="BV60" s="173"/>
      <c r="BW60" s="173"/>
      <c r="BX60" s="173"/>
      <c r="BY60" s="173"/>
      <c r="BZ60" s="173"/>
      <c r="CA60" s="170"/>
      <c r="CB60" s="224"/>
      <c r="CC60" s="224"/>
      <c r="CD60" s="224"/>
      <c r="CE60" s="224"/>
      <c r="CF60" s="170"/>
      <c r="CG60" s="170"/>
      <c r="CH60" s="170"/>
      <c r="CI60" s="170"/>
      <c r="CJ60" s="170"/>
      <c r="CK60" s="170"/>
      <c r="CL60" s="170"/>
      <c r="CM60" s="70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</row>
    <row r="61" spans="1:141" s="67" customFormat="1">
      <c r="A61" s="188"/>
      <c r="B61" s="170"/>
      <c r="C61" s="170"/>
      <c r="D61" s="170"/>
      <c r="E61" s="224"/>
      <c r="F61" s="224"/>
      <c r="G61" s="224"/>
      <c r="H61" s="170"/>
      <c r="I61" s="170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I61" s="224"/>
      <c r="AJ61" s="224"/>
      <c r="AK61" s="224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220" t="s">
        <v>290</v>
      </c>
      <c r="AW61" s="61" t="s">
        <v>369</v>
      </c>
      <c r="AX61" s="61"/>
      <c r="AY61" s="61"/>
      <c r="AZ61" s="61"/>
      <c r="BA61" s="61"/>
      <c r="BB61" s="61"/>
      <c r="BC61" s="200"/>
      <c r="BD61" s="20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173"/>
      <c r="BS61" s="173"/>
      <c r="BT61" s="173"/>
      <c r="BU61" s="170"/>
      <c r="BV61" s="173"/>
      <c r="BW61" s="173"/>
      <c r="BX61" s="173"/>
      <c r="BY61" s="173"/>
      <c r="BZ61" s="173"/>
      <c r="CA61" s="170"/>
      <c r="CB61" s="224"/>
      <c r="CC61" s="224"/>
      <c r="CD61" s="224"/>
      <c r="CE61" s="224"/>
      <c r="CF61" s="170"/>
      <c r="CG61" s="170"/>
      <c r="CH61" s="170"/>
      <c r="CI61" s="170"/>
      <c r="CJ61" s="170"/>
      <c r="CK61" s="170"/>
      <c r="CL61" s="170"/>
      <c r="CM61" s="70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</row>
    <row r="62" spans="1:141" s="67" customFormat="1">
      <c r="A62" s="188"/>
      <c r="B62" s="170"/>
      <c r="C62" s="170"/>
      <c r="D62" s="170"/>
      <c r="E62" s="224"/>
      <c r="F62" s="224"/>
      <c r="G62" s="224"/>
      <c r="H62" s="170"/>
      <c r="I62" s="170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I62" s="224"/>
      <c r="AJ62" s="224"/>
      <c r="AK62" s="224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221" t="s">
        <v>291</v>
      </c>
      <c r="AW62" s="61" t="s">
        <v>369</v>
      </c>
      <c r="AX62" s="61"/>
      <c r="AY62" s="61"/>
      <c r="AZ62" s="61"/>
      <c r="BA62" s="61"/>
      <c r="BB62" s="61"/>
      <c r="BC62" s="200" t="e">
        <f>BC60+1</f>
        <v>#REF!</v>
      </c>
      <c r="BD62" s="201" t="s">
        <v>418</v>
      </c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173"/>
      <c r="BS62" s="173"/>
      <c r="BT62" s="173"/>
      <c r="BU62" s="170"/>
      <c r="BV62" s="173"/>
      <c r="BW62" s="173"/>
      <c r="BX62" s="173"/>
      <c r="BY62" s="173"/>
      <c r="BZ62" s="173"/>
      <c r="CA62" s="170"/>
      <c r="CB62" s="224"/>
      <c r="CC62" s="224"/>
      <c r="CD62" s="224"/>
      <c r="CE62" s="224"/>
      <c r="CF62" s="170"/>
      <c r="CG62" s="170"/>
      <c r="CH62" s="170"/>
      <c r="CI62" s="170"/>
      <c r="CJ62" s="170"/>
      <c r="CK62" s="170"/>
      <c r="CL62" s="170"/>
      <c r="CM62" s="70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</row>
    <row r="63" spans="1:141" s="67" customFormat="1" ht="15" thickBot="1">
      <c r="A63" s="188"/>
      <c r="B63" s="170"/>
      <c r="C63" s="170"/>
      <c r="D63" s="170"/>
      <c r="E63" s="224"/>
      <c r="F63" s="224"/>
      <c r="G63" s="224"/>
      <c r="H63" s="170"/>
      <c r="I63" s="170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I63" s="224"/>
      <c r="AJ63" s="224"/>
      <c r="AK63" s="224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222" t="s">
        <v>292</v>
      </c>
      <c r="AW63" s="61" t="s">
        <v>369</v>
      </c>
      <c r="AX63" s="61"/>
      <c r="AY63" s="61"/>
      <c r="AZ63" s="61"/>
      <c r="BA63" s="61"/>
      <c r="BB63" s="61"/>
      <c r="BC63" s="200" t="e">
        <f>BC62+1</f>
        <v>#REF!</v>
      </c>
      <c r="BD63" s="201" t="s">
        <v>419</v>
      </c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173"/>
      <c r="BS63" s="173"/>
      <c r="BT63" s="173"/>
      <c r="BU63" s="170"/>
      <c r="BV63" s="173"/>
      <c r="BW63" s="173"/>
      <c r="BX63" s="173"/>
      <c r="BY63" s="173"/>
      <c r="BZ63" s="173"/>
      <c r="CA63" s="170"/>
      <c r="CB63" s="224"/>
      <c r="CC63" s="224"/>
      <c r="CD63" s="224"/>
      <c r="CE63" s="224"/>
      <c r="CF63" s="170"/>
      <c r="CG63" s="170"/>
      <c r="CH63" s="170"/>
      <c r="CI63" s="170"/>
      <c r="CJ63" s="170"/>
      <c r="CK63" s="170"/>
      <c r="CL63" s="170"/>
      <c r="CM63" s="70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</row>
    <row r="64" spans="1:141">
      <c r="A64" s="188"/>
      <c r="B64" s="170"/>
      <c r="C64" s="170"/>
      <c r="D64" s="170"/>
      <c r="E64" s="224"/>
      <c r="F64" s="224"/>
      <c r="G64" s="224"/>
      <c r="H64" s="170"/>
      <c r="I64" s="170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I64" s="224"/>
      <c r="AJ64" s="224"/>
      <c r="AK64" s="224"/>
      <c r="AV64" s="161"/>
      <c r="AW64" s="61" t="s">
        <v>369</v>
      </c>
      <c r="BC64" s="200"/>
      <c r="BD64" s="201"/>
      <c r="BU64" s="224"/>
      <c r="BV64" s="225"/>
      <c r="BW64" s="225"/>
      <c r="BX64" s="225"/>
      <c r="BY64" s="225"/>
      <c r="BZ64" s="225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46:56">
      <c r="BC65" s="200" t="e">
        <f>BC63+1</f>
        <v>#REF!</v>
      </c>
      <c r="BD65" s="201" t="s">
        <v>420</v>
      </c>
    </row>
    <row r="66" spans="46:56">
      <c r="BC66" s="200" t="e">
        <f t="shared" ref="BC66:BC71" si="10">BC65+1</f>
        <v>#REF!</v>
      </c>
      <c r="BD66" s="201" t="s">
        <v>421</v>
      </c>
    </row>
    <row r="67" spans="46:56">
      <c r="BC67" s="200" t="e">
        <f t="shared" si="10"/>
        <v>#REF!</v>
      </c>
      <c r="BD67" s="201" t="s">
        <v>422</v>
      </c>
    </row>
    <row r="68" spans="46:56">
      <c r="BC68" s="200" t="e">
        <f t="shared" si="10"/>
        <v>#REF!</v>
      </c>
      <c r="BD68" s="201" t="s">
        <v>423</v>
      </c>
    </row>
    <row r="69" spans="46:56">
      <c r="BC69" s="200" t="e">
        <f t="shared" si="10"/>
        <v>#REF!</v>
      </c>
      <c r="BD69" s="201" t="s">
        <v>424</v>
      </c>
    </row>
    <row r="70" spans="46:56">
      <c r="BC70" s="200" t="e">
        <f t="shared" si="10"/>
        <v>#REF!</v>
      </c>
      <c r="BD70" s="201" t="s">
        <v>425</v>
      </c>
    </row>
    <row r="71" spans="46:56">
      <c r="BC71" s="200" t="e">
        <f t="shared" si="10"/>
        <v>#REF!</v>
      </c>
      <c r="BD71" s="201" t="s">
        <v>426</v>
      </c>
    </row>
    <row r="72" spans="46:56">
      <c r="BC72" s="200"/>
      <c r="BD72" s="201"/>
    </row>
    <row r="73" spans="46:56">
      <c r="BC73" s="200"/>
      <c r="BD73" s="201"/>
    </row>
    <row r="74" spans="46:56">
      <c r="BC74" s="200"/>
      <c r="BD74" s="201"/>
    </row>
    <row r="75" spans="46:56">
      <c r="AT75" s="70"/>
      <c r="AU75" s="70"/>
      <c r="AV75" s="70"/>
    </row>
  </sheetData>
  <sheetProtection sheet="1" objects="1" scenarios="1" formatCells="0" formatRows="0" autoFilter="0"/>
  <mergeCells count="46">
    <mergeCell ref="A1:A4"/>
    <mergeCell ref="BV6:BZ7"/>
    <mergeCell ref="O7:O9"/>
    <mergeCell ref="F4:H4"/>
    <mergeCell ref="U8:U9"/>
    <mergeCell ref="L6:L9"/>
    <mergeCell ref="E6:G6"/>
    <mergeCell ref="C6:C9"/>
    <mergeCell ref="R7:S7"/>
    <mergeCell ref="D6:D9"/>
    <mergeCell ref="F7:G7"/>
    <mergeCell ref="B1:B4"/>
    <mergeCell ref="J6:J9"/>
    <mergeCell ref="E7:E8"/>
    <mergeCell ref="H6:H8"/>
    <mergeCell ref="AI6:AI9"/>
    <mergeCell ref="B6:B7"/>
    <mergeCell ref="E2:H2"/>
    <mergeCell ref="AB7:AB9"/>
    <mergeCell ref="V7:W7"/>
    <mergeCell ref="V8:V9"/>
    <mergeCell ref="Z7:Z9"/>
    <mergeCell ref="AA7:AA9"/>
    <mergeCell ref="I6:I8"/>
    <mergeCell ref="K6:K9"/>
    <mergeCell ref="Y7:Y9"/>
    <mergeCell ref="T8:T9"/>
    <mergeCell ref="X7:X9"/>
    <mergeCell ref="R6:W6"/>
    <mergeCell ref="M6:Q6"/>
    <mergeCell ref="N7:N9"/>
    <mergeCell ref="Q7:Q9"/>
    <mergeCell ref="U43:X43"/>
    <mergeCell ref="D4:E4"/>
    <mergeCell ref="X6:Z6"/>
    <mergeCell ref="M7:M9"/>
    <mergeCell ref="R2:V4"/>
    <mergeCell ref="O2:Q2"/>
    <mergeCell ref="O4:Q4"/>
    <mergeCell ref="J2:N2"/>
    <mergeCell ref="J4:N4"/>
    <mergeCell ref="P7:P9"/>
    <mergeCell ref="T7:U7"/>
    <mergeCell ref="W8:W9"/>
    <mergeCell ref="S8:S9"/>
    <mergeCell ref="R8:R9"/>
  </mergeCells>
  <phoneticPr fontId="20" type="noConversion"/>
  <conditionalFormatting sqref="AJ1:AJ5">
    <cfRule type="cellIs" dxfId="10" priority="14" stopIfTrue="1" operator="greaterThan">
      <formula>0</formula>
    </cfRule>
  </conditionalFormatting>
  <conditionalFormatting sqref="M11:Q11 M12:O17 N18:O41 J11:J41 P12:Q41">
    <cfRule type="expression" dxfId="9" priority="13" stopIfTrue="1">
      <formula>$D11=0</formula>
    </cfRule>
  </conditionalFormatting>
  <conditionalFormatting sqref="H1">
    <cfRule type="expression" dxfId="8" priority="5" stopIfTrue="1">
      <formula>H1&gt;169</formula>
    </cfRule>
  </conditionalFormatting>
  <conditionalFormatting sqref="M41">
    <cfRule type="expression" dxfId="7" priority="2" stopIfTrue="1">
      <formula>$D41=0</formula>
    </cfRule>
  </conditionalFormatting>
  <conditionalFormatting sqref="Y11:Y41">
    <cfRule type="expression" dxfId="6" priority="1" stopIfTrue="1">
      <formula>$D11=0</formula>
    </cfRule>
  </conditionalFormatting>
  <dataValidations count="11">
    <dataValidation type="whole" allowBlank="1" showErrorMessage="1" errorTitle="BioCert" error="Wpisz rok, ale nie wcześniejszy niż  2019." sqref="X4" xr:uid="{00000000-0002-0000-0400-000000000000}">
      <formula1>2019</formula1>
      <formula2>9999</formula2>
    </dataValidation>
    <dataValidation type="whole" allowBlank="1" showInputMessage="1" showErrorMessage="1" errorTitle="AgroBioTest" error="Miesięcy jest tylko 12 ;-)" prompt="Miesiąc" sqref="S43" xr:uid="{00000000-0002-0000-0400-000001000000}">
      <formula1>0</formula1>
      <formula2>12</formula2>
    </dataValidation>
    <dataValidation type="whole" allowBlank="1" showInputMessage="1" showErrorMessage="1" errorTitle="AgroBioTest" error="Miesiąc ma najwyżej 31 dni." prompt="Dzień" sqref="R43" xr:uid="{00000000-0002-0000-0400-000002000000}">
      <formula1>0</formula1>
      <formula2>31</formula2>
    </dataValidation>
    <dataValidation type="whole" allowBlank="1" showInputMessage="1" showErrorMessage="1" errorTitle="AgroBioTest" error="Wpisz rok, ale nie wcześniejszy niż  2012." prompt="Rok" sqref="T43" xr:uid="{00000000-0002-0000-0400-000003000000}">
      <formula1>2012</formula1>
      <formula2>9999</formula2>
    </dataValidation>
    <dataValidation type="decimal" allowBlank="1" showErrorMessage="1" errorTitle="AgroBioTest" error="Wpisz liczbę." sqref="K40:K41" xr:uid="{00000000-0002-0000-0400-000004000000}">
      <formula1>0</formula1>
      <formula2>999999</formula2>
    </dataValidation>
    <dataValidation type="list" allowBlank="1" showErrorMessage="1" errorTitle="AgroBioTest" error="Łatwiej jest wybrać z listy." sqref="M11:M17 O11:O41 Q11:Q41 M41" xr:uid="{00000000-0002-0000-0400-000005000000}">
      <formula1>$AY$10:$AY$12</formula1>
    </dataValidation>
    <dataValidation type="decimal" allowBlank="1" showErrorMessage="1" errorTitle="AgroBioTest" error="Wpisz liczbę. To takie trudne?" sqref="J11:J41 Y11:Y41" xr:uid="{00000000-0002-0000-0400-000006000000}">
      <formula1>0</formula1>
      <formula2>99999999999999900000</formula2>
    </dataValidation>
    <dataValidation type="whole" allowBlank="1" showErrorMessage="1" errorTitle="AgroBioTest" error="Wpisz pełną liczbę zwierząt. Bez miejsc dziesiętnych." sqref="E11:I41" xr:uid="{00000000-0002-0000-0400-000007000000}">
      <formula1>0</formula1>
      <formula2>9999999999999990000</formula2>
    </dataValidation>
    <dataValidation type="decimal" allowBlank="1" showErrorMessage="1" errorTitle="AgroBioTest" error="Wpisz  liczbę." sqref="N11:N41" xr:uid="{00000000-0002-0000-0400-000008000000}">
      <formula1>0</formula1>
      <formula2>9999999999999990000</formula2>
    </dataValidation>
    <dataValidation type="decimal" allowBlank="1" showErrorMessage="1" errorTitle="AgroBioTest" error="Wpisz  liczbę a &quot;m2&quot; same się wpiszą." sqref="P11:P41" xr:uid="{00000000-0002-0000-0400-000009000000}">
      <formula1>0</formula1>
      <formula2>9999999999999990000</formula2>
    </dataValidation>
    <dataValidation type="list" allowBlank="1" sqref="Z11:Z41" xr:uid="{00000000-0002-0000-0400-00000A000000}">
      <formula1>$AE$11:$AE$16</formula1>
    </dataValidation>
  </dataValidations>
  <printOptions horizontalCentered="1" verticalCentered="1"/>
  <pageMargins left="0.19685039370078741" right="0.19685039370078741" top="0.27559055118110237" bottom="0.19685039370078741" header="0.19685039370078741" footer="0.19685039370078741"/>
  <pageSetup paperSize="9" scale="66" orientation="landscape" blackAndWhite="1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FM75"/>
  <sheetViews>
    <sheetView showZeros="0" topLeftCell="C1" zoomScale="90" zoomScaleNormal="90" workbookViewId="0">
      <pane ySplit="11" topLeftCell="A12" activePane="bottomLeft" state="frozen"/>
      <selection activeCell="IV65536" sqref="IV65536"/>
      <selection pane="bottomLeft" activeCell="D12" sqref="D12"/>
    </sheetView>
  </sheetViews>
  <sheetFormatPr defaultRowHeight="14.25"/>
  <cols>
    <col min="1" max="1" width="5.7109375" style="61" hidden="1" customWidth="1"/>
    <col min="2" max="2" width="9.7109375" style="61" hidden="1" customWidth="1"/>
    <col min="3" max="3" width="3.5703125" style="61" customWidth="1"/>
    <col min="4" max="4" width="29.42578125" style="61" customWidth="1"/>
    <col min="5" max="5" width="6.7109375" style="61" customWidth="1"/>
    <col min="6" max="6" width="16.140625" style="61" customWidth="1"/>
    <col min="7" max="7" width="7.5703125" style="61" customWidth="1"/>
    <col min="8" max="8" width="9.140625" style="61" customWidth="1"/>
    <col min="9" max="9" width="7.5703125" style="61" customWidth="1"/>
    <col min="10" max="10" width="9.140625" style="61" customWidth="1"/>
    <col min="11" max="11" width="16.42578125" style="61" customWidth="1"/>
    <col min="12" max="12" width="11" style="61" customWidth="1"/>
    <col min="13" max="14" width="9.42578125" style="61" customWidth="1"/>
    <col min="15" max="15" width="16.42578125" style="61" hidden="1" customWidth="1"/>
    <col min="16" max="16" width="20.7109375" style="61" customWidth="1"/>
    <col min="17" max="19" width="9.140625" style="61" customWidth="1"/>
    <col min="20" max="23" width="11.42578125" style="61" customWidth="1"/>
    <col min="24" max="26" width="11.42578125" style="61" hidden="1" customWidth="1"/>
    <col min="27" max="28" width="5.7109375" style="61" hidden="1" customWidth="1"/>
    <col min="29" max="30" width="11.42578125" style="61" hidden="1" customWidth="1"/>
    <col min="31" max="31" width="8.42578125" style="61" hidden="1" customWidth="1"/>
    <col min="32" max="32" width="11.42578125" style="61" hidden="1" customWidth="1"/>
    <col min="33" max="33" width="15.5703125" style="61" hidden="1" customWidth="1"/>
    <col min="34" max="34" width="8.5703125" style="61" hidden="1" customWidth="1"/>
    <col min="35" max="35" width="12.85546875" style="61" hidden="1" customWidth="1"/>
    <col min="36" max="41" width="9.140625" hidden="1" customWidth="1"/>
    <col min="42" max="42" width="21.42578125" style="61" hidden="1" customWidth="1"/>
    <col min="43" max="46" width="1.5703125" style="61" hidden="1" customWidth="1"/>
    <col min="47" max="60" width="9.140625" style="61" hidden="1" customWidth="1"/>
    <col min="61" max="61" width="18.28515625" style="61" hidden="1" customWidth="1"/>
    <col min="62" max="63" width="9.140625" style="61" hidden="1" customWidth="1"/>
    <col min="64" max="64" width="12.42578125" style="61" hidden="1" customWidth="1"/>
    <col min="65" max="65" width="18.28515625" style="61" hidden="1" customWidth="1"/>
    <col min="66" max="66" width="14" style="61" hidden="1" customWidth="1"/>
    <col min="67" max="67" width="6.85546875" style="61" hidden="1" customWidth="1"/>
    <col min="68" max="76" width="9.140625" style="61" hidden="1" customWidth="1"/>
    <col min="77" max="77" width="0.7109375" style="67" customWidth="1"/>
    <col min="78" max="79" width="1.140625" style="67" customWidth="1"/>
    <col min="80" max="80" width="1.140625" style="61" customWidth="1"/>
    <col min="81" max="85" width="9.140625" style="67"/>
    <col min="86" max="86" width="4.42578125" style="61" customWidth="1"/>
    <col min="87" max="87" width="3.5703125" style="61" customWidth="1"/>
    <col min="88" max="90" width="9.140625" style="61" customWidth="1"/>
    <col min="91" max="97" width="9.140625" style="61"/>
    <col min="98" max="98" width="9.140625" style="70" customWidth="1"/>
    <col min="99" max="16384" width="9.140625" style="61"/>
  </cols>
  <sheetData>
    <row r="1" spans="1:153" ht="13.5" hidden="1" customHeight="1">
      <c r="A1" s="724" t="s">
        <v>75</v>
      </c>
      <c r="B1" s="724" t="s">
        <v>75</v>
      </c>
      <c r="C1" s="175"/>
      <c r="D1" s="430" t="s">
        <v>445</v>
      </c>
      <c r="E1" s="432"/>
      <c r="F1" s="431">
        <f>Plan_prod_roslin.!K1</f>
        <v>0</v>
      </c>
      <c r="G1" s="224"/>
      <c r="H1" s="357"/>
      <c r="I1" s="432" t="s">
        <v>448</v>
      </c>
      <c r="J1" s="171">
        <f>Plan_prod_zwierz.!H1</f>
        <v>0</v>
      </c>
      <c r="K1" s="430"/>
      <c r="L1" s="432" t="s">
        <v>446</v>
      </c>
      <c r="M1" s="431">
        <f>Plan_prod_zwierz.!L1</f>
        <v>0</v>
      </c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P1" s="360"/>
      <c r="AQ1" s="172"/>
      <c r="AR1" s="173"/>
      <c r="AS1" s="173"/>
      <c r="AT1" s="173"/>
      <c r="AU1" s="173"/>
      <c r="AV1" s="62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61"/>
    </row>
    <row r="2" spans="1:153" ht="22.5" customHeight="1">
      <c r="A2" s="724"/>
      <c r="B2" s="724"/>
      <c r="C2" s="859" t="s">
        <v>334</v>
      </c>
      <c r="D2" s="860"/>
      <c r="E2" s="826">
        <f>Plan_prod_roslin.!E2</f>
        <v>0</v>
      </c>
      <c r="F2" s="826"/>
      <c r="G2" s="826"/>
      <c r="H2" s="827"/>
      <c r="I2" s="577" t="s">
        <v>593</v>
      </c>
      <c r="J2" s="283"/>
      <c r="K2" s="283"/>
      <c r="L2" s="844">
        <f>Plan_prod_zwierz.!M2</f>
        <v>0</v>
      </c>
      <c r="M2" s="844"/>
      <c r="N2" s="845"/>
      <c r="P2" s="828" t="s">
        <v>339</v>
      </c>
      <c r="Q2" s="829"/>
      <c r="R2" s="829"/>
      <c r="S2" s="528"/>
      <c r="T2" s="528"/>
      <c r="U2" s="834" t="s">
        <v>635</v>
      </c>
      <c r="V2" s="834"/>
      <c r="W2" s="837">
        <f>Plan_prod_roslin.!AE4</f>
        <v>2022</v>
      </c>
      <c r="X2" s="435"/>
      <c r="Y2" s="435"/>
      <c r="Z2" s="435"/>
      <c r="AA2" s="435"/>
      <c r="AB2" s="435"/>
      <c r="AC2" s="282"/>
      <c r="AD2" s="282"/>
      <c r="AF2" s="456"/>
      <c r="AG2" s="456"/>
      <c r="AH2" s="456"/>
      <c r="AQ2" s="172"/>
      <c r="AR2" s="173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61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9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</row>
    <row r="3" spans="1:153" ht="2.25" customHeight="1">
      <c r="A3" s="724"/>
      <c r="B3" s="724"/>
      <c r="C3" s="284"/>
      <c r="D3" s="279"/>
      <c r="E3" s="279"/>
      <c r="F3" s="279"/>
      <c r="G3" s="429"/>
      <c r="H3" s="578"/>
      <c r="I3" s="279"/>
      <c r="J3" s="279"/>
      <c r="K3" s="279"/>
      <c r="L3" s="280"/>
      <c r="M3" s="279"/>
      <c r="N3" s="279"/>
      <c r="O3" s="492"/>
      <c r="P3" s="830"/>
      <c r="Q3" s="831"/>
      <c r="R3" s="831"/>
      <c r="S3" s="529"/>
      <c r="T3" s="529"/>
      <c r="U3" s="835"/>
      <c r="V3" s="835"/>
      <c r="W3" s="838"/>
      <c r="X3" s="436"/>
      <c r="Y3" s="436"/>
      <c r="Z3" s="436"/>
      <c r="AA3" s="436"/>
      <c r="AB3" s="436"/>
      <c r="AC3" s="279"/>
      <c r="AD3" s="279"/>
      <c r="AE3" s="457"/>
      <c r="AF3" s="457"/>
      <c r="AG3" s="457"/>
      <c r="AH3" s="457"/>
      <c r="AQ3" s="172"/>
      <c r="AR3" s="173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61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9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</row>
    <row r="4" spans="1:153" ht="22.5" customHeight="1">
      <c r="A4" s="724"/>
      <c r="B4" s="724"/>
      <c r="C4" s="861" t="s">
        <v>484</v>
      </c>
      <c r="D4" s="862"/>
      <c r="E4" s="857">
        <f>Plan_prod_roslin.!E4</f>
        <v>0</v>
      </c>
      <c r="F4" s="857"/>
      <c r="G4" s="857"/>
      <c r="H4" s="858"/>
      <c r="I4" s="433" t="s">
        <v>716</v>
      </c>
      <c r="J4" s="433"/>
      <c r="K4" s="433"/>
      <c r="L4" s="846">
        <f>Plan_prod_zwierz.!M4</f>
        <v>0</v>
      </c>
      <c r="M4" s="846"/>
      <c r="N4" s="847"/>
      <c r="O4" s="493"/>
      <c r="P4" s="832"/>
      <c r="Q4" s="833"/>
      <c r="R4" s="833"/>
      <c r="S4" s="530"/>
      <c r="T4" s="530"/>
      <c r="U4" s="836"/>
      <c r="V4" s="836"/>
      <c r="W4" s="763"/>
      <c r="X4" s="437"/>
      <c r="Y4" s="437"/>
      <c r="Z4" s="437"/>
      <c r="AA4" s="437"/>
      <c r="AB4" s="437"/>
      <c r="AC4" s="281"/>
      <c r="AD4" s="281"/>
      <c r="AE4" s="458"/>
      <c r="AF4" s="458"/>
      <c r="AG4" s="458"/>
      <c r="AH4" s="458"/>
      <c r="AQ4" s="172"/>
      <c r="AR4" s="173"/>
      <c r="AS4" s="61" t="s">
        <v>78</v>
      </c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61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9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</row>
    <row r="5" spans="1:153" ht="5.25" customHeight="1" thickBot="1">
      <c r="A5" s="53"/>
      <c r="B5" s="53"/>
      <c r="C5" s="477"/>
      <c r="D5" s="413"/>
      <c r="E5" s="413"/>
      <c r="F5" s="279"/>
      <c r="G5" s="279"/>
      <c r="H5" s="173"/>
      <c r="I5" s="413"/>
      <c r="J5" s="413"/>
      <c r="K5" s="279"/>
      <c r="L5" s="279"/>
      <c r="M5" s="279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225"/>
      <c r="Y5" s="225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P5" s="173"/>
      <c r="AQ5" s="172"/>
      <c r="AR5" s="173"/>
      <c r="AS5" s="62"/>
      <c r="AT5" s="62"/>
      <c r="AU5" s="62"/>
      <c r="AV5" s="62"/>
      <c r="AW5" s="62"/>
      <c r="AX5" s="62"/>
      <c r="AY5" s="62"/>
      <c r="AZ5" s="70"/>
      <c r="BA5" s="70"/>
      <c r="BB5" s="70"/>
      <c r="BC5" s="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61"/>
    </row>
    <row r="6" spans="1:153" ht="21" customHeight="1" thickBot="1">
      <c r="A6" s="579"/>
      <c r="B6" s="580"/>
      <c r="C6" s="669"/>
      <c r="D6" s="594"/>
      <c r="E6" s="594"/>
      <c r="F6" s="595" t="s">
        <v>687</v>
      </c>
      <c r="G6" s="596"/>
      <c r="H6" s="594"/>
      <c r="I6" s="594"/>
      <c r="J6" s="594"/>
      <c r="K6" s="596"/>
      <c r="L6" s="596"/>
      <c r="M6" s="596"/>
      <c r="N6" s="597"/>
      <c r="O6" s="597"/>
      <c r="P6" s="597"/>
      <c r="Q6" s="597"/>
      <c r="R6" s="597"/>
      <c r="S6" s="597"/>
      <c r="T6" s="597"/>
      <c r="U6" s="597"/>
      <c r="V6" s="597"/>
      <c r="W6" s="598"/>
      <c r="X6" s="225"/>
      <c r="Y6" s="225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P6" s="173"/>
      <c r="AQ6" s="172"/>
      <c r="AR6" s="173"/>
      <c r="AS6" s="62"/>
      <c r="AT6" s="62"/>
      <c r="AU6" s="62"/>
      <c r="AV6" s="62"/>
      <c r="AW6" s="62"/>
      <c r="AX6" s="62"/>
      <c r="AY6" s="62"/>
      <c r="AZ6" s="70"/>
      <c r="BA6" s="70"/>
      <c r="BB6" s="70"/>
      <c r="BC6" s="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61"/>
    </row>
    <row r="7" spans="1:153" ht="27.75" customHeight="1">
      <c r="A7" s="581"/>
      <c r="B7" s="725" t="s">
        <v>84</v>
      </c>
      <c r="C7" s="839" t="s">
        <v>85</v>
      </c>
      <c r="D7" s="842" t="s">
        <v>638</v>
      </c>
      <c r="E7" s="905" t="s">
        <v>667</v>
      </c>
      <c r="F7" s="923"/>
      <c r="G7" s="848" t="s">
        <v>639</v>
      </c>
      <c r="H7" s="849"/>
      <c r="I7" s="930" t="s">
        <v>668</v>
      </c>
      <c r="J7" s="905"/>
      <c r="K7" s="905"/>
      <c r="L7" s="915" t="s">
        <v>671</v>
      </c>
      <c r="M7" s="905" t="s">
        <v>690</v>
      </c>
      <c r="N7" s="905"/>
      <c r="O7" s="895" t="s">
        <v>673</v>
      </c>
      <c r="P7" s="868" t="s">
        <v>566</v>
      </c>
      <c r="Q7" s="869"/>
      <c r="R7" s="869"/>
      <c r="S7" s="869"/>
      <c r="T7" s="869"/>
      <c r="U7" s="869"/>
      <c r="V7" s="869"/>
      <c r="W7" s="870"/>
      <c r="X7" s="898" t="s">
        <v>601</v>
      </c>
      <c r="Y7" s="898"/>
      <c r="Z7" s="898"/>
      <c r="AA7" s="898"/>
      <c r="AB7" s="898"/>
      <c r="AC7" s="898"/>
      <c r="AD7" s="898"/>
      <c r="AE7" s="906" t="s">
        <v>565</v>
      </c>
      <c r="AF7" s="907"/>
      <c r="AG7" s="907"/>
      <c r="AH7" s="907"/>
      <c r="AI7" s="908"/>
      <c r="AP7" s="823" t="s">
        <v>456</v>
      </c>
      <c r="AQ7" s="170"/>
      <c r="AR7" s="170"/>
      <c r="AU7" s="161"/>
      <c r="AV7" s="161"/>
      <c r="AW7" s="161"/>
      <c r="BY7" s="173"/>
      <c r="BZ7" s="173"/>
      <c r="CA7" s="173"/>
      <c r="CB7" s="173"/>
      <c r="CC7" s="705" t="s">
        <v>86</v>
      </c>
      <c r="CD7" s="705"/>
      <c r="CE7" s="705"/>
      <c r="CF7" s="705"/>
      <c r="CG7" s="705"/>
      <c r="CH7" s="173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</row>
    <row r="8" spans="1:153" s="70" customFormat="1" ht="27.75" customHeight="1" thickBot="1">
      <c r="A8" s="581"/>
      <c r="B8" s="725"/>
      <c r="C8" s="840"/>
      <c r="D8" s="808"/>
      <c r="E8" s="924"/>
      <c r="F8" s="925"/>
      <c r="G8" s="850"/>
      <c r="H8" s="851"/>
      <c r="I8" s="854" t="s">
        <v>669</v>
      </c>
      <c r="J8" s="855"/>
      <c r="K8" s="924" t="s">
        <v>670</v>
      </c>
      <c r="L8" s="916"/>
      <c r="M8" s="893" t="s">
        <v>691</v>
      </c>
      <c r="N8" s="893" t="s">
        <v>672</v>
      </c>
      <c r="O8" s="896"/>
      <c r="P8" s="871"/>
      <c r="Q8" s="872"/>
      <c r="R8" s="872"/>
      <c r="S8" s="872"/>
      <c r="T8" s="872"/>
      <c r="U8" s="872"/>
      <c r="V8" s="872"/>
      <c r="W8" s="873"/>
      <c r="X8" s="866" t="s">
        <v>603</v>
      </c>
      <c r="Y8" s="867"/>
      <c r="Z8" s="816" t="s">
        <v>606</v>
      </c>
      <c r="AA8" s="816"/>
      <c r="AB8" s="816"/>
      <c r="AC8" s="816" t="s">
        <v>607</v>
      </c>
      <c r="AD8" s="899"/>
      <c r="AE8" s="900" t="s">
        <v>609</v>
      </c>
      <c r="AF8" s="877" t="s">
        <v>610</v>
      </c>
      <c r="AG8" s="880" t="s">
        <v>611</v>
      </c>
      <c r="AH8" s="883" t="s">
        <v>612</v>
      </c>
      <c r="AI8" s="890" t="s">
        <v>613</v>
      </c>
      <c r="AP8" s="824"/>
      <c r="AQ8" s="170"/>
      <c r="AR8" s="170"/>
      <c r="AS8" s="61"/>
      <c r="AT8" s="61"/>
      <c r="AU8" s="84" t="s">
        <v>87</v>
      </c>
      <c r="AV8" s="67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R8" s="61"/>
      <c r="BS8" s="61"/>
      <c r="BT8" s="61"/>
      <c r="BU8" s="61"/>
      <c r="BV8" s="61"/>
      <c r="BW8" s="61"/>
      <c r="BX8" s="61"/>
      <c r="BY8" s="173"/>
      <c r="BZ8" s="173"/>
      <c r="CA8" s="173"/>
      <c r="CB8" s="173"/>
      <c r="CC8" s="705"/>
      <c r="CD8" s="705"/>
      <c r="CE8" s="705"/>
      <c r="CF8" s="705"/>
      <c r="CG8" s="705"/>
      <c r="CH8" s="173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</row>
    <row r="9" spans="1:153" s="70" customFormat="1" ht="28.5" customHeight="1" thickBot="1">
      <c r="A9" s="581"/>
      <c r="B9" s="527"/>
      <c r="C9" s="840"/>
      <c r="D9" s="808"/>
      <c r="E9" s="924"/>
      <c r="F9" s="925"/>
      <c r="G9" s="852"/>
      <c r="H9" s="853"/>
      <c r="I9" s="852"/>
      <c r="J9" s="856"/>
      <c r="K9" s="924"/>
      <c r="L9" s="917" t="s">
        <v>689</v>
      </c>
      <c r="M9" s="893"/>
      <c r="N9" s="893"/>
      <c r="O9" s="896"/>
      <c r="P9" s="871"/>
      <c r="Q9" s="872"/>
      <c r="R9" s="872"/>
      <c r="S9" s="872"/>
      <c r="T9" s="872"/>
      <c r="U9" s="872"/>
      <c r="V9" s="872"/>
      <c r="W9" s="873"/>
      <c r="X9" s="903" t="s">
        <v>604</v>
      </c>
      <c r="Y9" s="817" t="s">
        <v>605</v>
      </c>
      <c r="Z9" s="817" t="s">
        <v>604</v>
      </c>
      <c r="AA9" s="817" t="s">
        <v>605</v>
      </c>
      <c r="AB9" s="817"/>
      <c r="AC9" s="817" t="s">
        <v>604</v>
      </c>
      <c r="AD9" s="921" t="s">
        <v>605</v>
      </c>
      <c r="AE9" s="901"/>
      <c r="AF9" s="878"/>
      <c r="AG9" s="881"/>
      <c r="AH9" s="884"/>
      <c r="AI9" s="891"/>
      <c r="AP9" s="824"/>
      <c r="AQ9" s="170"/>
      <c r="AR9" s="170"/>
      <c r="AS9" s="61"/>
      <c r="AT9" s="61"/>
      <c r="AU9" s="84"/>
      <c r="AV9" s="67"/>
      <c r="AW9" s="61"/>
      <c r="AX9" s="61"/>
      <c r="AY9" s="61"/>
      <c r="AZ9" s="61"/>
      <c r="BA9" s="61"/>
      <c r="BB9" s="61"/>
      <c r="BC9" s="178"/>
      <c r="BD9" s="61" t="s">
        <v>369</v>
      </c>
      <c r="BE9" s="61"/>
      <c r="BF9" s="61"/>
      <c r="BG9" s="61"/>
      <c r="BH9" s="61"/>
      <c r="BI9" s="61"/>
      <c r="BL9" s="61"/>
      <c r="BM9" s="61"/>
      <c r="BN9" s="61"/>
      <c r="BO9" s="61"/>
      <c r="BP9" s="179" t="s">
        <v>368</v>
      </c>
      <c r="BQ9" s="56"/>
      <c r="BR9" s="61"/>
      <c r="BS9" s="61"/>
      <c r="BT9" s="61"/>
      <c r="BU9" s="61"/>
      <c r="BV9" s="61"/>
      <c r="BW9" s="61"/>
      <c r="BX9" s="61"/>
      <c r="BY9" s="173"/>
      <c r="BZ9" s="173"/>
      <c r="CA9" s="173"/>
      <c r="CB9" s="173"/>
      <c r="CC9" s="180"/>
      <c r="CD9" s="180"/>
      <c r="CE9" s="180"/>
      <c r="CF9" s="180"/>
      <c r="CG9" s="180"/>
      <c r="CH9" s="173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</row>
    <row r="10" spans="1:153" s="70" customFormat="1" ht="15.75" customHeight="1" thickBot="1">
      <c r="A10" s="581"/>
      <c r="B10" s="587"/>
      <c r="C10" s="841"/>
      <c r="D10" s="843"/>
      <c r="E10" s="926"/>
      <c r="F10" s="927"/>
      <c r="G10" s="645" t="s">
        <v>747</v>
      </c>
      <c r="H10" s="646" t="s">
        <v>454</v>
      </c>
      <c r="I10" s="645" t="s">
        <v>747</v>
      </c>
      <c r="J10" s="647" t="s">
        <v>454</v>
      </c>
      <c r="K10" s="933"/>
      <c r="L10" s="918"/>
      <c r="M10" s="894"/>
      <c r="N10" s="894"/>
      <c r="O10" s="897"/>
      <c r="P10" s="874"/>
      <c r="Q10" s="875"/>
      <c r="R10" s="875"/>
      <c r="S10" s="875"/>
      <c r="T10" s="875"/>
      <c r="U10" s="875"/>
      <c r="V10" s="875"/>
      <c r="W10" s="876"/>
      <c r="X10" s="904"/>
      <c r="Y10" s="819"/>
      <c r="Z10" s="819"/>
      <c r="AA10" s="819"/>
      <c r="AB10" s="819"/>
      <c r="AC10" s="819"/>
      <c r="AD10" s="922"/>
      <c r="AE10" s="902"/>
      <c r="AF10" s="879"/>
      <c r="AG10" s="882"/>
      <c r="AH10" s="885"/>
      <c r="AI10" s="892"/>
      <c r="AP10" s="825"/>
      <c r="AQ10" s="182"/>
      <c r="AR10" s="182"/>
      <c r="AS10" s="61"/>
      <c r="AT10" s="61"/>
      <c r="AU10" s="30" t="s">
        <v>94</v>
      </c>
      <c r="AV10" s="67" t="s">
        <v>95</v>
      </c>
      <c r="AW10" s="67"/>
      <c r="AX10" s="61"/>
      <c r="AY10" s="61"/>
      <c r="AZ10" s="61"/>
      <c r="BA10" s="61"/>
      <c r="BB10" s="61"/>
      <c r="BC10" s="178" t="s">
        <v>245</v>
      </c>
      <c r="BD10" s="61" t="s">
        <v>369</v>
      </c>
      <c r="BE10" s="61"/>
      <c r="BF10" s="61"/>
      <c r="BG10" s="61"/>
      <c r="BH10" s="61"/>
      <c r="BI10" s="61"/>
      <c r="BJ10" s="183" t="s">
        <v>372</v>
      </c>
      <c r="BK10" s="184"/>
      <c r="BL10" s="61"/>
      <c r="BM10" s="61"/>
      <c r="BN10" s="61"/>
      <c r="BO10" s="61"/>
      <c r="BP10" s="56" t="s">
        <v>367</v>
      </c>
      <c r="BQ10" s="56"/>
      <c r="BR10" s="61"/>
      <c r="BS10" s="61"/>
      <c r="BT10" s="61"/>
      <c r="BU10" s="61"/>
      <c r="BV10" s="61"/>
      <c r="BW10" s="61"/>
      <c r="BX10" s="61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0"/>
      <c r="CJ10" s="170"/>
      <c r="CK10" s="170"/>
      <c r="CL10" s="170"/>
      <c r="CM10" s="170"/>
      <c r="CN10" s="185"/>
      <c r="CO10" s="170"/>
      <c r="CP10" s="170"/>
      <c r="CQ10" s="170"/>
      <c r="CR10" s="170"/>
      <c r="CS10" s="170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</row>
    <row r="11" spans="1:153" s="70" customFormat="1" ht="9.75" hidden="1" customHeight="1" thickBot="1">
      <c r="A11" s="581"/>
      <c r="B11" s="521" t="s">
        <v>103</v>
      </c>
      <c r="C11" s="599">
        <v>0</v>
      </c>
      <c r="D11" s="588">
        <v>1</v>
      </c>
      <c r="E11" s="588"/>
      <c r="F11" s="589">
        <f>D11+1</f>
        <v>2</v>
      </c>
      <c r="G11" s="928">
        <f>F11+1</f>
        <v>3</v>
      </c>
      <c r="H11" s="929"/>
      <c r="I11" s="931">
        <f>G11+1</f>
        <v>4</v>
      </c>
      <c r="J11" s="932"/>
      <c r="K11" s="588">
        <f>I11+1</f>
        <v>5</v>
      </c>
      <c r="L11" s="588">
        <f>K11+1</f>
        <v>6</v>
      </c>
      <c r="M11" s="588">
        <f>L11+1</f>
        <v>7</v>
      </c>
      <c r="N11" s="588">
        <f>M11+1</f>
        <v>8</v>
      </c>
      <c r="O11" s="590">
        <f>N11+1</f>
        <v>9</v>
      </c>
      <c r="P11" s="591"/>
      <c r="Q11" s="592"/>
      <c r="R11" s="592"/>
      <c r="S11" s="592"/>
      <c r="T11" s="592"/>
      <c r="U11" s="592"/>
      <c r="V11" s="592"/>
      <c r="W11" s="593"/>
      <c r="X11" s="460" t="e">
        <f>#REF!+1</f>
        <v>#REF!</v>
      </c>
      <c r="Y11" s="410" t="e">
        <f>X11+1</f>
        <v>#REF!</v>
      </c>
      <c r="Z11" s="410" t="e">
        <f>Y11+1</f>
        <v>#REF!</v>
      </c>
      <c r="AA11" s="886" t="e">
        <f>Z11+1</f>
        <v>#REF!</v>
      </c>
      <c r="AB11" s="887"/>
      <c r="AC11" s="419" t="e">
        <f>AA11+1</f>
        <v>#REF!</v>
      </c>
      <c r="AD11" s="418" t="e">
        <f t="shared" ref="AD11:AI11" si="0">AC11+1</f>
        <v>#REF!</v>
      </c>
      <c r="AE11" s="438" t="e">
        <f t="shared" si="0"/>
        <v>#REF!</v>
      </c>
      <c r="AF11" s="374" t="e">
        <f t="shared" si="0"/>
        <v>#REF!</v>
      </c>
      <c r="AG11" s="374" t="e">
        <f t="shared" si="0"/>
        <v>#REF!</v>
      </c>
      <c r="AH11" s="374" t="e">
        <f t="shared" si="0"/>
        <v>#REF!</v>
      </c>
      <c r="AI11" s="439" t="e">
        <f t="shared" si="0"/>
        <v>#REF!</v>
      </c>
      <c r="AP11" s="187" t="e">
        <f>#REF!+1</f>
        <v>#REF!</v>
      </c>
      <c r="AQ11" s="182"/>
      <c r="AR11" s="182"/>
      <c r="AS11" s="61"/>
      <c r="AT11" s="61"/>
      <c r="AU11" s="31"/>
      <c r="AV11" s="67"/>
      <c r="AW11" s="67"/>
      <c r="AX11" s="61"/>
      <c r="AY11" s="64"/>
      <c r="AZ11" s="61"/>
      <c r="BA11" s="114"/>
      <c r="BB11" s="188"/>
      <c r="BC11" s="178"/>
      <c r="BD11" s="61" t="s">
        <v>369</v>
      </c>
      <c r="BE11" s="189"/>
      <c r="BF11" s="189"/>
      <c r="BG11" s="189"/>
      <c r="BH11" s="190"/>
      <c r="BI11" s="61"/>
      <c r="BJ11" s="163"/>
      <c r="BK11" s="163"/>
      <c r="BL11" s="61"/>
      <c r="BM11" s="191"/>
      <c r="BN11" s="61"/>
      <c r="BO11" s="61"/>
      <c r="BQ11" s="192"/>
      <c r="BR11" s="193"/>
      <c r="BS11" s="61"/>
      <c r="BT11" s="61"/>
      <c r="BU11" s="61"/>
      <c r="BV11" s="61"/>
      <c r="BW11" s="61"/>
      <c r="BX11" s="61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</row>
    <row r="12" spans="1:153" s="70" customFormat="1" ht="24.75" customHeight="1" thickBot="1">
      <c r="A12" s="581"/>
      <c r="B12" s="582" t="s">
        <v>103</v>
      </c>
      <c r="C12" s="586" t="str">
        <f>IF(AU12=1,SUM(AU$11:AU12),"")</f>
        <v/>
      </c>
      <c r="D12" s="472"/>
      <c r="E12" s="864"/>
      <c r="F12" s="888"/>
      <c r="G12" s="670"/>
      <c r="H12" s="671"/>
      <c r="I12" s="672"/>
      <c r="J12" s="673"/>
      <c r="K12" s="194"/>
      <c r="L12" s="463"/>
      <c r="M12" s="463"/>
      <c r="N12" s="463"/>
      <c r="O12" s="585"/>
      <c r="P12" s="863"/>
      <c r="Q12" s="864"/>
      <c r="R12" s="864"/>
      <c r="S12" s="864"/>
      <c r="T12" s="864"/>
      <c r="U12" s="864"/>
      <c r="V12" s="864"/>
      <c r="W12" s="865"/>
      <c r="X12" s="408" t="s">
        <v>602</v>
      </c>
      <c r="Y12" s="408" t="s">
        <v>608</v>
      </c>
      <c r="Z12" s="195"/>
      <c r="AA12" s="888"/>
      <c r="AB12" s="889"/>
      <c r="AC12" s="414"/>
      <c r="AD12" s="407" t="s">
        <v>674</v>
      </c>
      <c r="AE12" s="416"/>
      <c r="AF12" s="415"/>
      <c r="AG12" s="375"/>
      <c r="AH12" s="375"/>
      <c r="AI12" s="417"/>
      <c r="AM12" s="454"/>
      <c r="AN12" s="454"/>
      <c r="AP12" s="112"/>
      <c r="AQ12" s="170"/>
      <c r="AR12" s="170"/>
      <c r="AS12" s="61"/>
      <c r="AT12" s="61"/>
      <c r="AU12" s="115">
        <f>AW12</f>
        <v>0</v>
      </c>
      <c r="AV12" s="116" t="b">
        <f t="shared" ref="AV12:AV38" si="1">ISBLANK(D12)</f>
        <v>1</v>
      </c>
      <c r="AW12" s="73">
        <f>IF(AV12=TRUE,0,1)</f>
        <v>0</v>
      </c>
      <c r="AX12" s="61"/>
      <c r="AY12" s="64"/>
      <c r="AZ12" s="61"/>
      <c r="BA12" s="114" t="s">
        <v>442</v>
      </c>
      <c r="BB12" s="197" t="s">
        <v>293</v>
      </c>
      <c r="BC12" s="178" t="s">
        <v>246</v>
      </c>
      <c r="BD12" s="61" t="s">
        <v>369</v>
      </c>
      <c r="BE12" s="198" t="s">
        <v>331</v>
      </c>
      <c r="BF12" s="198" t="s">
        <v>335</v>
      </c>
      <c r="BG12" s="198" t="s">
        <v>438</v>
      </c>
      <c r="BH12" s="199" t="s">
        <v>433</v>
      </c>
      <c r="BI12" s="61"/>
      <c r="BJ12" s="200">
        <v>1</v>
      </c>
      <c r="BK12" s="201" t="s">
        <v>373</v>
      </c>
      <c r="BL12" s="61"/>
      <c r="BM12" s="202" t="s">
        <v>299</v>
      </c>
      <c r="BN12" s="61"/>
      <c r="BO12" s="61"/>
      <c r="BQ12" s="203" t="s">
        <v>342</v>
      </c>
      <c r="BR12" s="204">
        <v>85</v>
      </c>
      <c r="BS12" s="61"/>
      <c r="BT12" s="61" t="s">
        <v>614</v>
      </c>
      <c r="BU12" s="61"/>
      <c r="BV12" s="61"/>
      <c r="BW12" s="61"/>
      <c r="BX12" s="61"/>
      <c r="BY12" s="173"/>
      <c r="BZ12" s="173"/>
      <c r="CA12" s="173"/>
      <c r="CB12" s="173"/>
      <c r="CC12" s="129"/>
      <c r="CD12" s="130"/>
      <c r="CE12" s="130"/>
      <c r="CF12" s="130"/>
      <c r="CG12" s="131"/>
      <c r="CH12" s="173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</row>
    <row r="13" spans="1:153" s="70" customFormat="1" ht="24.75" customHeight="1" thickBot="1">
      <c r="A13" s="581"/>
      <c r="B13" s="582" t="s">
        <v>103</v>
      </c>
      <c r="C13" s="586" t="str">
        <f>IF(AU13=1,SUM(AU$11:AU13),"")</f>
        <v/>
      </c>
      <c r="D13" s="472"/>
      <c r="E13" s="864"/>
      <c r="F13" s="888"/>
      <c r="G13" s="670"/>
      <c r="H13" s="671"/>
      <c r="I13" s="672"/>
      <c r="J13" s="673"/>
      <c r="K13" s="194"/>
      <c r="L13" s="463"/>
      <c r="M13" s="463"/>
      <c r="N13" s="463"/>
      <c r="O13" s="585"/>
      <c r="P13" s="863"/>
      <c r="Q13" s="864"/>
      <c r="R13" s="864"/>
      <c r="S13" s="864"/>
      <c r="T13" s="864"/>
      <c r="U13" s="864"/>
      <c r="V13" s="864"/>
      <c r="W13" s="865"/>
      <c r="X13" s="408"/>
      <c r="Y13" s="408"/>
      <c r="Z13" s="195"/>
      <c r="AA13" s="888"/>
      <c r="AB13" s="889"/>
      <c r="AC13" s="414"/>
      <c r="AD13" s="196"/>
      <c r="AE13" s="416"/>
      <c r="AF13" s="415"/>
      <c r="AG13" s="375"/>
      <c r="AH13" s="375"/>
      <c r="AI13" s="417"/>
      <c r="AM13" s="453" t="s">
        <v>640</v>
      </c>
      <c r="AN13" s="668">
        <f>W2</f>
        <v>2022</v>
      </c>
      <c r="AP13" s="112"/>
      <c r="AQ13" s="170"/>
      <c r="AR13" s="170"/>
      <c r="AS13" s="61"/>
      <c r="AT13" s="61"/>
      <c r="AU13" s="115">
        <f t="shared" ref="AU13:AU38" si="2">AW13</f>
        <v>0</v>
      </c>
      <c r="AV13" s="116" t="b">
        <f t="shared" si="1"/>
        <v>1</v>
      </c>
      <c r="AW13" s="73">
        <f t="shared" ref="AW13:AW38" si="3">IF(AV13=TRUE,0,1)</f>
        <v>0</v>
      </c>
      <c r="AX13" s="61"/>
      <c r="AY13" s="64"/>
      <c r="AZ13" s="61"/>
      <c r="BA13" s="114" t="s">
        <v>447</v>
      </c>
      <c r="BB13" s="197" t="s">
        <v>294</v>
      </c>
      <c r="BC13" s="205" t="s">
        <v>247</v>
      </c>
      <c r="BD13" s="61" t="s">
        <v>369</v>
      </c>
      <c r="BE13" s="198" t="s">
        <v>441</v>
      </c>
      <c r="BF13" s="198" t="s">
        <v>440</v>
      </c>
      <c r="BG13" s="198" t="s">
        <v>437</v>
      </c>
      <c r="BH13" s="199" t="s">
        <v>434</v>
      </c>
      <c r="BI13" s="61"/>
      <c r="BJ13" s="200">
        <f t="shared" ref="BJ13:BJ20" si="4">BJ12+1</f>
        <v>2</v>
      </c>
      <c r="BK13" s="201" t="s">
        <v>374</v>
      </c>
      <c r="BL13" s="61"/>
      <c r="BM13" s="202"/>
      <c r="BN13" s="61"/>
      <c r="BO13" s="61"/>
      <c r="BQ13" s="206"/>
      <c r="BR13" s="207"/>
      <c r="BS13" s="61"/>
      <c r="BT13" s="61" t="s">
        <v>615</v>
      </c>
      <c r="BU13" s="61"/>
      <c r="BV13" s="61"/>
      <c r="BW13" s="61"/>
      <c r="BX13" s="61"/>
      <c r="BY13" s="173"/>
      <c r="BZ13" s="173"/>
      <c r="CA13" s="173"/>
      <c r="CB13" s="173"/>
      <c r="CC13" s="143"/>
      <c r="CD13" s="144"/>
      <c r="CE13" s="144"/>
      <c r="CF13" s="144"/>
      <c r="CG13" s="145"/>
      <c r="CH13" s="173"/>
      <c r="CI13" s="224"/>
      <c r="CJ13" s="224"/>
      <c r="CK13" s="224"/>
      <c r="CL13" s="224"/>
      <c r="CM13" s="170"/>
      <c r="CN13" s="170"/>
      <c r="CO13" s="170"/>
      <c r="CP13" s="170"/>
      <c r="CQ13" s="170"/>
      <c r="CR13" s="170"/>
      <c r="CS13" s="170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</row>
    <row r="14" spans="1:153" s="70" customFormat="1" ht="24.75" customHeight="1" thickBot="1">
      <c r="A14" s="581"/>
      <c r="B14" s="582" t="s">
        <v>103</v>
      </c>
      <c r="C14" s="586" t="str">
        <f>IF(AU14=1,SUM(AU$11:AU14),"")</f>
        <v/>
      </c>
      <c r="D14" s="472"/>
      <c r="E14" s="864"/>
      <c r="F14" s="888"/>
      <c r="G14" s="670"/>
      <c r="H14" s="671"/>
      <c r="I14" s="672"/>
      <c r="J14" s="673"/>
      <c r="K14" s="194"/>
      <c r="L14" s="463"/>
      <c r="M14" s="463"/>
      <c r="N14" s="463"/>
      <c r="O14" s="585"/>
      <c r="P14" s="863"/>
      <c r="Q14" s="864"/>
      <c r="R14" s="864"/>
      <c r="S14" s="864"/>
      <c r="T14" s="864"/>
      <c r="U14" s="864"/>
      <c r="V14" s="864"/>
      <c r="W14" s="865"/>
      <c r="X14" s="408"/>
      <c r="Y14" s="408"/>
      <c r="Z14" s="195"/>
      <c r="AA14" s="888"/>
      <c r="AB14" s="889"/>
      <c r="AC14" s="414"/>
      <c r="AD14" s="196"/>
      <c r="AE14" s="416"/>
      <c r="AF14" s="415"/>
      <c r="AG14" s="375"/>
      <c r="AH14" s="375"/>
      <c r="AI14" s="417"/>
      <c r="AM14" s="453" t="s">
        <v>641</v>
      </c>
      <c r="AN14" s="668">
        <f>AN13-1</f>
        <v>2021</v>
      </c>
      <c r="AP14" s="112"/>
      <c r="AQ14" s="170"/>
      <c r="AR14" s="170"/>
      <c r="AS14" s="61"/>
      <c r="AT14" s="61"/>
      <c r="AU14" s="115">
        <f t="shared" si="2"/>
        <v>0</v>
      </c>
      <c r="AV14" s="116" t="b">
        <f t="shared" si="1"/>
        <v>1</v>
      </c>
      <c r="AW14" s="73">
        <f t="shared" si="3"/>
        <v>0</v>
      </c>
      <c r="AX14" s="61"/>
      <c r="AY14" s="64"/>
      <c r="AZ14" s="61"/>
      <c r="BA14" s="114" t="s">
        <v>443</v>
      </c>
      <c r="BB14" s="197" t="s">
        <v>112</v>
      </c>
      <c r="BC14" s="208" t="s">
        <v>248</v>
      </c>
      <c r="BD14" s="61" t="s">
        <v>369</v>
      </c>
      <c r="BE14" s="61"/>
      <c r="BF14" s="198" t="s">
        <v>441</v>
      </c>
      <c r="BG14" s="198" t="s">
        <v>439</v>
      </c>
      <c r="BH14" s="209" t="s">
        <v>435</v>
      </c>
      <c r="BI14" s="61"/>
      <c r="BJ14" s="200">
        <f t="shared" si="4"/>
        <v>3</v>
      </c>
      <c r="BK14" s="201" t="s">
        <v>375</v>
      </c>
      <c r="BL14" s="61"/>
      <c r="BM14" s="202" t="s">
        <v>300</v>
      </c>
      <c r="BN14" s="61"/>
      <c r="BO14" s="61"/>
      <c r="BQ14" s="206" t="s">
        <v>346</v>
      </c>
      <c r="BR14" s="204">
        <v>85</v>
      </c>
      <c r="BS14" s="61"/>
      <c r="BT14" s="61" t="s">
        <v>616</v>
      </c>
      <c r="BU14" s="61"/>
      <c r="BV14" s="61"/>
      <c r="BW14" s="61"/>
      <c r="BX14" s="61"/>
      <c r="BY14" s="173"/>
      <c r="BZ14" s="173"/>
      <c r="CA14" s="173"/>
      <c r="CB14" s="173"/>
      <c r="CC14" s="143"/>
      <c r="CD14" s="144"/>
      <c r="CE14" s="144"/>
      <c r="CF14" s="144"/>
      <c r="CG14" s="145"/>
      <c r="CH14" s="173"/>
      <c r="CI14" s="224"/>
      <c r="CJ14" s="224"/>
      <c r="CK14" s="224"/>
      <c r="CL14" s="224"/>
      <c r="CM14" s="170"/>
      <c r="CN14" s="170"/>
      <c r="CO14" s="170"/>
      <c r="CP14" s="170"/>
      <c r="CQ14" s="170"/>
      <c r="CR14" s="170"/>
      <c r="CS14" s="170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</row>
    <row r="15" spans="1:153" s="70" customFormat="1" ht="24.75" customHeight="1">
      <c r="A15" s="581"/>
      <c r="B15" s="582" t="s">
        <v>103</v>
      </c>
      <c r="C15" s="586" t="str">
        <f>IF(AU15=1,SUM(AU$11:AU15),"")</f>
        <v/>
      </c>
      <c r="D15" s="472"/>
      <c r="E15" s="864"/>
      <c r="F15" s="888"/>
      <c r="G15" s="670"/>
      <c r="H15" s="671"/>
      <c r="I15" s="672"/>
      <c r="J15" s="673"/>
      <c r="K15" s="194"/>
      <c r="L15" s="463"/>
      <c r="M15" s="463"/>
      <c r="N15" s="463"/>
      <c r="O15" s="585"/>
      <c r="P15" s="863"/>
      <c r="Q15" s="864"/>
      <c r="R15" s="864"/>
      <c r="S15" s="864"/>
      <c r="T15" s="864"/>
      <c r="U15" s="864"/>
      <c r="V15" s="864"/>
      <c r="W15" s="865"/>
      <c r="X15" s="408"/>
      <c r="Y15" s="408"/>
      <c r="Z15" s="195"/>
      <c r="AA15" s="888"/>
      <c r="AB15" s="889"/>
      <c r="AC15" s="414"/>
      <c r="AD15" s="196"/>
      <c r="AE15" s="416"/>
      <c r="AF15" s="415"/>
      <c r="AG15" s="375"/>
      <c r="AH15" s="375"/>
      <c r="AI15" s="417"/>
      <c r="AM15" s="453" t="s">
        <v>642</v>
      </c>
      <c r="AN15" s="668">
        <f t="shared" ref="AN15:AN45" si="5">AN14-1</f>
        <v>2020</v>
      </c>
      <c r="AP15" s="112"/>
      <c r="AQ15" s="170"/>
      <c r="AR15" s="170"/>
      <c r="AS15" s="61"/>
      <c r="AT15" s="61"/>
      <c r="AU15" s="115">
        <f t="shared" si="2"/>
        <v>0</v>
      </c>
      <c r="AV15" s="116" t="b">
        <f t="shared" si="1"/>
        <v>1</v>
      </c>
      <c r="AW15" s="73">
        <f t="shared" si="3"/>
        <v>0</v>
      </c>
      <c r="AX15" s="61"/>
      <c r="AY15" s="64"/>
      <c r="AZ15" s="61"/>
      <c r="BA15" s="61"/>
      <c r="BB15" s="197" t="s">
        <v>295</v>
      </c>
      <c r="BC15" s="205" t="s">
        <v>249</v>
      </c>
      <c r="BD15" s="61" t="s">
        <v>369</v>
      </c>
      <c r="BE15" s="61"/>
      <c r="BF15" s="61"/>
      <c r="BG15" s="61"/>
      <c r="BH15" s="61"/>
      <c r="BI15" s="61"/>
      <c r="BJ15" s="200">
        <f t="shared" si="4"/>
        <v>4</v>
      </c>
      <c r="BK15" s="201" t="s">
        <v>376</v>
      </c>
      <c r="BL15" s="61"/>
      <c r="BM15" s="202"/>
      <c r="BN15" s="61"/>
      <c r="BO15" s="61"/>
      <c r="BQ15" s="206" t="s">
        <v>344</v>
      </c>
      <c r="BR15" s="204">
        <v>51.5</v>
      </c>
      <c r="BS15" s="61"/>
      <c r="BT15" s="61" t="s">
        <v>617</v>
      </c>
      <c r="BU15" s="61"/>
      <c r="BV15" s="61"/>
      <c r="BW15" s="61"/>
      <c r="BX15" s="61"/>
      <c r="BY15" s="173"/>
      <c r="BZ15" s="173"/>
      <c r="CA15" s="173"/>
      <c r="CB15" s="173"/>
      <c r="CC15" s="143"/>
      <c r="CD15" s="144"/>
      <c r="CE15" s="144"/>
      <c r="CF15" s="144"/>
      <c r="CG15" s="145"/>
      <c r="CH15" s="173"/>
      <c r="CI15" s="224"/>
      <c r="CJ15" s="224"/>
      <c r="CK15" s="224"/>
      <c r="CL15" s="224"/>
      <c r="CM15" s="170"/>
      <c r="CN15" s="170"/>
      <c r="CO15" s="170"/>
      <c r="CP15" s="170"/>
      <c r="CQ15" s="170"/>
      <c r="CR15" s="170"/>
      <c r="CS15" s="170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</row>
    <row r="16" spans="1:153" s="70" customFormat="1" ht="24.75" customHeight="1">
      <c r="A16" s="581"/>
      <c r="B16" s="582" t="s">
        <v>103</v>
      </c>
      <c r="C16" s="586" t="str">
        <f>IF(AU16=1,SUM(AU$11:AU16),"")</f>
        <v/>
      </c>
      <c r="D16" s="472"/>
      <c r="E16" s="864"/>
      <c r="F16" s="888"/>
      <c r="G16" s="670"/>
      <c r="H16" s="671"/>
      <c r="I16" s="672"/>
      <c r="J16" s="673"/>
      <c r="K16" s="194"/>
      <c r="L16" s="463"/>
      <c r="M16" s="463"/>
      <c r="N16" s="463"/>
      <c r="O16" s="585"/>
      <c r="P16" s="863"/>
      <c r="Q16" s="864"/>
      <c r="R16" s="864"/>
      <c r="S16" s="864"/>
      <c r="T16" s="864"/>
      <c r="U16" s="864"/>
      <c r="V16" s="864"/>
      <c r="W16" s="865"/>
      <c r="X16" s="408"/>
      <c r="Y16" s="408"/>
      <c r="Z16" s="195"/>
      <c r="AA16" s="888"/>
      <c r="AB16" s="889"/>
      <c r="AC16" s="414"/>
      <c r="AD16" s="196"/>
      <c r="AE16" s="416"/>
      <c r="AF16" s="415"/>
      <c r="AG16" s="375"/>
      <c r="AH16" s="375"/>
      <c r="AI16" s="417"/>
      <c r="AM16" s="453" t="s">
        <v>643</v>
      </c>
      <c r="AN16" s="668">
        <f t="shared" si="5"/>
        <v>2019</v>
      </c>
      <c r="AP16" s="112"/>
      <c r="AQ16" s="170"/>
      <c r="AR16" s="170"/>
      <c r="AS16" s="61"/>
      <c r="AT16" s="61"/>
      <c r="AU16" s="115">
        <f t="shared" si="2"/>
        <v>0</v>
      </c>
      <c r="AV16" s="116" t="b">
        <f t="shared" si="1"/>
        <v>1</v>
      </c>
      <c r="AW16" s="73">
        <f t="shared" si="3"/>
        <v>0</v>
      </c>
      <c r="AX16" s="61"/>
      <c r="AY16" s="64"/>
      <c r="AZ16" s="61"/>
      <c r="BA16" s="61"/>
      <c r="BB16" s="197" t="s">
        <v>296</v>
      </c>
      <c r="BC16" s="205" t="s">
        <v>250</v>
      </c>
      <c r="BD16" s="61" t="s">
        <v>369</v>
      </c>
      <c r="BE16" s="61"/>
      <c r="BF16" s="61"/>
      <c r="BG16" s="61"/>
      <c r="BH16" s="61"/>
      <c r="BI16" s="61"/>
      <c r="BJ16" s="200">
        <f t="shared" si="4"/>
        <v>5</v>
      </c>
      <c r="BK16" s="201" t="s">
        <v>377</v>
      </c>
      <c r="BL16" s="61"/>
      <c r="BM16" s="202" t="s">
        <v>305</v>
      </c>
      <c r="BN16" s="61"/>
      <c r="BO16" s="61"/>
      <c r="BQ16" s="206" t="s">
        <v>366</v>
      </c>
      <c r="BR16" s="204">
        <v>85</v>
      </c>
      <c r="BS16" s="61"/>
      <c r="BT16" s="61" t="s">
        <v>618</v>
      </c>
      <c r="BU16" s="61"/>
      <c r="BV16" s="61"/>
      <c r="BW16" s="61"/>
      <c r="BX16" s="61"/>
      <c r="BY16" s="173"/>
      <c r="BZ16" s="173"/>
      <c r="CA16" s="173"/>
      <c r="CB16" s="173"/>
      <c r="CC16" s="146"/>
      <c r="CD16" s="147"/>
      <c r="CE16" s="147"/>
      <c r="CF16" s="147"/>
      <c r="CG16" s="145"/>
      <c r="CH16" s="173"/>
      <c r="CI16" s="224"/>
      <c r="CJ16" s="224"/>
      <c r="CK16" s="224"/>
      <c r="CL16" s="224"/>
      <c r="CM16" s="170"/>
      <c r="CN16" s="170"/>
      <c r="CO16" s="170"/>
      <c r="CP16" s="170"/>
      <c r="CQ16" s="170"/>
      <c r="CR16" s="170"/>
      <c r="CS16" s="170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</row>
    <row r="17" spans="1:148" s="70" customFormat="1" ht="24.75" customHeight="1">
      <c r="A17" s="581"/>
      <c r="B17" s="582" t="s">
        <v>103</v>
      </c>
      <c r="C17" s="586" t="str">
        <f>IF(AU17=1,SUM(AU$11:AU17),"")</f>
        <v/>
      </c>
      <c r="D17" s="472"/>
      <c r="E17" s="864"/>
      <c r="F17" s="888"/>
      <c r="G17" s="670"/>
      <c r="H17" s="671"/>
      <c r="I17" s="672"/>
      <c r="J17" s="673"/>
      <c r="K17" s="194"/>
      <c r="L17" s="463"/>
      <c r="M17" s="463"/>
      <c r="N17" s="463"/>
      <c r="O17" s="585"/>
      <c r="P17" s="863"/>
      <c r="Q17" s="864"/>
      <c r="R17" s="864"/>
      <c r="S17" s="864"/>
      <c r="T17" s="864"/>
      <c r="U17" s="864"/>
      <c r="V17" s="864"/>
      <c r="W17" s="865"/>
      <c r="X17" s="408"/>
      <c r="Y17" s="408"/>
      <c r="Z17" s="195"/>
      <c r="AA17" s="888"/>
      <c r="AB17" s="889"/>
      <c r="AC17" s="414"/>
      <c r="AD17" s="196"/>
      <c r="AE17" s="416"/>
      <c r="AF17" s="415"/>
      <c r="AG17" s="375"/>
      <c r="AH17" s="375"/>
      <c r="AI17" s="417"/>
      <c r="AM17" s="453" t="s">
        <v>644</v>
      </c>
      <c r="AN17" s="668">
        <f t="shared" si="5"/>
        <v>2018</v>
      </c>
      <c r="AP17" s="112"/>
      <c r="AQ17" s="170"/>
      <c r="AR17" s="170"/>
      <c r="AS17" s="61"/>
      <c r="AT17" s="61"/>
      <c r="AU17" s="115">
        <f t="shared" si="2"/>
        <v>0</v>
      </c>
      <c r="AV17" s="116" t="b">
        <f t="shared" si="1"/>
        <v>1</v>
      </c>
      <c r="AW17" s="73">
        <f t="shared" si="3"/>
        <v>0</v>
      </c>
      <c r="AX17" s="61"/>
      <c r="AY17" s="64"/>
      <c r="AZ17" s="61"/>
      <c r="BA17" s="197" t="s">
        <v>297</v>
      </c>
      <c r="BB17" s="197" t="s">
        <v>297</v>
      </c>
      <c r="BC17" s="205" t="s">
        <v>251</v>
      </c>
      <c r="BD17" s="61" t="s">
        <v>369</v>
      </c>
      <c r="BE17" s="61"/>
      <c r="BF17" s="61"/>
      <c r="BG17" s="61"/>
      <c r="BH17" s="61"/>
      <c r="BI17" s="61"/>
      <c r="BJ17" s="200">
        <f t="shared" si="4"/>
        <v>6</v>
      </c>
      <c r="BK17" s="201" t="s">
        <v>378</v>
      </c>
      <c r="BL17" s="61"/>
      <c r="BM17" s="202" t="s">
        <v>304</v>
      </c>
      <c r="BN17" s="61"/>
      <c r="BO17" s="61"/>
      <c r="BQ17" s="206" t="s">
        <v>347</v>
      </c>
      <c r="BR17" s="204">
        <v>68</v>
      </c>
      <c r="BS17" s="61"/>
      <c r="BT17" s="61" t="s">
        <v>619</v>
      </c>
      <c r="BU17" s="61"/>
      <c r="BV17" s="61"/>
      <c r="BW17" s="61"/>
      <c r="BX17" s="61"/>
      <c r="BY17" s="173"/>
      <c r="BZ17" s="173"/>
      <c r="CA17" s="173"/>
      <c r="CB17" s="173"/>
      <c r="CC17" s="146"/>
      <c r="CD17" s="147"/>
      <c r="CE17" s="147"/>
      <c r="CF17" s="147"/>
      <c r="CG17" s="145"/>
      <c r="CH17" s="173"/>
      <c r="CI17" s="224"/>
      <c r="CJ17" s="224"/>
      <c r="CK17" s="224"/>
      <c r="CL17" s="224"/>
      <c r="CM17" s="170"/>
      <c r="CN17" s="170"/>
      <c r="CO17" s="170"/>
      <c r="CP17" s="170"/>
      <c r="CQ17" s="170"/>
      <c r="CR17" s="170"/>
      <c r="CS17" s="170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</row>
    <row r="18" spans="1:148" s="70" customFormat="1" ht="24.75" customHeight="1">
      <c r="A18" s="581"/>
      <c r="B18" s="582" t="s">
        <v>103</v>
      </c>
      <c r="C18" s="586" t="str">
        <f>IF(AU18=1,SUM(AU$11:AU18),"")</f>
        <v/>
      </c>
      <c r="D18" s="472"/>
      <c r="E18" s="864"/>
      <c r="F18" s="888"/>
      <c r="G18" s="670"/>
      <c r="H18" s="671"/>
      <c r="I18" s="672"/>
      <c r="J18" s="673"/>
      <c r="K18" s="194"/>
      <c r="L18" s="463"/>
      <c r="M18" s="463"/>
      <c r="N18" s="463"/>
      <c r="O18" s="585"/>
      <c r="P18" s="863"/>
      <c r="Q18" s="864"/>
      <c r="R18" s="864"/>
      <c r="S18" s="864"/>
      <c r="T18" s="864"/>
      <c r="U18" s="864"/>
      <c r="V18" s="864"/>
      <c r="W18" s="865"/>
      <c r="X18" s="408"/>
      <c r="Y18" s="408"/>
      <c r="Z18" s="195"/>
      <c r="AA18" s="888"/>
      <c r="AB18" s="889"/>
      <c r="AC18" s="414"/>
      <c r="AD18" s="196"/>
      <c r="AE18" s="416"/>
      <c r="AF18" s="415"/>
      <c r="AG18" s="375"/>
      <c r="AH18" s="375"/>
      <c r="AI18" s="417"/>
      <c r="AM18" s="453" t="s">
        <v>645</v>
      </c>
      <c r="AN18" s="668">
        <f t="shared" si="5"/>
        <v>2017</v>
      </c>
      <c r="AP18" s="112"/>
      <c r="AQ18" s="170"/>
      <c r="AR18" s="170"/>
      <c r="AS18" s="61"/>
      <c r="AT18" s="61"/>
      <c r="AU18" s="115">
        <f t="shared" si="2"/>
        <v>0</v>
      </c>
      <c r="AV18" s="116" t="b">
        <f t="shared" si="1"/>
        <v>1</v>
      </c>
      <c r="AW18" s="73">
        <f t="shared" si="3"/>
        <v>0</v>
      </c>
      <c r="AX18" s="61"/>
      <c r="AY18" s="61"/>
      <c r="AZ18" s="61"/>
      <c r="BA18" s="197" t="s">
        <v>298</v>
      </c>
      <c r="BB18" s="197" t="s">
        <v>298</v>
      </c>
      <c r="BC18" s="205" t="s">
        <v>252</v>
      </c>
      <c r="BD18" s="61" t="s">
        <v>369</v>
      </c>
      <c r="BE18" s="61"/>
      <c r="BF18" s="61"/>
      <c r="BG18" s="61"/>
      <c r="BH18" s="61"/>
      <c r="BI18" s="61"/>
      <c r="BJ18" s="200">
        <f t="shared" si="4"/>
        <v>7</v>
      </c>
      <c r="BK18" s="201" t="s">
        <v>379</v>
      </c>
      <c r="BL18" s="61"/>
      <c r="BM18" s="202"/>
      <c r="BN18" s="61"/>
      <c r="BO18" s="61"/>
      <c r="BQ18" s="206" t="s">
        <v>370</v>
      </c>
      <c r="BR18" s="204">
        <v>68</v>
      </c>
      <c r="BS18" s="61"/>
      <c r="BT18" s="61" t="s">
        <v>620</v>
      </c>
      <c r="BU18" s="61"/>
      <c r="BV18" s="61"/>
      <c r="BW18" s="61"/>
      <c r="BX18" s="61"/>
      <c r="BY18" s="173"/>
      <c r="BZ18" s="173"/>
      <c r="CA18" s="173"/>
      <c r="CB18" s="173"/>
      <c r="CC18" s="146"/>
      <c r="CD18" s="147"/>
      <c r="CE18" s="147"/>
      <c r="CF18" s="147"/>
      <c r="CG18" s="145"/>
      <c r="CH18" s="173"/>
      <c r="CI18" s="224"/>
      <c r="CJ18" s="224"/>
      <c r="CK18" s="224"/>
      <c r="CL18" s="224"/>
      <c r="CM18" s="170"/>
      <c r="CN18" s="170"/>
      <c r="CO18" s="170"/>
      <c r="CP18" s="170"/>
      <c r="CQ18" s="170"/>
      <c r="CR18" s="170"/>
      <c r="CS18" s="170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</row>
    <row r="19" spans="1:148" s="70" customFormat="1" ht="24.75" customHeight="1">
      <c r="A19" s="581"/>
      <c r="B19" s="582" t="s">
        <v>103</v>
      </c>
      <c r="C19" s="586" t="str">
        <f>IF(AU19=1,SUM(AU$11:AU19),"")</f>
        <v/>
      </c>
      <c r="D19" s="472"/>
      <c r="E19" s="864"/>
      <c r="F19" s="888"/>
      <c r="G19" s="670"/>
      <c r="H19" s="671"/>
      <c r="I19" s="672"/>
      <c r="J19" s="673"/>
      <c r="K19" s="194"/>
      <c r="L19" s="463"/>
      <c r="M19" s="463"/>
      <c r="N19" s="463"/>
      <c r="O19" s="585"/>
      <c r="P19" s="863"/>
      <c r="Q19" s="864"/>
      <c r="R19" s="864"/>
      <c r="S19" s="864"/>
      <c r="T19" s="864"/>
      <c r="U19" s="864"/>
      <c r="V19" s="864"/>
      <c r="W19" s="865"/>
      <c r="X19" s="408"/>
      <c r="Y19" s="408"/>
      <c r="Z19" s="195"/>
      <c r="AA19" s="888"/>
      <c r="AB19" s="889"/>
      <c r="AC19" s="414"/>
      <c r="AD19" s="196"/>
      <c r="AE19" s="416"/>
      <c r="AF19" s="415"/>
      <c r="AG19" s="375"/>
      <c r="AH19" s="375"/>
      <c r="AI19" s="417"/>
      <c r="AM19" s="453" t="s">
        <v>646</v>
      </c>
      <c r="AN19" s="668">
        <f t="shared" si="5"/>
        <v>2016</v>
      </c>
      <c r="AP19" s="112"/>
      <c r="AQ19" s="170"/>
      <c r="AR19" s="170"/>
      <c r="AS19" s="61"/>
      <c r="AT19" s="61"/>
      <c r="AU19" s="115">
        <f t="shared" si="2"/>
        <v>0</v>
      </c>
      <c r="AV19" s="116" t="b">
        <f t="shared" si="1"/>
        <v>1</v>
      </c>
      <c r="AW19" s="73">
        <f t="shared" si="3"/>
        <v>0</v>
      </c>
      <c r="AX19" s="61"/>
      <c r="AY19" s="61"/>
      <c r="AZ19" s="61"/>
      <c r="BA19" s="61"/>
      <c r="BB19" s="197"/>
      <c r="BC19" s="205" t="s">
        <v>253</v>
      </c>
      <c r="BD19" s="61" t="s">
        <v>369</v>
      </c>
      <c r="BE19" s="61"/>
      <c r="BF19" s="61"/>
      <c r="BG19" s="61"/>
      <c r="BH19" s="61"/>
      <c r="BI19" s="61"/>
      <c r="BJ19" s="200">
        <f t="shared" si="4"/>
        <v>8</v>
      </c>
      <c r="BK19" s="201" t="s">
        <v>380</v>
      </c>
      <c r="BL19" s="61"/>
      <c r="BM19" s="202" t="s">
        <v>307</v>
      </c>
      <c r="BN19" s="61"/>
      <c r="BO19" s="61"/>
      <c r="BQ19" s="206" t="s">
        <v>345</v>
      </c>
      <c r="BR19" s="204">
        <v>51.5</v>
      </c>
      <c r="BS19" s="61"/>
      <c r="BT19" s="61" t="s">
        <v>621</v>
      </c>
      <c r="BU19" s="61"/>
      <c r="BV19" s="61"/>
      <c r="BW19" s="61"/>
      <c r="BX19" s="61"/>
      <c r="BY19" s="173"/>
      <c r="BZ19" s="173"/>
      <c r="CA19" s="173"/>
      <c r="CB19" s="173"/>
      <c r="CC19" s="146"/>
      <c r="CD19" s="147"/>
      <c r="CE19" s="147"/>
      <c r="CF19" s="147"/>
      <c r="CG19" s="145"/>
      <c r="CH19" s="173"/>
      <c r="CI19" s="224"/>
      <c r="CJ19" s="224"/>
      <c r="CK19" s="224"/>
      <c r="CL19" s="224"/>
      <c r="CM19" s="170"/>
      <c r="CN19" s="170"/>
      <c r="CO19" s="170"/>
      <c r="CP19" s="170"/>
      <c r="CQ19" s="170"/>
      <c r="CR19" s="170"/>
      <c r="CS19" s="170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</row>
    <row r="20" spans="1:148" s="70" customFormat="1" ht="24.75" customHeight="1" thickBot="1">
      <c r="A20" s="581"/>
      <c r="B20" s="582" t="s">
        <v>103</v>
      </c>
      <c r="C20" s="586" t="str">
        <f>IF(AU20=1,SUM(AU$11:AU20),"")</f>
        <v/>
      </c>
      <c r="D20" s="472"/>
      <c r="E20" s="864"/>
      <c r="F20" s="888"/>
      <c r="G20" s="670"/>
      <c r="H20" s="671"/>
      <c r="I20" s="672"/>
      <c r="J20" s="673"/>
      <c r="K20" s="194"/>
      <c r="L20" s="463"/>
      <c r="M20" s="463"/>
      <c r="N20" s="463"/>
      <c r="O20" s="585"/>
      <c r="P20" s="863"/>
      <c r="Q20" s="864"/>
      <c r="R20" s="864"/>
      <c r="S20" s="864"/>
      <c r="T20" s="864"/>
      <c r="U20" s="864"/>
      <c r="V20" s="864"/>
      <c r="W20" s="865"/>
      <c r="X20" s="408"/>
      <c r="Y20" s="408"/>
      <c r="Z20" s="195"/>
      <c r="AA20" s="888"/>
      <c r="AB20" s="889"/>
      <c r="AC20" s="414"/>
      <c r="AD20" s="196"/>
      <c r="AE20" s="416"/>
      <c r="AF20" s="415"/>
      <c r="AG20" s="375"/>
      <c r="AH20" s="375"/>
      <c r="AI20" s="417"/>
      <c r="AM20" s="453" t="s">
        <v>647</v>
      </c>
      <c r="AN20" s="668">
        <f t="shared" si="5"/>
        <v>2015</v>
      </c>
      <c r="AP20" s="112"/>
      <c r="AQ20" s="170"/>
      <c r="AR20" s="170"/>
      <c r="AS20" s="61"/>
      <c r="AT20" s="61"/>
      <c r="AU20" s="115">
        <f t="shared" si="2"/>
        <v>0</v>
      </c>
      <c r="AV20" s="116" t="b">
        <f t="shared" si="1"/>
        <v>1</v>
      </c>
      <c r="AW20" s="73">
        <f t="shared" si="3"/>
        <v>0</v>
      </c>
      <c r="AX20" s="61"/>
      <c r="AY20" s="61"/>
      <c r="AZ20" s="61"/>
      <c r="BA20" s="61"/>
      <c r="BB20" s="61"/>
      <c r="BC20" s="61"/>
      <c r="BD20" s="61" t="s">
        <v>369</v>
      </c>
      <c r="BE20" s="61"/>
      <c r="BF20" s="61"/>
      <c r="BG20" s="61"/>
      <c r="BH20" s="61"/>
      <c r="BI20" s="61"/>
      <c r="BJ20" s="200">
        <f t="shared" si="4"/>
        <v>9</v>
      </c>
      <c r="BK20" s="201" t="s">
        <v>381</v>
      </c>
      <c r="BL20" s="61"/>
      <c r="BM20" s="202"/>
      <c r="BN20" s="61"/>
      <c r="BO20" s="61"/>
      <c r="BQ20" s="206" t="s">
        <v>343</v>
      </c>
      <c r="BR20" s="204">
        <v>34</v>
      </c>
      <c r="BS20" s="61"/>
      <c r="BT20" s="61" t="s">
        <v>347</v>
      </c>
      <c r="BU20" s="61"/>
      <c r="BV20" s="61"/>
      <c r="BW20" s="61"/>
      <c r="BX20" s="61"/>
      <c r="BY20" s="173"/>
      <c r="BZ20" s="173"/>
      <c r="CA20" s="173"/>
      <c r="CB20" s="173"/>
      <c r="CC20" s="146"/>
      <c r="CD20" s="147"/>
      <c r="CE20" s="147"/>
      <c r="CF20" s="147"/>
      <c r="CG20" s="145"/>
      <c r="CH20" s="173"/>
      <c r="CI20" s="224"/>
      <c r="CJ20" s="224"/>
      <c r="CK20" s="224"/>
      <c r="CL20" s="224"/>
      <c r="CM20" s="170"/>
      <c r="CN20" s="170"/>
      <c r="CO20" s="170"/>
      <c r="CP20" s="170"/>
      <c r="CQ20" s="170"/>
      <c r="CR20" s="170"/>
      <c r="CS20" s="170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</row>
    <row r="21" spans="1:148" s="70" customFormat="1" ht="24.75" customHeight="1">
      <c r="A21" s="581"/>
      <c r="B21" s="582" t="s">
        <v>103</v>
      </c>
      <c r="C21" s="586" t="str">
        <f>IF(AU21=1,SUM(AU$11:AU21),"")</f>
        <v/>
      </c>
      <c r="D21" s="472"/>
      <c r="E21" s="864"/>
      <c r="F21" s="888"/>
      <c r="G21" s="670"/>
      <c r="H21" s="671"/>
      <c r="I21" s="672"/>
      <c r="J21" s="673"/>
      <c r="K21" s="194"/>
      <c r="L21" s="463"/>
      <c r="M21" s="463"/>
      <c r="N21" s="463"/>
      <c r="O21" s="585"/>
      <c r="P21" s="863"/>
      <c r="Q21" s="864"/>
      <c r="R21" s="864"/>
      <c r="S21" s="864"/>
      <c r="T21" s="864"/>
      <c r="U21" s="864"/>
      <c r="V21" s="864"/>
      <c r="W21" s="865"/>
      <c r="X21" s="408"/>
      <c r="Y21" s="408"/>
      <c r="Z21" s="195"/>
      <c r="AA21" s="888"/>
      <c r="AB21" s="889"/>
      <c r="AC21" s="414"/>
      <c r="AD21" s="196"/>
      <c r="AE21" s="416"/>
      <c r="AF21" s="415"/>
      <c r="AG21" s="375"/>
      <c r="AH21" s="375"/>
      <c r="AI21" s="417"/>
      <c r="AM21" s="453" t="s">
        <v>648</v>
      </c>
      <c r="AN21" s="668">
        <f t="shared" si="5"/>
        <v>2014</v>
      </c>
      <c r="AP21" s="112"/>
      <c r="AQ21" s="170"/>
      <c r="AR21" s="170"/>
      <c r="AS21" s="61"/>
      <c r="AT21" s="61"/>
      <c r="AU21" s="115">
        <f t="shared" si="2"/>
        <v>0</v>
      </c>
      <c r="AV21" s="116" t="b">
        <f t="shared" si="1"/>
        <v>1</v>
      </c>
      <c r="AW21" s="73">
        <f t="shared" si="3"/>
        <v>0</v>
      </c>
      <c r="AX21" s="61"/>
      <c r="AY21" s="61"/>
      <c r="AZ21" s="61"/>
      <c r="BA21" s="61"/>
      <c r="BB21" s="61"/>
      <c r="BC21" s="210" t="s">
        <v>254</v>
      </c>
      <c r="BD21" s="61" t="s">
        <v>369</v>
      </c>
      <c r="BE21" s="61"/>
      <c r="BF21" s="61"/>
      <c r="BG21" s="61"/>
      <c r="BH21" s="61"/>
      <c r="BI21" s="61"/>
      <c r="BJ21" s="200"/>
      <c r="BK21" s="201"/>
      <c r="BL21" s="61"/>
      <c r="BM21" s="202" t="s">
        <v>306</v>
      </c>
      <c r="BN21" s="61"/>
      <c r="BO21" s="61"/>
      <c r="BQ21" s="206" t="s">
        <v>363</v>
      </c>
      <c r="BR21" s="204">
        <v>34</v>
      </c>
      <c r="BS21" s="61"/>
      <c r="BT21" s="61" t="s">
        <v>348</v>
      </c>
      <c r="BU21" s="61"/>
      <c r="BV21" s="61"/>
      <c r="BW21" s="61"/>
      <c r="BX21" s="61"/>
      <c r="BY21" s="173"/>
      <c r="BZ21" s="173"/>
      <c r="CA21" s="173"/>
      <c r="CB21" s="173"/>
      <c r="CC21" s="146"/>
      <c r="CD21" s="147"/>
      <c r="CE21" s="147"/>
      <c r="CF21" s="147"/>
      <c r="CG21" s="145"/>
      <c r="CH21" s="173"/>
      <c r="CI21" s="224"/>
      <c r="CJ21" s="224"/>
      <c r="CK21" s="224"/>
      <c r="CL21" s="224"/>
      <c r="CM21" s="170"/>
      <c r="CN21" s="170"/>
      <c r="CO21" s="170"/>
      <c r="CP21" s="170"/>
      <c r="CQ21" s="170"/>
      <c r="CR21" s="170"/>
      <c r="CS21" s="170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</row>
    <row r="22" spans="1:148" s="70" customFormat="1" ht="24.75" customHeight="1">
      <c r="A22" s="581"/>
      <c r="B22" s="582" t="s">
        <v>103</v>
      </c>
      <c r="C22" s="586" t="str">
        <f>IF(AU22=1,SUM(AU$11:AU22),"")</f>
        <v/>
      </c>
      <c r="D22" s="472"/>
      <c r="E22" s="864"/>
      <c r="F22" s="888"/>
      <c r="G22" s="670"/>
      <c r="H22" s="671"/>
      <c r="I22" s="672"/>
      <c r="J22" s="673"/>
      <c r="K22" s="194"/>
      <c r="L22" s="463"/>
      <c r="M22" s="463"/>
      <c r="N22" s="463"/>
      <c r="O22" s="585"/>
      <c r="P22" s="863"/>
      <c r="Q22" s="864"/>
      <c r="R22" s="864"/>
      <c r="S22" s="864"/>
      <c r="T22" s="864"/>
      <c r="U22" s="864"/>
      <c r="V22" s="864"/>
      <c r="W22" s="865"/>
      <c r="X22" s="408"/>
      <c r="Y22" s="408"/>
      <c r="Z22" s="195"/>
      <c r="AA22" s="888"/>
      <c r="AB22" s="889"/>
      <c r="AC22" s="414"/>
      <c r="AD22" s="196"/>
      <c r="AE22" s="416"/>
      <c r="AF22" s="415"/>
      <c r="AG22" s="375"/>
      <c r="AH22" s="375"/>
      <c r="AI22" s="417"/>
      <c r="AM22" s="453" t="s">
        <v>649</v>
      </c>
      <c r="AN22" s="668">
        <f t="shared" si="5"/>
        <v>2013</v>
      </c>
      <c r="AP22" s="112"/>
      <c r="AQ22" s="170"/>
      <c r="AR22" s="170"/>
      <c r="AS22" s="61"/>
      <c r="AT22" s="61"/>
      <c r="AU22" s="115">
        <f t="shared" si="2"/>
        <v>0</v>
      </c>
      <c r="AV22" s="116" t="b">
        <f t="shared" si="1"/>
        <v>1</v>
      </c>
      <c r="AW22" s="73">
        <f t="shared" si="3"/>
        <v>0</v>
      </c>
      <c r="AX22" s="61"/>
      <c r="AY22" s="61"/>
      <c r="AZ22" s="61"/>
      <c r="BA22" s="61"/>
      <c r="BB22" s="61"/>
      <c r="BC22" s="211" t="s">
        <v>255</v>
      </c>
      <c r="BD22" s="61" t="s">
        <v>369</v>
      </c>
      <c r="BE22" s="61"/>
      <c r="BF22" s="61"/>
      <c r="BG22" s="61"/>
      <c r="BH22" s="61"/>
      <c r="BI22" s="61"/>
      <c r="BJ22" s="200">
        <f>BJ20+1</f>
        <v>10</v>
      </c>
      <c r="BK22" s="201" t="s">
        <v>382</v>
      </c>
      <c r="BL22" s="61"/>
      <c r="BM22" s="202"/>
      <c r="BN22" s="61"/>
      <c r="BO22" s="61"/>
      <c r="BQ22" s="206"/>
      <c r="BR22" s="207"/>
      <c r="BS22" s="61"/>
      <c r="BT22" s="61" t="s">
        <v>622</v>
      </c>
      <c r="BU22" s="61"/>
      <c r="BV22" s="61"/>
      <c r="BW22" s="61"/>
      <c r="BX22" s="61"/>
      <c r="BY22" s="173"/>
      <c r="BZ22" s="173"/>
      <c r="CA22" s="173"/>
      <c r="CB22" s="173"/>
      <c r="CC22" s="146"/>
      <c r="CD22" s="147"/>
      <c r="CE22" s="147"/>
      <c r="CF22" s="147"/>
      <c r="CG22" s="145"/>
      <c r="CH22" s="173"/>
      <c r="CI22" s="224"/>
      <c r="CJ22" s="224"/>
      <c r="CK22" s="224"/>
      <c r="CL22" s="224"/>
      <c r="CM22" s="170"/>
      <c r="CN22" s="170"/>
      <c r="CO22" s="170"/>
      <c r="CP22" s="170"/>
      <c r="CQ22" s="170"/>
      <c r="CR22" s="170"/>
      <c r="CS22" s="170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</row>
    <row r="23" spans="1:148" s="70" customFormat="1" ht="24.75" customHeight="1">
      <c r="A23" s="581"/>
      <c r="B23" s="582" t="s">
        <v>103</v>
      </c>
      <c r="C23" s="586" t="str">
        <f>IF(AU23=1,SUM(AU$11:AU23),"")</f>
        <v/>
      </c>
      <c r="D23" s="472"/>
      <c r="E23" s="864"/>
      <c r="F23" s="888"/>
      <c r="G23" s="670"/>
      <c r="H23" s="671"/>
      <c r="I23" s="672"/>
      <c r="J23" s="673"/>
      <c r="K23" s="194"/>
      <c r="L23" s="463"/>
      <c r="M23" s="463"/>
      <c r="N23" s="463"/>
      <c r="O23" s="585"/>
      <c r="P23" s="863"/>
      <c r="Q23" s="864"/>
      <c r="R23" s="864"/>
      <c r="S23" s="864"/>
      <c r="T23" s="864"/>
      <c r="U23" s="864"/>
      <c r="V23" s="864"/>
      <c r="W23" s="865"/>
      <c r="X23" s="408"/>
      <c r="Y23" s="408"/>
      <c r="Z23" s="195"/>
      <c r="AA23" s="888"/>
      <c r="AB23" s="889"/>
      <c r="AC23" s="414"/>
      <c r="AD23" s="196"/>
      <c r="AE23" s="416"/>
      <c r="AF23" s="415"/>
      <c r="AG23" s="375"/>
      <c r="AH23" s="375"/>
      <c r="AI23" s="417"/>
      <c r="AM23" s="453" t="s">
        <v>650</v>
      </c>
      <c r="AN23" s="668">
        <f t="shared" si="5"/>
        <v>2012</v>
      </c>
      <c r="AP23" s="112"/>
      <c r="AQ23" s="170"/>
      <c r="AR23" s="170"/>
      <c r="AS23" s="61"/>
      <c r="AT23" s="61"/>
      <c r="AU23" s="115">
        <f t="shared" si="2"/>
        <v>0</v>
      </c>
      <c r="AV23" s="116" t="b">
        <f t="shared" si="1"/>
        <v>1</v>
      </c>
      <c r="AW23" s="73">
        <f t="shared" si="3"/>
        <v>0</v>
      </c>
      <c r="AX23" s="61"/>
      <c r="AY23" s="61"/>
      <c r="AZ23" s="61"/>
      <c r="BA23" s="61"/>
      <c r="BB23" s="61"/>
      <c r="BC23" s="212" t="s">
        <v>256</v>
      </c>
      <c r="BD23" s="61" t="s">
        <v>369</v>
      </c>
      <c r="BE23" s="61"/>
      <c r="BF23" s="61"/>
      <c r="BG23" s="61"/>
      <c r="BH23" s="61"/>
      <c r="BI23" s="61"/>
      <c r="BJ23" s="200">
        <f t="shared" ref="BJ23:BJ29" si="6">BJ22+1</f>
        <v>11</v>
      </c>
      <c r="BK23" s="201" t="s">
        <v>383</v>
      </c>
      <c r="BL23" s="61"/>
      <c r="BM23" s="202" t="s">
        <v>427</v>
      </c>
      <c r="BN23" s="61"/>
      <c r="BO23" s="61"/>
      <c r="BQ23" s="206" t="s">
        <v>350</v>
      </c>
      <c r="BR23" s="204">
        <v>26.14</v>
      </c>
      <c r="BS23" s="61"/>
      <c r="BT23" s="61" t="s">
        <v>623</v>
      </c>
      <c r="BU23" s="61"/>
      <c r="BV23" s="61"/>
      <c r="BW23" s="61"/>
      <c r="BX23" s="61"/>
      <c r="BY23" s="173"/>
      <c r="BZ23" s="173"/>
      <c r="CA23" s="173"/>
      <c r="CB23" s="173"/>
      <c r="CC23" s="146"/>
      <c r="CD23" s="147"/>
      <c r="CE23" s="147"/>
      <c r="CF23" s="147"/>
      <c r="CG23" s="145"/>
      <c r="CH23" s="173"/>
      <c r="CI23" s="224"/>
      <c r="CJ23" s="224"/>
      <c r="CK23" s="224"/>
      <c r="CL23" s="224"/>
      <c r="CM23" s="170"/>
      <c r="CN23" s="170"/>
      <c r="CO23" s="170"/>
      <c r="CP23" s="170"/>
      <c r="CQ23" s="170"/>
      <c r="CR23" s="170"/>
      <c r="CS23" s="170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</row>
    <row r="24" spans="1:148" s="70" customFormat="1" ht="24.75" customHeight="1">
      <c r="A24" s="581"/>
      <c r="B24" s="582" t="s">
        <v>103</v>
      </c>
      <c r="C24" s="586" t="str">
        <f>IF(AU24=1,SUM(AU$11:AU24),"")</f>
        <v/>
      </c>
      <c r="D24" s="472"/>
      <c r="E24" s="864"/>
      <c r="F24" s="888"/>
      <c r="G24" s="670"/>
      <c r="H24" s="671"/>
      <c r="I24" s="672"/>
      <c r="J24" s="673"/>
      <c r="K24" s="194"/>
      <c r="L24" s="463"/>
      <c r="M24" s="463"/>
      <c r="N24" s="463"/>
      <c r="O24" s="585"/>
      <c r="P24" s="863"/>
      <c r="Q24" s="864"/>
      <c r="R24" s="864"/>
      <c r="S24" s="864"/>
      <c r="T24" s="864"/>
      <c r="U24" s="864"/>
      <c r="V24" s="864"/>
      <c r="W24" s="865"/>
      <c r="X24" s="408"/>
      <c r="Y24" s="408"/>
      <c r="Z24" s="195"/>
      <c r="AA24" s="888"/>
      <c r="AB24" s="889"/>
      <c r="AC24" s="414"/>
      <c r="AD24" s="196"/>
      <c r="AE24" s="416"/>
      <c r="AF24" s="415"/>
      <c r="AG24" s="375"/>
      <c r="AH24" s="375"/>
      <c r="AI24" s="417"/>
      <c r="AM24" s="453" t="s">
        <v>651</v>
      </c>
      <c r="AN24" s="668">
        <f t="shared" si="5"/>
        <v>2011</v>
      </c>
      <c r="AP24" s="112"/>
      <c r="AQ24" s="170"/>
      <c r="AR24" s="170"/>
      <c r="AS24" s="61"/>
      <c r="AT24" s="61"/>
      <c r="AU24" s="115">
        <f t="shared" si="2"/>
        <v>0</v>
      </c>
      <c r="AV24" s="116" t="b">
        <f t="shared" si="1"/>
        <v>1</v>
      </c>
      <c r="AW24" s="73">
        <f t="shared" si="3"/>
        <v>0</v>
      </c>
      <c r="AX24" s="61"/>
      <c r="AY24" s="61"/>
      <c r="AZ24" s="61"/>
      <c r="BA24" s="61"/>
      <c r="BB24" s="61"/>
      <c r="BC24" s="211" t="s">
        <v>257</v>
      </c>
      <c r="BD24" s="61" t="s">
        <v>369</v>
      </c>
      <c r="BE24" s="61"/>
      <c r="BF24" s="61"/>
      <c r="BG24" s="61"/>
      <c r="BH24" s="61"/>
      <c r="BI24" s="61"/>
      <c r="BJ24" s="200">
        <f t="shared" si="6"/>
        <v>12</v>
      </c>
      <c r="BK24" s="201" t="s">
        <v>384</v>
      </c>
      <c r="BL24" s="61"/>
      <c r="BM24" s="202" t="s">
        <v>428</v>
      </c>
      <c r="BN24" s="61"/>
      <c r="BO24" s="61"/>
      <c r="BQ24" s="206" t="s">
        <v>352</v>
      </c>
      <c r="BR24" s="204">
        <v>12.15</v>
      </c>
      <c r="BS24" s="61"/>
      <c r="BT24" s="61" t="s">
        <v>624</v>
      </c>
      <c r="BU24" s="61"/>
      <c r="BV24" s="61"/>
      <c r="BW24" s="61"/>
      <c r="BX24" s="61"/>
      <c r="BY24" s="173"/>
      <c r="BZ24" s="173"/>
      <c r="CA24" s="173"/>
      <c r="CB24" s="173"/>
      <c r="CC24" s="146"/>
      <c r="CD24" s="147"/>
      <c r="CE24" s="147"/>
      <c r="CF24" s="147"/>
      <c r="CG24" s="145"/>
      <c r="CH24" s="173"/>
      <c r="CI24" s="224"/>
      <c r="CJ24" s="224"/>
      <c r="CK24" s="224"/>
      <c r="CL24" s="224"/>
      <c r="CM24" s="170"/>
      <c r="CN24" s="170"/>
      <c r="CO24" s="170"/>
      <c r="CP24" s="170"/>
      <c r="CQ24" s="170"/>
      <c r="CR24" s="170"/>
      <c r="CS24" s="170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</row>
    <row r="25" spans="1:148" s="70" customFormat="1" ht="24.75" customHeight="1">
      <c r="A25" s="581"/>
      <c r="B25" s="582" t="str">
        <f t="shared" ref="B25:B38" si="7">IF(OR(D25&gt;0,F25&gt;0,X25&gt;0,AP25&gt;0),"Wypełnione","")</f>
        <v/>
      </c>
      <c r="C25" s="586" t="str">
        <f>IF(AU25=1,SUM(AU$11:AU25),"")</f>
        <v/>
      </c>
      <c r="D25" s="472"/>
      <c r="E25" s="864"/>
      <c r="F25" s="888"/>
      <c r="G25" s="670"/>
      <c r="H25" s="671"/>
      <c r="I25" s="672"/>
      <c r="J25" s="673"/>
      <c r="K25" s="194"/>
      <c r="L25" s="463"/>
      <c r="M25" s="463"/>
      <c r="N25" s="463"/>
      <c r="O25" s="585"/>
      <c r="P25" s="863"/>
      <c r="Q25" s="864"/>
      <c r="R25" s="864"/>
      <c r="S25" s="864"/>
      <c r="T25" s="864"/>
      <c r="U25" s="864"/>
      <c r="V25" s="864"/>
      <c r="W25" s="865"/>
      <c r="X25" s="408"/>
      <c r="Y25" s="408"/>
      <c r="Z25" s="195"/>
      <c r="AA25" s="888"/>
      <c r="AB25" s="889"/>
      <c r="AC25" s="414"/>
      <c r="AD25" s="196"/>
      <c r="AE25" s="416"/>
      <c r="AF25" s="415"/>
      <c r="AG25" s="375"/>
      <c r="AH25" s="375"/>
      <c r="AI25" s="417"/>
      <c r="AM25" s="453" t="s">
        <v>652</v>
      </c>
      <c r="AN25" s="668">
        <f t="shared" si="5"/>
        <v>2010</v>
      </c>
      <c r="AP25" s="112"/>
      <c r="AQ25" s="170"/>
      <c r="AR25" s="170"/>
      <c r="AS25" s="61"/>
      <c r="AT25" s="61"/>
      <c r="AU25" s="115">
        <f t="shared" si="2"/>
        <v>0</v>
      </c>
      <c r="AV25" s="116" t="b">
        <f t="shared" si="1"/>
        <v>1</v>
      </c>
      <c r="AW25" s="73">
        <f t="shared" si="3"/>
        <v>0</v>
      </c>
      <c r="AX25" s="61"/>
      <c r="AY25" s="61"/>
      <c r="AZ25" s="61"/>
      <c r="BA25" s="61"/>
      <c r="BB25" s="61"/>
      <c r="BC25" s="211" t="s">
        <v>258</v>
      </c>
      <c r="BD25" s="61" t="s">
        <v>369</v>
      </c>
      <c r="BE25" s="61"/>
      <c r="BF25" s="61"/>
      <c r="BG25" s="61"/>
      <c r="BH25" s="61"/>
      <c r="BI25" s="61"/>
      <c r="BJ25" s="200">
        <f t="shared" si="6"/>
        <v>13</v>
      </c>
      <c r="BK25" s="201" t="s">
        <v>385</v>
      </c>
      <c r="BL25" s="61"/>
      <c r="BM25" s="202" t="s">
        <v>429</v>
      </c>
      <c r="BN25" s="61"/>
      <c r="BO25" s="61"/>
      <c r="BQ25" s="206" t="s">
        <v>351</v>
      </c>
      <c r="BR25" s="204">
        <v>2.2999999999999998</v>
      </c>
      <c r="BS25" s="61"/>
      <c r="BT25" s="61" t="s">
        <v>625</v>
      </c>
      <c r="BU25" s="61"/>
      <c r="BV25" s="61"/>
      <c r="BW25" s="61"/>
      <c r="BX25" s="61"/>
      <c r="BY25" s="173"/>
      <c r="BZ25" s="173"/>
      <c r="CA25" s="173"/>
      <c r="CB25" s="173"/>
      <c r="CC25" s="146"/>
      <c r="CD25" s="147"/>
      <c r="CE25" s="147"/>
      <c r="CF25" s="147"/>
      <c r="CG25" s="145"/>
      <c r="CH25" s="173"/>
      <c r="CI25" s="224"/>
      <c r="CJ25" s="224"/>
      <c r="CK25" s="224"/>
      <c r="CL25" s="224"/>
      <c r="CM25" s="170"/>
      <c r="CN25" s="170"/>
      <c r="CO25" s="170"/>
      <c r="CP25" s="170"/>
      <c r="CQ25" s="170"/>
      <c r="CR25" s="170"/>
      <c r="CS25" s="170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</row>
    <row r="26" spans="1:148" s="70" customFormat="1" ht="24.75" customHeight="1" thickBot="1">
      <c r="A26" s="581"/>
      <c r="B26" s="582" t="str">
        <f t="shared" si="7"/>
        <v/>
      </c>
      <c r="C26" s="586" t="str">
        <f>IF(AU26=1,SUM(AU$11:AU26),"")</f>
        <v/>
      </c>
      <c r="D26" s="472"/>
      <c r="E26" s="864"/>
      <c r="F26" s="888"/>
      <c r="G26" s="670"/>
      <c r="H26" s="671"/>
      <c r="I26" s="672"/>
      <c r="J26" s="673"/>
      <c r="K26" s="194"/>
      <c r="L26" s="463"/>
      <c r="M26" s="463"/>
      <c r="N26" s="463"/>
      <c r="O26" s="585"/>
      <c r="P26" s="863"/>
      <c r="Q26" s="864"/>
      <c r="R26" s="864"/>
      <c r="S26" s="864"/>
      <c r="T26" s="864"/>
      <c r="U26" s="864"/>
      <c r="V26" s="864"/>
      <c r="W26" s="865"/>
      <c r="X26" s="408"/>
      <c r="Y26" s="408"/>
      <c r="Z26" s="195"/>
      <c r="AA26" s="888"/>
      <c r="AB26" s="889"/>
      <c r="AC26" s="414"/>
      <c r="AD26" s="196"/>
      <c r="AE26" s="416"/>
      <c r="AF26" s="415"/>
      <c r="AG26" s="375"/>
      <c r="AH26" s="375"/>
      <c r="AI26" s="417"/>
      <c r="AM26" s="453" t="s">
        <v>653</v>
      </c>
      <c r="AN26" s="668">
        <f t="shared" si="5"/>
        <v>2009</v>
      </c>
      <c r="AP26" s="112"/>
      <c r="AQ26" s="170"/>
      <c r="AR26" s="170"/>
      <c r="AS26" s="61"/>
      <c r="AT26" s="61"/>
      <c r="AU26" s="115">
        <f t="shared" si="2"/>
        <v>0</v>
      </c>
      <c r="AV26" s="116" t="b">
        <f t="shared" si="1"/>
        <v>1</v>
      </c>
      <c r="AW26" s="73">
        <f t="shared" si="3"/>
        <v>0</v>
      </c>
      <c r="AX26" s="61"/>
      <c r="AY26" s="61"/>
      <c r="AZ26" s="61"/>
      <c r="BA26" s="61"/>
      <c r="BB26" s="61"/>
      <c r="BC26" s="61"/>
      <c r="BD26" s="61" t="s">
        <v>369</v>
      </c>
      <c r="BE26" s="61"/>
      <c r="BF26" s="61"/>
      <c r="BG26" s="61"/>
      <c r="BH26" s="61"/>
      <c r="BI26" s="61"/>
      <c r="BJ26" s="200">
        <f t="shared" si="6"/>
        <v>14</v>
      </c>
      <c r="BK26" s="201" t="s">
        <v>386</v>
      </c>
      <c r="BL26" s="61"/>
      <c r="BM26" s="202" t="s">
        <v>430</v>
      </c>
      <c r="BN26" s="61"/>
      <c r="BO26" s="61"/>
      <c r="BQ26" s="206"/>
      <c r="BR26" s="207"/>
      <c r="BS26" s="61"/>
      <c r="BT26" s="61" t="s">
        <v>626</v>
      </c>
      <c r="BU26" s="61"/>
      <c r="BV26" s="61"/>
      <c r="BW26" s="61"/>
      <c r="BX26" s="61"/>
      <c r="BY26" s="173"/>
      <c r="BZ26" s="173"/>
      <c r="CA26" s="173"/>
      <c r="CB26" s="173"/>
      <c r="CC26" s="146"/>
      <c r="CD26" s="147"/>
      <c r="CE26" s="147"/>
      <c r="CF26" s="147"/>
      <c r="CG26" s="145"/>
      <c r="CH26" s="173"/>
      <c r="CI26" s="224"/>
      <c r="CJ26" s="224"/>
      <c r="CK26" s="224"/>
      <c r="CL26" s="224"/>
      <c r="CM26" s="170"/>
      <c r="CN26" s="170"/>
      <c r="CO26" s="170"/>
      <c r="CP26" s="170"/>
      <c r="CQ26" s="170"/>
      <c r="CR26" s="170"/>
      <c r="CS26" s="170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</row>
    <row r="27" spans="1:148" s="70" customFormat="1" ht="24.75" customHeight="1">
      <c r="A27" s="581"/>
      <c r="B27" s="582" t="str">
        <f t="shared" si="7"/>
        <v/>
      </c>
      <c r="C27" s="586" t="str">
        <f>IF(AU27=1,SUM(AU$11:AU27),"")</f>
        <v/>
      </c>
      <c r="D27" s="472"/>
      <c r="E27" s="864"/>
      <c r="F27" s="888"/>
      <c r="G27" s="670"/>
      <c r="H27" s="671"/>
      <c r="I27" s="672"/>
      <c r="J27" s="673"/>
      <c r="K27" s="194"/>
      <c r="L27" s="463"/>
      <c r="M27" s="463"/>
      <c r="N27" s="463"/>
      <c r="O27" s="585"/>
      <c r="P27" s="863"/>
      <c r="Q27" s="864"/>
      <c r="R27" s="864"/>
      <c r="S27" s="864"/>
      <c r="T27" s="864"/>
      <c r="U27" s="864"/>
      <c r="V27" s="864"/>
      <c r="W27" s="865"/>
      <c r="X27" s="408"/>
      <c r="Y27" s="408"/>
      <c r="Z27" s="195"/>
      <c r="AA27" s="888"/>
      <c r="AB27" s="889"/>
      <c r="AC27" s="414"/>
      <c r="AD27" s="196"/>
      <c r="AE27" s="416"/>
      <c r="AF27" s="415"/>
      <c r="AG27" s="375"/>
      <c r="AH27" s="375"/>
      <c r="AI27" s="417"/>
      <c r="AM27" s="453" t="s">
        <v>654</v>
      </c>
      <c r="AN27" s="668">
        <f t="shared" si="5"/>
        <v>2008</v>
      </c>
      <c r="AP27" s="112"/>
      <c r="AQ27" s="170"/>
      <c r="AR27" s="170"/>
      <c r="AS27" s="61"/>
      <c r="AT27" s="61"/>
      <c r="AU27" s="115">
        <f t="shared" si="2"/>
        <v>0</v>
      </c>
      <c r="AV27" s="116" t="b">
        <f t="shared" si="1"/>
        <v>1</v>
      </c>
      <c r="AW27" s="73">
        <f t="shared" si="3"/>
        <v>0</v>
      </c>
      <c r="AX27" s="61"/>
      <c r="AY27" s="61"/>
      <c r="AZ27" s="61"/>
      <c r="BA27" s="61"/>
      <c r="BB27" s="61"/>
      <c r="BC27" s="210" t="s">
        <v>259</v>
      </c>
      <c r="BD27" s="61" t="s">
        <v>369</v>
      </c>
      <c r="BE27" s="61"/>
      <c r="BF27" s="61"/>
      <c r="BG27" s="61"/>
      <c r="BH27" s="61"/>
      <c r="BI27" s="61"/>
      <c r="BJ27" s="200">
        <f t="shared" si="6"/>
        <v>15</v>
      </c>
      <c r="BK27" s="201" t="s">
        <v>387</v>
      </c>
      <c r="BL27" s="61"/>
      <c r="BM27" s="202" t="s">
        <v>428</v>
      </c>
      <c r="BN27" s="61"/>
      <c r="BO27" s="61"/>
      <c r="BQ27" s="206" t="s">
        <v>348</v>
      </c>
      <c r="BR27" s="204">
        <v>12.78</v>
      </c>
      <c r="BS27" s="61"/>
      <c r="BT27" s="61" t="s">
        <v>627</v>
      </c>
      <c r="BU27" s="61"/>
      <c r="BV27" s="61"/>
      <c r="BW27" s="61"/>
      <c r="BX27" s="61"/>
      <c r="BY27" s="173"/>
      <c r="BZ27" s="173"/>
      <c r="CA27" s="173"/>
      <c r="CB27" s="173"/>
      <c r="CC27" s="146"/>
      <c r="CD27" s="147"/>
      <c r="CE27" s="147"/>
      <c r="CF27" s="147"/>
      <c r="CG27" s="145"/>
      <c r="CH27" s="173"/>
      <c r="CI27" s="224"/>
      <c r="CJ27" s="224"/>
      <c r="CK27" s="224"/>
      <c r="CL27" s="224"/>
      <c r="CM27" s="170"/>
      <c r="CN27" s="170"/>
      <c r="CO27" s="170"/>
      <c r="CP27" s="170"/>
      <c r="CQ27" s="170"/>
      <c r="CR27" s="170"/>
      <c r="CS27" s="170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</row>
    <row r="28" spans="1:148" s="70" customFormat="1" ht="24.75" customHeight="1">
      <c r="A28" s="581"/>
      <c r="B28" s="582" t="str">
        <f t="shared" si="7"/>
        <v/>
      </c>
      <c r="C28" s="586" t="str">
        <f>IF(AU28=1,SUM(AU$11:AU28),"")</f>
        <v/>
      </c>
      <c r="D28" s="472"/>
      <c r="E28" s="864"/>
      <c r="F28" s="888"/>
      <c r="G28" s="670"/>
      <c r="H28" s="671"/>
      <c r="I28" s="672"/>
      <c r="J28" s="673"/>
      <c r="K28" s="194"/>
      <c r="L28" s="463"/>
      <c r="M28" s="463"/>
      <c r="N28" s="463"/>
      <c r="O28" s="585"/>
      <c r="P28" s="863"/>
      <c r="Q28" s="864"/>
      <c r="R28" s="864"/>
      <c r="S28" s="864"/>
      <c r="T28" s="864"/>
      <c r="U28" s="864"/>
      <c r="V28" s="864"/>
      <c r="W28" s="865"/>
      <c r="X28" s="408"/>
      <c r="Y28" s="408"/>
      <c r="Z28" s="195"/>
      <c r="AA28" s="888"/>
      <c r="AB28" s="889"/>
      <c r="AC28" s="414"/>
      <c r="AD28" s="196"/>
      <c r="AE28" s="416"/>
      <c r="AF28" s="415"/>
      <c r="AG28" s="375"/>
      <c r="AH28" s="375"/>
      <c r="AI28" s="417"/>
      <c r="AM28" s="453" t="s">
        <v>655</v>
      </c>
      <c r="AN28" s="668">
        <f t="shared" si="5"/>
        <v>2007</v>
      </c>
      <c r="AP28" s="112"/>
      <c r="AQ28" s="170"/>
      <c r="AR28" s="170"/>
      <c r="AS28" s="61"/>
      <c r="AT28" s="61"/>
      <c r="AU28" s="115">
        <f t="shared" si="2"/>
        <v>0</v>
      </c>
      <c r="AV28" s="116" t="b">
        <f t="shared" si="1"/>
        <v>1</v>
      </c>
      <c r="AW28" s="73">
        <f t="shared" si="3"/>
        <v>0</v>
      </c>
      <c r="AX28" s="61"/>
      <c r="AY28" s="61"/>
      <c r="AZ28" s="61"/>
      <c r="BA28" s="61"/>
      <c r="BB28" s="61"/>
      <c r="BC28" s="211" t="s">
        <v>260</v>
      </c>
      <c r="BD28" s="61" t="s">
        <v>369</v>
      </c>
      <c r="BE28" s="61"/>
      <c r="BF28" s="61"/>
      <c r="BG28" s="61"/>
      <c r="BH28" s="61"/>
      <c r="BI28" s="61"/>
      <c r="BJ28" s="200">
        <f t="shared" si="6"/>
        <v>16</v>
      </c>
      <c r="BK28" s="201" t="s">
        <v>388</v>
      </c>
      <c r="BL28" s="61"/>
      <c r="BM28" s="202"/>
      <c r="BN28" s="61"/>
      <c r="BO28" s="61"/>
      <c r="BQ28" s="206"/>
      <c r="BR28" s="207"/>
      <c r="BS28" s="61"/>
      <c r="BT28" s="61" t="s">
        <v>628</v>
      </c>
      <c r="BU28" s="61"/>
      <c r="BV28" s="61"/>
      <c r="BW28" s="61"/>
      <c r="BX28" s="61"/>
      <c r="BY28" s="173"/>
      <c r="BZ28" s="173"/>
      <c r="CA28" s="173"/>
      <c r="CB28" s="173"/>
      <c r="CC28" s="146"/>
      <c r="CD28" s="147"/>
      <c r="CE28" s="147"/>
      <c r="CF28" s="147"/>
      <c r="CG28" s="145"/>
      <c r="CH28" s="173"/>
      <c r="CI28" s="224"/>
      <c r="CJ28" s="224"/>
      <c r="CK28" s="224"/>
      <c r="CL28" s="224"/>
      <c r="CM28" s="170"/>
      <c r="CN28" s="170"/>
      <c r="CO28" s="170"/>
      <c r="CP28" s="170"/>
      <c r="CQ28" s="170"/>
      <c r="CR28" s="170"/>
      <c r="CS28" s="170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</row>
    <row r="29" spans="1:148" s="70" customFormat="1" ht="24.75" customHeight="1">
      <c r="A29" s="581"/>
      <c r="B29" s="582" t="str">
        <f t="shared" si="7"/>
        <v/>
      </c>
      <c r="C29" s="586" t="str">
        <f>IF(AU29=1,SUM(AU$11:AU29),"")</f>
        <v/>
      </c>
      <c r="D29" s="472"/>
      <c r="E29" s="864"/>
      <c r="F29" s="888"/>
      <c r="G29" s="670"/>
      <c r="H29" s="671"/>
      <c r="I29" s="672"/>
      <c r="J29" s="673"/>
      <c r="K29" s="194"/>
      <c r="L29" s="463"/>
      <c r="M29" s="463"/>
      <c r="N29" s="463"/>
      <c r="O29" s="585"/>
      <c r="P29" s="863"/>
      <c r="Q29" s="864"/>
      <c r="R29" s="864"/>
      <c r="S29" s="864"/>
      <c r="T29" s="864"/>
      <c r="U29" s="864"/>
      <c r="V29" s="864"/>
      <c r="W29" s="865"/>
      <c r="X29" s="408"/>
      <c r="Y29" s="408"/>
      <c r="Z29" s="195"/>
      <c r="AA29" s="888"/>
      <c r="AB29" s="889"/>
      <c r="AC29" s="414"/>
      <c r="AD29" s="196"/>
      <c r="AE29" s="416"/>
      <c r="AF29" s="415"/>
      <c r="AG29" s="375"/>
      <c r="AH29" s="375"/>
      <c r="AI29" s="417"/>
      <c r="AM29" s="453" t="s">
        <v>656</v>
      </c>
      <c r="AN29" s="668">
        <f t="shared" si="5"/>
        <v>2006</v>
      </c>
      <c r="AP29" s="112"/>
      <c r="AQ29" s="170"/>
      <c r="AR29" s="170"/>
      <c r="AS29" s="61"/>
      <c r="AT29" s="61"/>
      <c r="AU29" s="115">
        <f t="shared" si="2"/>
        <v>0</v>
      </c>
      <c r="AV29" s="116" t="b">
        <f t="shared" si="1"/>
        <v>1</v>
      </c>
      <c r="AW29" s="73">
        <f t="shared" si="3"/>
        <v>0</v>
      </c>
      <c r="AX29" s="61"/>
      <c r="AY29" s="61"/>
      <c r="AZ29" s="61"/>
      <c r="BA29" s="61"/>
      <c r="BB29" s="61"/>
      <c r="BC29" s="211" t="s">
        <v>261</v>
      </c>
      <c r="BD29" s="61" t="s">
        <v>369</v>
      </c>
      <c r="BE29" s="61"/>
      <c r="BF29" s="61"/>
      <c r="BG29" s="61"/>
      <c r="BH29" s="61"/>
      <c r="BI29" s="61"/>
      <c r="BJ29" s="200">
        <f t="shared" si="6"/>
        <v>17</v>
      </c>
      <c r="BK29" s="201" t="s">
        <v>389</v>
      </c>
      <c r="BL29" s="61"/>
      <c r="BM29" s="202" t="s">
        <v>308</v>
      </c>
      <c r="BN29" s="61"/>
      <c r="BO29" s="61"/>
      <c r="BQ29" s="206" t="s">
        <v>349</v>
      </c>
      <c r="BR29" s="204">
        <v>12.78</v>
      </c>
      <c r="BS29" s="61"/>
      <c r="BT29" s="61" t="s">
        <v>629</v>
      </c>
      <c r="BU29" s="61"/>
      <c r="BV29" s="61"/>
      <c r="BW29" s="61"/>
      <c r="BX29" s="61"/>
      <c r="BY29" s="173"/>
      <c r="BZ29" s="173"/>
      <c r="CA29" s="173"/>
      <c r="CB29" s="173"/>
      <c r="CC29" s="146"/>
      <c r="CD29" s="147"/>
      <c r="CE29" s="147"/>
      <c r="CF29" s="147"/>
      <c r="CG29" s="145"/>
      <c r="CH29" s="173"/>
      <c r="CI29" s="224"/>
      <c r="CJ29" s="224"/>
      <c r="CK29" s="224"/>
      <c r="CL29" s="224"/>
      <c r="CM29" s="170"/>
      <c r="CN29" s="170"/>
      <c r="CO29" s="170"/>
      <c r="CP29" s="170"/>
      <c r="CQ29" s="170"/>
      <c r="CR29" s="170"/>
      <c r="CS29" s="170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</row>
    <row r="30" spans="1:148" s="70" customFormat="1" ht="24.75" customHeight="1">
      <c r="A30" s="581"/>
      <c r="B30" s="582" t="str">
        <f t="shared" si="7"/>
        <v/>
      </c>
      <c r="C30" s="586" t="str">
        <f>IF(AU30=1,SUM(AU$11:AU30),"")</f>
        <v/>
      </c>
      <c r="D30" s="472"/>
      <c r="E30" s="864"/>
      <c r="F30" s="888"/>
      <c r="G30" s="670"/>
      <c r="H30" s="671"/>
      <c r="I30" s="672"/>
      <c r="J30" s="673"/>
      <c r="K30" s="194"/>
      <c r="L30" s="463"/>
      <c r="M30" s="463"/>
      <c r="N30" s="463"/>
      <c r="O30" s="585"/>
      <c r="P30" s="863"/>
      <c r="Q30" s="864"/>
      <c r="R30" s="864"/>
      <c r="S30" s="864"/>
      <c r="T30" s="864"/>
      <c r="U30" s="864"/>
      <c r="V30" s="864"/>
      <c r="W30" s="865"/>
      <c r="X30" s="408"/>
      <c r="Y30" s="408"/>
      <c r="Z30" s="195"/>
      <c r="AA30" s="888"/>
      <c r="AB30" s="889"/>
      <c r="AC30" s="414"/>
      <c r="AD30" s="196"/>
      <c r="AE30" s="416"/>
      <c r="AF30" s="415"/>
      <c r="AG30" s="375"/>
      <c r="AH30" s="375"/>
      <c r="AI30" s="417"/>
      <c r="AM30" s="453" t="s">
        <v>657</v>
      </c>
      <c r="AN30" s="668">
        <f t="shared" si="5"/>
        <v>2005</v>
      </c>
      <c r="AP30" s="112"/>
      <c r="AQ30" s="170"/>
      <c r="AR30" s="170"/>
      <c r="AS30" s="61"/>
      <c r="AT30" s="61"/>
      <c r="AU30" s="115">
        <f t="shared" si="2"/>
        <v>0</v>
      </c>
      <c r="AV30" s="116" t="b">
        <f t="shared" si="1"/>
        <v>1</v>
      </c>
      <c r="AW30" s="73">
        <f t="shared" si="3"/>
        <v>0</v>
      </c>
      <c r="AX30" s="61"/>
      <c r="AY30" s="61"/>
      <c r="AZ30" s="61"/>
      <c r="BA30" s="61"/>
      <c r="BB30" s="61"/>
      <c r="BC30" s="211" t="s">
        <v>262</v>
      </c>
      <c r="BD30" s="61" t="s">
        <v>369</v>
      </c>
      <c r="BE30" s="61"/>
      <c r="BF30" s="61"/>
      <c r="BG30" s="61"/>
      <c r="BH30" s="61"/>
      <c r="BI30" s="61"/>
      <c r="BJ30" s="200"/>
      <c r="BK30" s="201"/>
      <c r="BL30" s="61"/>
      <c r="BM30" s="202"/>
      <c r="BN30" s="61"/>
      <c r="BO30" s="61"/>
      <c r="BQ30" s="206"/>
      <c r="BR30" s="207"/>
      <c r="BS30" s="61"/>
      <c r="BT30" s="61" t="s">
        <v>630</v>
      </c>
      <c r="BU30" s="61"/>
      <c r="BV30" s="61"/>
      <c r="BW30" s="61"/>
      <c r="BX30" s="61"/>
      <c r="BY30" s="173"/>
      <c r="BZ30" s="173"/>
      <c r="CA30" s="173"/>
      <c r="CB30" s="173"/>
      <c r="CC30" s="146"/>
      <c r="CD30" s="147"/>
      <c r="CE30" s="147"/>
      <c r="CF30" s="147"/>
      <c r="CG30" s="145"/>
      <c r="CH30" s="173"/>
      <c r="CI30" s="224"/>
      <c r="CJ30" s="224"/>
      <c r="CK30" s="224"/>
      <c r="CL30" s="224"/>
      <c r="CM30" s="170"/>
      <c r="CN30" s="170"/>
      <c r="CO30" s="170"/>
      <c r="CP30" s="170"/>
      <c r="CQ30" s="170"/>
      <c r="CR30" s="170"/>
      <c r="CS30" s="170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</row>
    <row r="31" spans="1:148" s="70" customFormat="1" ht="24.75" customHeight="1">
      <c r="A31" s="581"/>
      <c r="B31" s="582" t="str">
        <f t="shared" si="7"/>
        <v/>
      </c>
      <c r="C31" s="586" t="str">
        <f>IF(AU31=1,SUM(AU$11:AU31),"")</f>
        <v/>
      </c>
      <c r="D31" s="472"/>
      <c r="E31" s="864"/>
      <c r="F31" s="888"/>
      <c r="G31" s="670"/>
      <c r="H31" s="671"/>
      <c r="I31" s="672"/>
      <c r="J31" s="673"/>
      <c r="K31" s="194"/>
      <c r="L31" s="463"/>
      <c r="M31" s="463"/>
      <c r="N31" s="463"/>
      <c r="O31" s="585"/>
      <c r="P31" s="863"/>
      <c r="Q31" s="864"/>
      <c r="R31" s="864"/>
      <c r="S31" s="864"/>
      <c r="T31" s="864"/>
      <c r="U31" s="864"/>
      <c r="V31" s="864"/>
      <c r="W31" s="865"/>
      <c r="X31" s="408"/>
      <c r="Y31" s="408"/>
      <c r="Z31" s="195"/>
      <c r="AA31" s="888"/>
      <c r="AB31" s="889"/>
      <c r="AC31" s="414"/>
      <c r="AD31" s="196"/>
      <c r="AE31" s="416"/>
      <c r="AF31" s="415"/>
      <c r="AG31" s="375"/>
      <c r="AH31" s="375"/>
      <c r="AI31" s="417"/>
      <c r="AM31" s="453" t="s">
        <v>658</v>
      </c>
      <c r="AN31" s="668">
        <f t="shared" si="5"/>
        <v>2004</v>
      </c>
      <c r="AP31" s="112"/>
      <c r="AQ31" s="170"/>
      <c r="AR31" s="170"/>
      <c r="AS31" s="61"/>
      <c r="AT31" s="61"/>
      <c r="AU31" s="115">
        <f t="shared" si="2"/>
        <v>0</v>
      </c>
      <c r="AV31" s="116" t="b">
        <f t="shared" si="1"/>
        <v>1</v>
      </c>
      <c r="AW31" s="73">
        <f t="shared" si="3"/>
        <v>0</v>
      </c>
      <c r="AX31" s="61"/>
      <c r="AY31" s="61"/>
      <c r="AZ31" s="61"/>
      <c r="BA31" s="61"/>
      <c r="BB31" s="61"/>
      <c r="BC31" s="211" t="s">
        <v>263</v>
      </c>
      <c r="BD31" s="61" t="s">
        <v>369</v>
      </c>
      <c r="BE31" s="61"/>
      <c r="BF31" s="61"/>
      <c r="BG31" s="61"/>
      <c r="BH31" s="61"/>
      <c r="BI31" s="61"/>
      <c r="BJ31" s="200">
        <f>BJ29+1</f>
        <v>18</v>
      </c>
      <c r="BK31" s="201" t="s">
        <v>390</v>
      </c>
      <c r="BL31" s="61"/>
      <c r="BM31" s="202" t="s">
        <v>431</v>
      </c>
      <c r="BN31" s="61"/>
      <c r="BO31" s="61"/>
      <c r="BQ31" s="206" t="s">
        <v>364</v>
      </c>
      <c r="BR31" s="204">
        <v>1.7</v>
      </c>
      <c r="BS31" s="61"/>
      <c r="BT31" s="61" t="s">
        <v>631</v>
      </c>
      <c r="BU31" s="61"/>
      <c r="BV31" s="61"/>
      <c r="BW31" s="61"/>
      <c r="BX31" s="61"/>
      <c r="BY31" s="173"/>
      <c r="BZ31" s="173"/>
      <c r="CA31" s="173"/>
      <c r="CB31" s="173"/>
      <c r="CC31" s="146"/>
      <c r="CD31" s="147"/>
      <c r="CE31" s="147"/>
      <c r="CF31" s="147"/>
      <c r="CG31" s="145"/>
      <c r="CH31" s="173"/>
      <c r="CI31" s="224"/>
      <c r="CJ31" s="224"/>
      <c r="CK31" s="224"/>
      <c r="CL31" s="224"/>
      <c r="CM31" s="170"/>
      <c r="CN31" s="170"/>
      <c r="CO31" s="170"/>
      <c r="CP31" s="170"/>
      <c r="CQ31" s="170"/>
      <c r="CR31" s="170"/>
      <c r="CS31" s="170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</row>
    <row r="32" spans="1:148" s="70" customFormat="1" ht="24.75" customHeight="1" thickBot="1">
      <c r="A32" s="581"/>
      <c r="B32" s="582" t="str">
        <f t="shared" si="7"/>
        <v/>
      </c>
      <c r="C32" s="586" t="str">
        <f>IF(AU32=1,SUM(AU$11:AU32),"")</f>
        <v/>
      </c>
      <c r="D32" s="472"/>
      <c r="E32" s="864"/>
      <c r="F32" s="888"/>
      <c r="G32" s="670"/>
      <c r="H32" s="671"/>
      <c r="I32" s="672"/>
      <c r="J32" s="673"/>
      <c r="K32" s="194"/>
      <c r="L32" s="463"/>
      <c r="M32" s="463"/>
      <c r="N32" s="463"/>
      <c r="O32" s="585"/>
      <c r="P32" s="863"/>
      <c r="Q32" s="864"/>
      <c r="R32" s="864"/>
      <c r="S32" s="864"/>
      <c r="T32" s="864"/>
      <c r="U32" s="864"/>
      <c r="V32" s="864"/>
      <c r="W32" s="865"/>
      <c r="X32" s="408"/>
      <c r="Y32" s="408"/>
      <c r="Z32" s="195"/>
      <c r="AA32" s="888"/>
      <c r="AB32" s="889"/>
      <c r="AC32" s="414"/>
      <c r="AD32" s="196"/>
      <c r="AE32" s="416"/>
      <c r="AF32" s="415"/>
      <c r="AG32" s="375"/>
      <c r="AH32" s="375"/>
      <c r="AI32" s="417"/>
      <c r="AM32" s="453" t="s">
        <v>659</v>
      </c>
      <c r="AN32" s="668">
        <f t="shared" si="5"/>
        <v>2003</v>
      </c>
      <c r="AP32" s="112"/>
      <c r="AQ32" s="170"/>
      <c r="AR32" s="170"/>
      <c r="AS32" s="61"/>
      <c r="AT32" s="61"/>
      <c r="AU32" s="115">
        <f t="shared" si="2"/>
        <v>0</v>
      </c>
      <c r="AV32" s="116" t="b">
        <f t="shared" si="1"/>
        <v>1</v>
      </c>
      <c r="AW32" s="73">
        <f t="shared" si="3"/>
        <v>0</v>
      </c>
      <c r="AX32" s="61"/>
      <c r="AY32" s="61"/>
      <c r="AZ32" s="61"/>
      <c r="BA32" s="61"/>
      <c r="BB32" s="61"/>
      <c r="BC32" s="211"/>
      <c r="BD32" s="61" t="s">
        <v>369</v>
      </c>
      <c r="BE32" s="61"/>
      <c r="BF32" s="61"/>
      <c r="BG32" s="61"/>
      <c r="BH32" s="61"/>
      <c r="BI32" s="61"/>
      <c r="BJ32" s="200">
        <f>BJ31+1</f>
        <v>19</v>
      </c>
      <c r="BK32" s="201" t="s">
        <v>391</v>
      </c>
      <c r="BL32" s="61"/>
      <c r="BM32" s="213"/>
      <c r="BN32" s="61"/>
      <c r="BO32" s="61"/>
      <c r="BQ32" s="206"/>
      <c r="BR32" s="207"/>
      <c r="BS32" s="61"/>
      <c r="BT32" s="61" t="s">
        <v>350</v>
      </c>
      <c r="BU32" s="61"/>
      <c r="BV32" s="61"/>
      <c r="BW32" s="61"/>
      <c r="BX32" s="61"/>
      <c r="BY32" s="173"/>
      <c r="BZ32" s="173"/>
      <c r="CA32" s="173"/>
      <c r="CB32" s="173"/>
      <c r="CC32" s="146"/>
      <c r="CD32" s="147"/>
      <c r="CE32" s="147"/>
      <c r="CF32" s="147"/>
      <c r="CG32" s="145"/>
      <c r="CH32" s="173"/>
      <c r="CI32" s="224"/>
      <c r="CJ32" s="224"/>
      <c r="CK32" s="224"/>
      <c r="CL32" s="224"/>
      <c r="CM32" s="170"/>
      <c r="CN32" s="170"/>
      <c r="CO32" s="170"/>
      <c r="CP32" s="170"/>
      <c r="CQ32" s="170"/>
      <c r="CR32" s="170"/>
      <c r="CS32" s="170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</row>
    <row r="33" spans="1:169" s="70" customFormat="1" ht="24.75" customHeight="1">
      <c r="A33" s="581"/>
      <c r="B33" s="582" t="str">
        <f t="shared" si="7"/>
        <v/>
      </c>
      <c r="C33" s="586" t="str">
        <f>IF(AU33=1,SUM(AU$11:AU33),"")</f>
        <v/>
      </c>
      <c r="D33" s="472"/>
      <c r="E33" s="864"/>
      <c r="F33" s="888"/>
      <c r="G33" s="670"/>
      <c r="H33" s="671"/>
      <c r="I33" s="672"/>
      <c r="J33" s="673"/>
      <c r="K33" s="194"/>
      <c r="L33" s="463"/>
      <c r="M33" s="463"/>
      <c r="N33" s="463"/>
      <c r="O33" s="585"/>
      <c r="P33" s="863"/>
      <c r="Q33" s="864"/>
      <c r="R33" s="864"/>
      <c r="S33" s="864"/>
      <c r="T33" s="864"/>
      <c r="U33" s="864"/>
      <c r="V33" s="864"/>
      <c r="W33" s="865"/>
      <c r="X33" s="408"/>
      <c r="Y33" s="408"/>
      <c r="Z33" s="195"/>
      <c r="AA33" s="888"/>
      <c r="AB33" s="889"/>
      <c r="AC33" s="414"/>
      <c r="AD33" s="196"/>
      <c r="AE33" s="416"/>
      <c r="AF33" s="415"/>
      <c r="AG33" s="375"/>
      <c r="AH33" s="375"/>
      <c r="AI33" s="417"/>
      <c r="AM33" s="453" t="s">
        <v>660</v>
      </c>
      <c r="AN33" s="668">
        <f t="shared" si="5"/>
        <v>2002</v>
      </c>
      <c r="AP33" s="112"/>
      <c r="AQ33" s="170"/>
      <c r="AR33" s="170"/>
      <c r="AS33" s="61"/>
      <c r="AT33" s="61"/>
      <c r="AU33" s="115">
        <f t="shared" si="2"/>
        <v>0</v>
      </c>
      <c r="AV33" s="116" t="b">
        <f t="shared" si="1"/>
        <v>1</v>
      </c>
      <c r="AW33" s="73">
        <f t="shared" si="3"/>
        <v>0</v>
      </c>
      <c r="AX33" s="61"/>
      <c r="AY33" s="61"/>
      <c r="AZ33" s="61"/>
      <c r="BA33" s="61"/>
      <c r="BB33" s="61"/>
      <c r="BC33" s="210" t="s">
        <v>264</v>
      </c>
      <c r="BD33" s="61" t="s">
        <v>369</v>
      </c>
      <c r="BE33" s="61"/>
      <c r="BF33" s="61"/>
      <c r="BG33" s="61"/>
      <c r="BH33" s="61"/>
      <c r="BI33" s="61"/>
      <c r="BJ33" s="200">
        <f>BJ32+1</f>
        <v>20</v>
      </c>
      <c r="BK33" s="201" t="s">
        <v>392</v>
      </c>
      <c r="BL33" s="61"/>
      <c r="BM33" s="61"/>
      <c r="BN33" s="61"/>
      <c r="BO33" s="61"/>
      <c r="BQ33" s="206" t="s">
        <v>354</v>
      </c>
      <c r="BR33" s="204">
        <v>0.74</v>
      </c>
      <c r="BS33" s="61"/>
      <c r="BT33" s="61" t="s">
        <v>632</v>
      </c>
      <c r="BU33" s="61"/>
      <c r="BV33" s="61"/>
      <c r="BW33" s="61"/>
      <c r="BX33" s="61"/>
      <c r="BY33" s="173"/>
      <c r="BZ33" s="173"/>
      <c r="CA33" s="173"/>
      <c r="CB33" s="173"/>
      <c r="CC33" s="146"/>
      <c r="CD33" s="147"/>
      <c r="CE33" s="147"/>
      <c r="CF33" s="147"/>
      <c r="CG33" s="145"/>
      <c r="CH33" s="173"/>
      <c r="CI33" s="224"/>
      <c r="CJ33" s="224"/>
      <c r="CK33" s="224"/>
      <c r="CL33" s="224"/>
      <c r="CM33" s="170"/>
      <c r="CN33" s="170"/>
      <c r="CO33" s="170"/>
      <c r="CP33" s="170"/>
      <c r="CQ33" s="170"/>
      <c r="CR33" s="170"/>
      <c r="CS33" s="170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</row>
    <row r="34" spans="1:169" s="70" customFormat="1" ht="24.75" customHeight="1">
      <c r="A34" s="581"/>
      <c r="B34" s="582" t="str">
        <f t="shared" si="7"/>
        <v/>
      </c>
      <c r="C34" s="586" t="str">
        <f>IF(AU34=1,SUM(AU$11:AU34),"")</f>
        <v/>
      </c>
      <c r="D34" s="472"/>
      <c r="E34" s="864"/>
      <c r="F34" s="888"/>
      <c r="G34" s="670"/>
      <c r="H34" s="671"/>
      <c r="I34" s="672"/>
      <c r="J34" s="673"/>
      <c r="K34" s="194"/>
      <c r="L34" s="463"/>
      <c r="M34" s="463"/>
      <c r="N34" s="463"/>
      <c r="O34" s="585"/>
      <c r="P34" s="863"/>
      <c r="Q34" s="864"/>
      <c r="R34" s="864"/>
      <c r="S34" s="864"/>
      <c r="T34" s="864"/>
      <c r="U34" s="864"/>
      <c r="V34" s="864"/>
      <c r="W34" s="865"/>
      <c r="X34" s="408"/>
      <c r="Y34" s="408"/>
      <c r="Z34" s="195"/>
      <c r="AA34" s="888"/>
      <c r="AB34" s="889"/>
      <c r="AC34" s="414"/>
      <c r="AD34" s="196"/>
      <c r="AE34" s="416"/>
      <c r="AF34" s="415"/>
      <c r="AG34" s="375"/>
      <c r="AH34" s="375"/>
      <c r="AI34" s="417"/>
      <c r="AM34" s="453" t="s">
        <v>661</v>
      </c>
      <c r="AN34" s="668">
        <f t="shared" si="5"/>
        <v>2001</v>
      </c>
      <c r="AP34" s="112"/>
      <c r="AQ34" s="170"/>
      <c r="AR34" s="170"/>
      <c r="AS34" s="61"/>
      <c r="AT34" s="61"/>
      <c r="AU34" s="115">
        <f t="shared" si="2"/>
        <v>0</v>
      </c>
      <c r="AV34" s="116" t="b">
        <f t="shared" si="1"/>
        <v>1</v>
      </c>
      <c r="AW34" s="73">
        <f t="shared" si="3"/>
        <v>0</v>
      </c>
      <c r="AX34" s="61"/>
      <c r="AY34" s="61"/>
      <c r="AZ34" s="61"/>
      <c r="BA34" s="61"/>
      <c r="BB34" s="61"/>
      <c r="BC34" s="211"/>
      <c r="BD34" s="61" t="s">
        <v>369</v>
      </c>
      <c r="BE34" s="61"/>
      <c r="BF34" s="61"/>
      <c r="BG34" s="61"/>
      <c r="BH34" s="61"/>
      <c r="BI34" s="61"/>
      <c r="BJ34" s="200">
        <f>BJ33+1</f>
        <v>21</v>
      </c>
      <c r="BK34" s="201" t="s">
        <v>393</v>
      </c>
      <c r="BL34" s="61"/>
      <c r="BM34" s="61"/>
      <c r="BN34" s="61"/>
      <c r="BO34" s="61"/>
      <c r="BQ34" s="206" t="s">
        <v>353</v>
      </c>
      <c r="BR34" s="204">
        <v>0.28999999999999998</v>
      </c>
      <c r="BS34" s="61"/>
      <c r="BT34" s="61" t="s">
        <v>351</v>
      </c>
      <c r="BU34" s="61"/>
      <c r="BV34" s="61"/>
      <c r="BW34" s="61"/>
      <c r="BX34" s="61"/>
      <c r="BY34" s="173"/>
      <c r="BZ34" s="173"/>
      <c r="CA34" s="173"/>
      <c r="CB34" s="173"/>
      <c r="CC34" s="146"/>
      <c r="CD34" s="147"/>
      <c r="CE34" s="147"/>
      <c r="CF34" s="147"/>
      <c r="CG34" s="145"/>
      <c r="CH34" s="173"/>
      <c r="CI34" s="224"/>
      <c r="CJ34" s="224"/>
      <c r="CK34" s="224"/>
      <c r="CL34" s="224"/>
      <c r="CM34" s="170"/>
      <c r="CN34" s="170"/>
      <c r="CO34" s="170"/>
      <c r="CP34" s="170"/>
      <c r="CQ34" s="170"/>
      <c r="CR34" s="170"/>
      <c r="CS34" s="170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</row>
    <row r="35" spans="1:169" s="70" customFormat="1" ht="24.75" customHeight="1">
      <c r="A35" s="581"/>
      <c r="B35" s="582" t="str">
        <f t="shared" si="7"/>
        <v/>
      </c>
      <c r="C35" s="586" t="str">
        <f>IF(AU35=1,SUM(AU$11:AU35),"")</f>
        <v/>
      </c>
      <c r="D35" s="472"/>
      <c r="E35" s="864"/>
      <c r="F35" s="888"/>
      <c r="G35" s="670"/>
      <c r="H35" s="671"/>
      <c r="I35" s="672"/>
      <c r="J35" s="673"/>
      <c r="K35" s="194"/>
      <c r="L35" s="463"/>
      <c r="M35" s="463"/>
      <c r="N35" s="463"/>
      <c r="O35" s="585"/>
      <c r="P35" s="863"/>
      <c r="Q35" s="864"/>
      <c r="R35" s="864"/>
      <c r="S35" s="864"/>
      <c r="T35" s="864"/>
      <c r="U35" s="864"/>
      <c r="V35" s="864"/>
      <c r="W35" s="865"/>
      <c r="X35" s="408"/>
      <c r="Y35" s="408"/>
      <c r="Z35" s="195"/>
      <c r="AA35" s="888"/>
      <c r="AB35" s="889"/>
      <c r="AC35" s="414"/>
      <c r="AD35" s="196"/>
      <c r="AE35" s="416"/>
      <c r="AF35" s="415"/>
      <c r="AG35" s="375"/>
      <c r="AH35" s="375"/>
      <c r="AI35" s="417"/>
      <c r="AM35" s="453" t="s">
        <v>662</v>
      </c>
      <c r="AN35" s="668">
        <f t="shared" si="5"/>
        <v>2000</v>
      </c>
      <c r="AP35" s="112"/>
      <c r="AQ35" s="170"/>
      <c r="AR35" s="170"/>
      <c r="AS35" s="61"/>
      <c r="AT35" s="61"/>
      <c r="AU35" s="115">
        <f t="shared" si="2"/>
        <v>0</v>
      </c>
      <c r="AV35" s="116" t="b">
        <f t="shared" si="1"/>
        <v>1</v>
      </c>
      <c r="AW35" s="73">
        <f t="shared" si="3"/>
        <v>0</v>
      </c>
      <c r="AX35" s="61"/>
      <c r="AY35" s="61"/>
      <c r="AZ35" s="61"/>
      <c r="BA35" s="61"/>
      <c r="BB35" s="61"/>
      <c r="BC35" s="211" t="s">
        <v>265</v>
      </c>
      <c r="BD35" s="61" t="s">
        <v>369</v>
      </c>
      <c r="BE35" s="61"/>
      <c r="BF35" s="61"/>
      <c r="BG35" s="61"/>
      <c r="BH35" s="61"/>
      <c r="BI35" s="61"/>
      <c r="BJ35" s="200">
        <f>BJ34+1</f>
        <v>22</v>
      </c>
      <c r="BK35" s="201" t="s">
        <v>394</v>
      </c>
      <c r="BL35" s="61"/>
      <c r="BM35" s="61"/>
      <c r="BN35" s="61"/>
      <c r="BO35" s="61"/>
      <c r="BQ35" s="206"/>
      <c r="BR35" s="207"/>
      <c r="BS35" s="61"/>
      <c r="BT35" s="61" t="s">
        <v>353</v>
      </c>
      <c r="BU35" s="61"/>
      <c r="BV35" s="61"/>
      <c r="BW35" s="61"/>
      <c r="BX35" s="61"/>
      <c r="BY35" s="173"/>
      <c r="BZ35" s="173"/>
      <c r="CA35" s="173"/>
      <c r="CB35" s="173"/>
      <c r="CC35" s="146"/>
      <c r="CD35" s="147"/>
      <c r="CE35" s="147"/>
      <c r="CF35" s="147"/>
      <c r="CG35" s="145"/>
      <c r="CH35" s="173"/>
      <c r="CI35" s="224"/>
      <c r="CJ35" s="224"/>
      <c r="CK35" s="224"/>
      <c r="CL35" s="224"/>
      <c r="CM35" s="170"/>
      <c r="CN35" s="170"/>
      <c r="CO35" s="170"/>
      <c r="CP35" s="170"/>
      <c r="CQ35" s="170"/>
      <c r="CR35" s="170"/>
      <c r="CS35" s="170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</row>
    <row r="36" spans="1:169" s="70" customFormat="1" ht="24.75" customHeight="1">
      <c r="A36" s="581"/>
      <c r="B36" s="582" t="str">
        <f t="shared" si="7"/>
        <v/>
      </c>
      <c r="C36" s="586" t="str">
        <f>IF(AU36=1,SUM(AU$11:AU36),"")</f>
        <v/>
      </c>
      <c r="D36" s="472"/>
      <c r="E36" s="864"/>
      <c r="F36" s="888"/>
      <c r="G36" s="670"/>
      <c r="H36" s="671"/>
      <c r="I36" s="672"/>
      <c r="J36" s="673"/>
      <c r="K36" s="194"/>
      <c r="L36" s="463"/>
      <c r="M36" s="463"/>
      <c r="N36" s="463"/>
      <c r="O36" s="585"/>
      <c r="P36" s="863"/>
      <c r="Q36" s="864"/>
      <c r="R36" s="864"/>
      <c r="S36" s="864"/>
      <c r="T36" s="864"/>
      <c r="U36" s="864"/>
      <c r="V36" s="864"/>
      <c r="W36" s="865"/>
      <c r="X36" s="408"/>
      <c r="Y36" s="408"/>
      <c r="Z36" s="195"/>
      <c r="AA36" s="888"/>
      <c r="AB36" s="889"/>
      <c r="AC36" s="414"/>
      <c r="AD36" s="196"/>
      <c r="AE36" s="416"/>
      <c r="AF36" s="415"/>
      <c r="AG36" s="375"/>
      <c r="AH36" s="375"/>
      <c r="AI36" s="417"/>
      <c r="AM36" s="453" t="s">
        <v>663</v>
      </c>
      <c r="AN36" s="668">
        <f t="shared" si="5"/>
        <v>1999</v>
      </c>
      <c r="AP36" s="112"/>
      <c r="AQ36" s="170"/>
      <c r="AR36" s="170"/>
      <c r="AS36" s="61"/>
      <c r="AT36" s="61"/>
      <c r="AU36" s="115">
        <f t="shared" si="2"/>
        <v>0</v>
      </c>
      <c r="AV36" s="116" t="b">
        <f t="shared" si="1"/>
        <v>1</v>
      </c>
      <c r="AW36" s="73">
        <f t="shared" si="3"/>
        <v>0</v>
      </c>
      <c r="AX36" s="61"/>
      <c r="AY36" s="61"/>
      <c r="AZ36" s="61"/>
      <c r="BA36" s="61"/>
      <c r="BB36" s="61"/>
      <c r="BC36" s="211" t="s">
        <v>266</v>
      </c>
      <c r="BD36" s="61" t="s">
        <v>369</v>
      </c>
      <c r="BE36" s="61"/>
      <c r="BF36" s="61"/>
      <c r="BG36" s="61"/>
      <c r="BH36" s="61"/>
      <c r="BI36" s="61"/>
      <c r="BJ36" s="200">
        <f>BJ35+1</f>
        <v>23</v>
      </c>
      <c r="BK36" s="214" t="s">
        <v>395</v>
      </c>
      <c r="BL36" s="61"/>
      <c r="BM36" s="61"/>
      <c r="BN36" s="61"/>
      <c r="BO36" s="61"/>
      <c r="BQ36" s="206" t="s">
        <v>355</v>
      </c>
      <c r="BR36" s="204">
        <v>0.34</v>
      </c>
      <c r="BS36" s="61"/>
      <c r="BT36" s="61" t="s">
        <v>633</v>
      </c>
      <c r="BU36" s="61"/>
      <c r="BV36" s="61"/>
      <c r="BW36" s="61"/>
      <c r="BX36" s="61"/>
      <c r="BY36" s="173"/>
      <c r="BZ36" s="173"/>
      <c r="CA36" s="173"/>
      <c r="CB36" s="173"/>
      <c r="CC36" s="146"/>
      <c r="CD36" s="147"/>
      <c r="CE36" s="147"/>
      <c r="CF36" s="147"/>
      <c r="CG36" s="145"/>
      <c r="CH36" s="173"/>
      <c r="CI36" s="224"/>
      <c r="CJ36" s="224"/>
      <c r="CK36" s="224"/>
      <c r="CL36" s="224"/>
      <c r="CM36" s="170"/>
      <c r="CN36" s="170"/>
      <c r="CO36" s="170"/>
      <c r="CP36" s="170"/>
      <c r="CQ36" s="170"/>
      <c r="CR36" s="170"/>
      <c r="CS36" s="170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</row>
    <row r="37" spans="1:169" s="70" customFormat="1" ht="24.75" customHeight="1">
      <c r="A37" s="581"/>
      <c r="B37" s="582" t="str">
        <f t="shared" si="7"/>
        <v/>
      </c>
      <c r="C37" s="586" t="str">
        <f>IF(AU37=1,SUM(AU$11:AU37),"")</f>
        <v/>
      </c>
      <c r="D37" s="472"/>
      <c r="E37" s="864"/>
      <c r="F37" s="888"/>
      <c r="G37" s="670"/>
      <c r="H37" s="671"/>
      <c r="I37" s="672"/>
      <c r="J37" s="673"/>
      <c r="K37" s="194"/>
      <c r="L37" s="463"/>
      <c r="M37" s="463"/>
      <c r="N37" s="463"/>
      <c r="O37" s="585"/>
      <c r="P37" s="863"/>
      <c r="Q37" s="864"/>
      <c r="R37" s="864"/>
      <c r="S37" s="864"/>
      <c r="T37" s="864"/>
      <c r="U37" s="864"/>
      <c r="V37" s="864"/>
      <c r="W37" s="865"/>
      <c r="X37" s="408"/>
      <c r="Y37" s="408"/>
      <c r="Z37" s="195"/>
      <c r="AA37" s="888"/>
      <c r="AB37" s="889"/>
      <c r="AC37" s="414"/>
      <c r="AD37" s="196"/>
      <c r="AE37" s="416"/>
      <c r="AF37" s="415"/>
      <c r="AG37" s="375"/>
      <c r="AH37" s="375"/>
      <c r="AI37" s="417"/>
      <c r="AM37" s="453" t="s">
        <v>664</v>
      </c>
      <c r="AN37" s="668">
        <f t="shared" si="5"/>
        <v>1998</v>
      </c>
      <c r="AP37" s="112"/>
      <c r="AQ37" s="170"/>
      <c r="AR37" s="170"/>
      <c r="AS37" s="61"/>
      <c r="AT37" s="61"/>
      <c r="AU37" s="115">
        <f t="shared" si="2"/>
        <v>0</v>
      </c>
      <c r="AV37" s="116" t="b">
        <f t="shared" si="1"/>
        <v>1</v>
      </c>
      <c r="AW37" s="73">
        <f t="shared" si="3"/>
        <v>0</v>
      </c>
      <c r="AX37" s="61"/>
      <c r="AY37" s="61"/>
      <c r="AZ37" s="61"/>
      <c r="BA37" s="61"/>
      <c r="BB37" s="61"/>
      <c r="BC37" s="211" t="s">
        <v>267</v>
      </c>
      <c r="BD37" s="61" t="s">
        <v>369</v>
      </c>
      <c r="BE37" s="61"/>
      <c r="BF37" s="61"/>
      <c r="BG37" s="61"/>
      <c r="BH37" s="61"/>
      <c r="BI37" s="61"/>
      <c r="BJ37" s="200"/>
      <c r="BK37" s="214"/>
      <c r="BL37" s="61"/>
      <c r="BM37" s="61"/>
      <c r="BN37" s="61"/>
      <c r="BO37" s="61"/>
      <c r="BQ37" s="206" t="s">
        <v>356</v>
      </c>
      <c r="BR37" s="204">
        <v>0.68</v>
      </c>
      <c r="BS37" s="61"/>
      <c r="BT37" s="61" t="s">
        <v>358</v>
      </c>
      <c r="BU37" s="61"/>
      <c r="BV37" s="61"/>
      <c r="BW37" s="61"/>
      <c r="BX37" s="61"/>
      <c r="BY37" s="173"/>
      <c r="BZ37" s="173"/>
      <c r="CA37" s="173"/>
      <c r="CB37" s="173"/>
      <c r="CC37" s="146"/>
      <c r="CD37" s="147"/>
      <c r="CE37" s="147"/>
      <c r="CF37" s="147"/>
      <c r="CG37" s="145"/>
      <c r="CH37" s="173"/>
      <c r="CI37" s="224"/>
      <c r="CJ37" s="224"/>
      <c r="CK37" s="224"/>
      <c r="CL37" s="224"/>
      <c r="CM37" s="170"/>
      <c r="CN37" s="170"/>
      <c r="CO37" s="170"/>
      <c r="CP37" s="170"/>
      <c r="CQ37" s="170"/>
      <c r="CR37" s="170"/>
      <c r="CS37" s="170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</row>
    <row r="38" spans="1:169" s="70" customFormat="1" ht="24.75" customHeight="1">
      <c r="A38" s="581"/>
      <c r="B38" s="582" t="str">
        <f t="shared" si="7"/>
        <v/>
      </c>
      <c r="C38" s="586" t="str">
        <f>IF(AU38=1,SUM(AU$11:AU38),"")</f>
        <v/>
      </c>
      <c r="D38" s="472"/>
      <c r="E38" s="864"/>
      <c r="F38" s="888"/>
      <c r="G38" s="670"/>
      <c r="H38" s="671"/>
      <c r="I38" s="672"/>
      <c r="J38" s="673"/>
      <c r="K38" s="194"/>
      <c r="L38" s="463"/>
      <c r="M38" s="463"/>
      <c r="N38" s="463"/>
      <c r="O38" s="585"/>
      <c r="P38" s="863"/>
      <c r="Q38" s="864"/>
      <c r="R38" s="864"/>
      <c r="S38" s="864"/>
      <c r="T38" s="864"/>
      <c r="U38" s="864"/>
      <c r="V38" s="864"/>
      <c r="W38" s="865"/>
      <c r="X38" s="408"/>
      <c r="Y38" s="408"/>
      <c r="Z38" s="195"/>
      <c r="AA38" s="888"/>
      <c r="AB38" s="889"/>
      <c r="AC38" s="414"/>
      <c r="AD38" s="196"/>
      <c r="AE38" s="416"/>
      <c r="AF38" s="415"/>
      <c r="AG38" s="375"/>
      <c r="AH38" s="375"/>
      <c r="AI38" s="417"/>
      <c r="AM38" s="453" t="s">
        <v>665</v>
      </c>
      <c r="AN38" s="668">
        <f t="shared" si="5"/>
        <v>1997</v>
      </c>
      <c r="AP38" s="112"/>
      <c r="AQ38" s="170"/>
      <c r="AR38" s="170"/>
      <c r="AS38" s="61"/>
      <c r="AT38" s="61"/>
      <c r="AU38" s="115">
        <f t="shared" si="2"/>
        <v>0</v>
      </c>
      <c r="AV38" s="116" t="b">
        <f t="shared" si="1"/>
        <v>1</v>
      </c>
      <c r="AW38" s="73">
        <f t="shared" si="3"/>
        <v>0</v>
      </c>
      <c r="AX38" s="61"/>
      <c r="AY38" s="61"/>
      <c r="AZ38" s="61"/>
      <c r="BA38" s="61"/>
      <c r="BB38" s="61"/>
      <c r="BC38" s="211" t="s">
        <v>268</v>
      </c>
      <c r="BD38" s="61" t="s">
        <v>369</v>
      </c>
      <c r="BE38" s="61"/>
      <c r="BF38" s="61"/>
      <c r="BG38" s="61"/>
      <c r="BH38" s="61"/>
      <c r="BI38" s="61"/>
      <c r="BJ38" s="200">
        <f>BJ36+1</f>
        <v>24</v>
      </c>
      <c r="BK38" s="201" t="s">
        <v>396</v>
      </c>
      <c r="BL38" s="61"/>
      <c r="BM38" s="61"/>
      <c r="BN38" s="61"/>
      <c r="BO38" s="61"/>
      <c r="BQ38" s="206" t="s">
        <v>357</v>
      </c>
      <c r="BR38" s="204">
        <v>2.04</v>
      </c>
      <c r="BS38" s="61"/>
      <c r="BT38" s="61" t="s">
        <v>357</v>
      </c>
      <c r="BU38" s="61"/>
      <c r="BV38" s="61"/>
      <c r="BW38" s="61"/>
      <c r="BX38" s="61"/>
      <c r="BY38" s="173"/>
      <c r="BZ38" s="173"/>
      <c r="CA38" s="173"/>
      <c r="CB38" s="173"/>
      <c r="CC38" s="146"/>
      <c r="CD38" s="147"/>
      <c r="CE38" s="147"/>
      <c r="CF38" s="147"/>
      <c r="CG38" s="145"/>
      <c r="CH38" s="173"/>
      <c r="CI38" s="224"/>
      <c r="CJ38" s="224"/>
      <c r="CK38" s="224"/>
      <c r="CL38" s="224"/>
      <c r="CM38" s="170"/>
      <c r="CN38" s="170"/>
      <c r="CO38" s="170"/>
      <c r="CP38" s="170"/>
      <c r="CQ38" s="170"/>
      <c r="CR38" s="170"/>
      <c r="CS38" s="170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</row>
    <row r="39" spans="1:169" ht="22.5" customHeight="1">
      <c r="A39" s="581"/>
      <c r="B39" s="582" t="s">
        <v>103</v>
      </c>
      <c r="C39" s="600"/>
      <c r="D39" s="282"/>
      <c r="E39" s="282"/>
      <c r="F39" s="441"/>
      <c r="G39" s="411"/>
      <c r="H39" s="411"/>
      <c r="I39" s="282"/>
      <c r="J39" s="282"/>
      <c r="K39" s="282"/>
      <c r="L39" s="282"/>
      <c r="M39" s="478"/>
      <c r="N39" s="479" t="s">
        <v>692</v>
      </c>
      <c r="O39" s="282"/>
      <c r="P39" s="282"/>
      <c r="Q39" s="282"/>
      <c r="R39" s="282"/>
      <c r="S39" s="282"/>
      <c r="T39" s="282"/>
      <c r="U39" s="282"/>
      <c r="V39" s="282"/>
      <c r="W39" s="611"/>
      <c r="X39" s="919" t="s">
        <v>637</v>
      </c>
      <c r="Y39" s="919"/>
      <c r="Z39" s="919"/>
      <c r="AA39" s="919"/>
      <c r="AB39" s="919"/>
      <c r="AC39" s="919"/>
      <c r="AD39" s="920"/>
      <c r="AE39" s="909" t="s">
        <v>636</v>
      </c>
      <c r="AF39" s="910"/>
      <c r="AG39" s="910"/>
      <c r="AH39" s="910"/>
      <c r="AI39" s="911"/>
      <c r="AM39" s="453" t="s">
        <v>666</v>
      </c>
      <c r="AN39" s="668">
        <f t="shared" si="5"/>
        <v>1996</v>
      </c>
      <c r="AP39" s="300"/>
      <c r="AQ39" s="170"/>
      <c r="AR39" s="170"/>
      <c r="AU39" s="115"/>
      <c r="AV39" s="116"/>
      <c r="AW39" s="73"/>
      <c r="BC39" s="211" t="s">
        <v>273</v>
      </c>
      <c r="BD39" s="61" t="s">
        <v>369</v>
      </c>
      <c r="BJ39" s="200">
        <f>BJ38+1</f>
        <v>25</v>
      </c>
      <c r="BK39" s="201" t="s">
        <v>401</v>
      </c>
      <c r="BP39" s="70"/>
      <c r="BQ39" s="206" t="s">
        <v>361</v>
      </c>
      <c r="BR39" s="204">
        <v>10.199999999999999</v>
      </c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224"/>
      <c r="CJ39" s="224"/>
      <c r="CK39" s="224"/>
      <c r="CL39" s="224"/>
      <c r="CM39" s="170"/>
      <c r="CN39" s="170"/>
      <c r="CO39" s="170"/>
      <c r="CP39" s="170"/>
      <c r="CQ39" s="170"/>
      <c r="CR39" s="170"/>
      <c r="CS39" s="170"/>
      <c r="CT39" s="61"/>
    </row>
    <row r="40" spans="1:169" ht="22.5" customHeight="1">
      <c r="A40" s="581"/>
      <c r="B40" s="582" t="s">
        <v>103</v>
      </c>
      <c r="C40" s="601"/>
      <c r="D40" s="279"/>
      <c r="E40" s="279"/>
      <c r="F40" s="286"/>
      <c r="G40" s="223"/>
      <c r="H40" s="412"/>
      <c r="I40" s="412"/>
      <c r="J40" s="412"/>
      <c r="K40" s="412"/>
      <c r="L40" s="412"/>
      <c r="M40" s="412"/>
      <c r="N40" s="412"/>
      <c r="O40" s="409"/>
      <c r="P40" s="409"/>
      <c r="Q40" s="476">
        <f>Plan_prod_roslin.!AB711</f>
        <v>0</v>
      </c>
      <c r="R40" s="450">
        <f>Plan_prod_roslin.!AC711</f>
        <v>0</v>
      </c>
      <c r="S40" s="451">
        <f>Plan_prod_roslin.!AD711</f>
        <v>2022</v>
      </c>
      <c r="T40" s="452"/>
      <c r="U40" s="452"/>
      <c r="V40" s="452"/>
      <c r="W40" s="612"/>
      <c r="X40" s="412"/>
      <c r="Y40" s="412"/>
      <c r="Z40" s="412"/>
      <c r="AA40" s="279"/>
      <c r="AB40" s="279"/>
      <c r="AC40" s="279"/>
      <c r="AD40" s="285"/>
      <c r="AE40" s="912"/>
      <c r="AF40" s="913"/>
      <c r="AG40" s="913"/>
      <c r="AH40" s="913"/>
      <c r="AI40" s="914"/>
      <c r="AN40" s="668">
        <f t="shared" si="5"/>
        <v>1995</v>
      </c>
      <c r="AP40" s="223"/>
      <c r="AQ40" s="170"/>
      <c r="AR40" s="170"/>
      <c r="AU40" s="115"/>
      <c r="AV40" s="116"/>
      <c r="AW40" s="73"/>
      <c r="BC40" s="211" t="s">
        <v>274</v>
      </c>
      <c r="BD40" s="61" t="s">
        <v>369</v>
      </c>
      <c r="BJ40" s="200"/>
      <c r="BK40" s="201"/>
      <c r="BP40" s="70"/>
      <c r="BQ40" s="206" t="s">
        <v>362</v>
      </c>
      <c r="BR40" s="204">
        <v>24.65</v>
      </c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224"/>
      <c r="CJ40" s="224"/>
      <c r="CK40" s="224"/>
      <c r="CL40" s="224"/>
      <c r="CM40" s="170"/>
      <c r="CN40" s="170"/>
      <c r="CO40" s="170"/>
      <c r="CP40" s="170"/>
      <c r="CQ40" s="170"/>
      <c r="CR40" s="170"/>
      <c r="CS40" s="170"/>
      <c r="CT40" s="61"/>
    </row>
    <row r="41" spans="1:169" ht="20.25" customHeight="1" thickBot="1">
      <c r="A41" s="583"/>
      <c r="B41" s="584" t="s">
        <v>103</v>
      </c>
      <c r="C41" s="602"/>
      <c r="D41" s="603"/>
      <c r="E41" s="603"/>
      <c r="F41" s="604"/>
      <c r="G41" s="605"/>
      <c r="H41" s="606"/>
      <c r="I41" s="605"/>
      <c r="J41" s="607"/>
      <c r="K41" s="608"/>
      <c r="L41" s="608"/>
      <c r="M41" s="608"/>
      <c r="N41" s="608"/>
      <c r="O41" s="609"/>
      <c r="P41" s="608"/>
      <c r="Q41" s="608"/>
      <c r="R41" s="605"/>
      <c r="S41" s="608"/>
      <c r="T41" s="614" t="s">
        <v>487</v>
      </c>
      <c r="U41" s="605"/>
      <c r="V41" s="610"/>
      <c r="W41" s="613"/>
      <c r="X41" s="412"/>
      <c r="Y41" s="412"/>
      <c r="Z41" s="412"/>
      <c r="AA41" s="223"/>
      <c r="AB41" s="448"/>
      <c r="AC41" s="448"/>
      <c r="AD41" s="446"/>
      <c r="AE41" s="444"/>
      <c r="AF41" s="445"/>
      <c r="AG41" s="445"/>
      <c r="AH41" s="445"/>
      <c r="AI41" s="446"/>
      <c r="AN41" s="668">
        <f t="shared" si="5"/>
        <v>1994</v>
      </c>
      <c r="AP41" s="223"/>
      <c r="AQ41" s="170"/>
      <c r="AR41" s="170"/>
      <c r="AU41" s="115"/>
      <c r="AV41" s="116"/>
      <c r="AW41" s="73"/>
      <c r="BC41" s="211"/>
      <c r="BJ41" s="200"/>
      <c r="BK41" s="201"/>
      <c r="BP41" s="70"/>
      <c r="BQ41" s="206"/>
      <c r="BR41" s="204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224"/>
      <c r="CJ41" s="224"/>
      <c r="CK41" s="224"/>
      <c r="CL41" s="224"/>
      <c r="CM41" s="170"/>
      <c r="CN41" s="170"/>
      <c r="CO41" s="170"/>
      <c r="CP41" s="170"/>
      <c r="CQ41" s="170"/>
      <c r="CR41" s="170"/>
      <c r="CS41" s="170"/>
      <c r="CT41" s="61"/>
    </row>
    <row r="42" spans="1:169" ht="22.5" customHeight="1">
      <c r="B42" s="368" t="s">
        <v>103</v>
      </c>
      <c r="C42" s="286"/>
      <c r="D42" s="286" t="s">
        <v>733</v>
      </c>
      <c r="E42" s="279"/>
      <c r="F42" s="223"/>
      <c r="G42" s="223"/>
      <c r="H42" s="412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12"/>
      <c r="Y42" s="412"/>
      <c r="Z42" s="412"/>
      <c r="AA42" s="223"/>
      <c r="AB42" s="448"/>
      <c r="AC42" s="448"/>
      <c r="AD42" s="446"/>
      <c r="AE42" s="444"/>
      <c r="AF42" s="445"/>
      <c r="AG42" s="445"/>
      <c r="AH42" s="445"/>
      <c r="AI42" s="446"/>
      <c r="AN42" s="668">
        <f t="shared" si="5"/>
        <v>1993</v>
      </c>
      <c r="AP42" s="223"/>
      <c r="AQ42" s="170"/>
      <c r="AR42" s="170"/>
      <c r="AU42" s="115"/>
      <c r="AV42" s="116"/>
      <c r="AW42" s="73"/>
      <c r="BC42" s="211"/>
      <c r="BJ42" s="200"/>
      <c r="BK42" s="201"/>
      <c r="BP42" s="70"/>
      <c r="BQ42" s="206"/>
      <c r="BR42" s="204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224"/>
      <c r="CJ42" s="224"/>
      <c r="CK42" s="224"/>
      <c r="CL42" s="224"/>
      <c r="CM42" s="170"/>
      <c r="CN42" s="170"/>
      <c r="CO42" s="170"/>
      <c r="CP42" s="170"/>
      <c r="CQ42" s="170"/>
      <c r="CR42" s="170"/>
      <c r="CS42" s="170"/>
      <c r="CT42" s="61"/>
    </row>
    <row r="43" spans="1:169" ht="22.5" customHeight="1">
      <c r="B43" s="368" t="s">
        <v>103</v>
      </c>
      <c r="C43" s="409"/>
      <c r="D43" s="409"/>
      <c r="E43" s="409"/>
      <c r="F43" s="286"/>
      <c r="G43" s="412"/>
      <c r="H43" s="412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12"/>
      <c r="Y43" s="412"/>
      <c r="Z43" s="412"/>
      <c r="AA43" s="223"/>
      <c r="AB43" s="448"/>
      <c r="AC43" s="448"/>
      <c r="AD43" s="446"/>
      <c r="AE43" s="444"/>
      <c r="AF43" s="445"/>
      <c r="AG43" s="445"/>
      <c r="AH43" s="445"/>
      <c r="AI43" s="446"/>
      <c r="AN43" s="668">
        <f t="shared" si="5"/>
        <v>1992</v>
      </c>
      <c r="AP43" s="223"/>
      <c r="AQ43" s="170"/>
      <c r="AR43" s="170"/>
      <c r="AU43" s="115"/>
      <c r="AV43" s="116"/>
      <c r="AW43" s="73"/>
      <c r="BC43" s="211"/>
      <c r="BJ43" s="200"/>
      <c r="BK43" s="201"/>
      <c r="BP43" s="70"/>
      <c r="BQ43" s="206"/>
      <c r="BR43" s="204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224"/>
      <c r="CJ43" s="224"/>
      <c r="CK43" s="224"/>
      <c r="CL43" s="224"/>
      <c r="CM43" s="170"/>
      <c r="CN43" s="170"/>
      <c r="CO43" s="170"/>
      <c r="CP43" s="170"/>
      <c r="CQ43" s="170"/>
      <c r="CR43" s="170"/>
      <c r="CS43" s="170"/>
      <c r="CT43" s="61"/>
    </row>
    <row r="44" spans="1:169" ht="22.5" customHeight="1" thickBot="1">
      <c r="B44" s="368" t="s">
        <v>103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AN44" s="668">
        <f t="shared" si="5"/>
        <v>1991</v>
      </c>
      <c r="AP44" s="223"/>
      <c r="AQ44" s="170"/>
      <c r="AR44" s="170"/>
      <c r="AU44" s="115"/>
      <c r="AV44" s="116"/>
      <c r="AW44" s="73"/>
      <c r="BA44" s="422"/>
      <c r="BB44" s="422"/>
      <c r="BC44" s="424"/>
      <c r="BD44" s="422" t="s">
        <v>369</v>
      </c>
      <c r="BE44" s="422"/>
      <c r="BF44" s="422"/>
      <c r="BG44" s="422"/>
      <c r="BH44" s="422"/>
      <c r="BI44" s="422"/>
      <c r="BJ44" s="425">
        <f>BJ39+1</f>
        <v>26</v>
      </c>
      <c r="BK44" s="426" t="s">
        <v>402</v>
      </c>
      <c r="BL44" s="422"/>
      <c r="BM44" s="422"/>
      <c r="BN44" s="422"/>
      <c r="BO44" s="422"/>
      <c r="BP44" s="423"/>
      <c r="BQ44" s="427"/>
      <c r="BR44" s="428"/>
      <c r="BS44" s="422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224"/>
      <c r="CJ44" s="224"/>
      <c r="CK44" s="224"/>
      <c r="CL44" s="224"/>
      <c r="CM44" s="170"/>
      <c r="CN44" s="170"/>
      <c r="CO44" s="170"/>
      <c r="CP44" s="170"/>
      <c r="CQ44" s="170"/>
      <c r="CR44" s="170"/>
      <c r="CS44" s="170"/>
      <c r="CT44" s="61"/>
    </row>
    <row r="45" spans="1:169" ht="22.5" customHeight="1">
      <c r="B45" s="368" t="s">
        <v>103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AN45" s="668">
        <f t="shared" si="5"/>
        <v>1990</v>
      </c>
      <c r="AP45" s="223"/>
      <c r="AQ45" s="170"/>
      <c r="AR45" s="170"/>
      <c r="AU45" s="115"/>
      <c r="AV45" s="116"/>
      <c r="AW45" s="73"/>
      <c r="BC45" s="215" t="s">
        <v>275</v>
      </c>
      <c r="BD45" s="61" t="s">
        <v>369</v>
      </c>
      <c r="BJ45" s="200">
        <f>BJ44+1</f>
        <v>27</v>
      </c>
      <c r="BK45" s="201" t="s">
        <v>403</v>
      </c>
      <c r="BY45" s="225"/>
      <c r="BZ45" s="225"/>
      <c r="CA45" s="225"/>
      <c r="CB45" s="173"/>
      <c r="CC45" s="173"/>
      <c r="CD45" s="173"/>
      <c r="CE45" s="173"/>
      <c r="CF45" s="173"/>
      <c r="CG45" s="173"/>
      <c r="CH45" s="173"/>
      <c r="CI45" s="224"/>
      <c r="CJ45" s="224"/>
      <c r="CK45" s="224"/>
      <c r="CL45" s="224"/>
      <c r="CM45" s="170"/>
      <c r="CN45" s="170"/>
      <c r="CO45" s="170"/>
      <c r="CP45" s="170"/>
      <c r="CQ45" s="170"/>
      <c r="CR45" s="170"/>
      <c r="CS45" s="170"/>
      <c r="CT45" s="61"/>
    </row>
    <row r="46" spans="1:169" s="70" customFormat="1" ht="3.75" customHeight="1">
      <c r="A46" s="151" t="s">
        <v>103</v>
      </c>
      <c r="B46" s="368" t="s">
        <v>103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P46" s="228"/>
      <c r="AQ46" s="225"/>
      <c r="AR46" s="225"/>
      <c r="AS46" s="62"/>
      <c r="AT46" s="62"/>
      <c r="AU46" s="62"/>
      <c r="AV46" s="62"/>
      <c r="AW46" s="62"/>
      <c r="AX46" s="62"/>
      <c r="AY46" s="62"/>
      <c r="BA46" s="61"/>
      <c r="BB46" s="61"/>
      <c r="BC46" s="216" t="s">
        <v>276</v>
      </c>
      <c r="BD46" s="61" t="s">
        <v>369</v>
      </c>
      <c r="BE46" s="61"/>
      <c r="BF46" s="61"/>
      <c r="BG46" s="61"/>
      <c r="BH46" s="61"/>
      <c r="BI46" s="61"/>
      <c r="BJ46" s="200">
        <f>BJ45+1</f>
        <v>28</v>
      </c>
      <c r="BK46" s="201" t="s">
        <v>404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</row>
    <row r="47" spans="1:169" s="70" customFormat="1">
      <c r="A47" s="188"/>
      <c r="B47" s="369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P47" s="224"/>
      <c r="AQ47" s="224"/>
      <c r="AR47" s="224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217" t="s">
        <v>277</v>
      </c>
      <c r="BD47" s="61" t="s">
        <v>369</v>
      </c>
      <c r="BE47" s="61"/>
      <c r="BF47" s="61"/>
      <c r="BG47" s="61"/>
      <c r="BH47" s="61"/>
      <c r="BI47" s="61"/>
      <c r="BJ47" s="200"/>
      <c r="BK47" s="20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</row>
    <row r="48" spans="1:169" s="67" customFormat="1">
      <c r="A48" s="188"/>
      <c r="B48" s="229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P48" s="224"/>
      <c r="AQ48" s="224"/>
      <c r="AR48" s="224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216" t="s">
        <v>278</v>
      </c>
      <c r="BD48" s="61" t="s">
        <v>369</v>
      </c>
      <c r="BE48" s="61"/>
      <c r="BF48" s="61"/>
      <c r="BG48" s="61"/>
      <c r="BH48" s="61"/>
      <c r="BI48" s="61"/>
      <c r="BJ48" s="200">
        <f>BJ46+1</f>
        <v>29</v>
      </c>
      <c r="BK48" s="201" t="s">
        <v>405</v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173"/>
      <c r="BZ48" s="173"/>
      <c r="CA48" s="173"/>
      <c r="CB48" s="225"/>
      <c r="CC48" s="225"/>
      <c r="CD48" s="225"/>
      <c r="CE48" s="225"/>
      <c r="CF48" s="225"/>
      <c r="CG48" s="225"/>
      <c r="CH48" s="225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70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</row>
    <row r="49" spans="1:148" s="67" customFormat="1" ht="15" thickBot="1">
      <c r="A49" s="188"/>
      <c r="B49" s="170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P49" s="224"/>
      <c r="AQ49" s="224"/>
      <c r="AR49" s="224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 t="s">
        <v>369</v>
      </c>
      <c r="BE49" s="61"/>
      <c r="BF49" s="61"/>
      <c r="BG49" s="61"/>
      <c r="BH49" s="61"/>
      <c r="BI49" s="61"/>
      <c r="BJ49" s="200">
        <f t="shared" ref="BJ49:BJ60" si="8">BJ48+1</f>
        <v>30</v>
      </c>
      <c r="BK49" s="201" t="s">
        <v>406</v>
      </c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173"/>
      <c r="BZ49" s="173"/>
      <c r="CA49" s="173"/>
      <c r="CB49" s="225"/>
      <c r="CC49" s="225"/>
      <c r="CD49" s="225"/>
      <c r="CE49" s="225"/>
      <c r="CF49" s="225"/>
      <c r="CG49" s="225"/>
      <c r="CH49" s="225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70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</row>
    <row r="50" spans="1:148" s="67" customFormat="1">
      <c r="A50" s="188"/>
      <c r="B50" s="170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P50" s="224"/>
      <c r="AQ50" s="224"/>
      <c r="AR50" s="224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218" t="s">
        <v>279</v>
      </c>
      <c r="BD50" s="61" t="s">
        <v>369</v>
      </c>
      <c r="BE50" s="61"/>
      <c r="BF50" s="61"/>
      <c r="BG50" s="61"/>
      <c r="BH50" s="61"/>
      <c r="BI50" s="61"/>
      <c r="BJ50" s="200">
        <f t="shared" si="8"/>
        <v>31</v>
      </c>
      <c r="BK50" s="201" t="s">
        <v>407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173"/>
      <c r="BZ50" s="173"/>
      <c r="CA50" s="173"/>
      <c r="CB50" s="225"/>
      <c r="CC50" s="225"/>
      <c r="CD50" s="225"/>
      <c r="CE50" s="225"/>
      <c r="CF50" s="225"/>
      <c r="CG50" s="225"/>
      <c r="CH50" s="225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70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</row>
    <row r="51" spans="1:148" s="67" customFormat="1">
      <c r="A51" s="188"/>
      <c r="B51" s="170"/>
      <c r="C51" s="170"/>
      <c r="D51" s="170"/>
      <c r="E51" s="170"/>
      <c r="F51" s="224"/>
      <c r="G51" s="224"/>
      <c r="H51" s="224"/>
      <c r="I51" s="170"/>
      <c r="J51" s="170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P51" s="224"/>
      <c r="AQ51" s="224"/>
      <c r="AR51" s="224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219" t="s">
        <v>280</v>
      </c>
      <c r="BD51" s="61" t="s">
        <v>369</v>
      </c>
      <c r="BE51" s="61"/>
      <c r="BF51" s="61"/>
      <c r="BG51" s="61"/>
      <c r="BH51" s="61"/>
      <c r="BI51" s="61"/>
      <c r="BJ51" s="200">
        <f t="shared" si="8"/>
        <v>32</v>
      </c>
      <c r="BK51" s="201" t="s">
        <v>408</v>
      </c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224"/>
      <c r="CJ51" s="224"/>
      <c r="CK51" s="224"/>
      <c r="CL51" s="224"/>
      <c r="CM51" s="170"/>
      <c r="CN51" s="170"/>
      <c r="CO51" s="170"/>
      <c r="CP51" s="170"/>
      <c r="CQ51" s="170"/>
      <c r="CR51" s="170"/>
      <c r="CS51" s="170"/>
      <c r="CT51" s="70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</row>
    <row r="52" spans="1:148" s="67" customFormat="1">
      <c r="A52" s="188"/>
      <c r="B52" s="170"/>
      <c r="C52" s="170"/>
      <c r="D52" s="170"/>
      <c r="E52" s="170"/>
      <c r="F52" s="224"/>
      <c r="G52" s="224"/>
      <c r="H52" s="224"/>
      <c r="I52" s="170"/>
      <c r="J52" s="170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P52" s="224"/>
      <c r="AQ52" s="224"/>
      <c r="AR52" s="224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219" t="s">
        <v>281</v>
      </c>
      <c r="BD52" s="61" t="s">
        <v>369</v>
      </c>
      <c r="BE52" s="61"/>
      <c r="BF52" s="61"/>
      <c r="BG52" s="61"/>
      <c r="BH52" s="61"/>
      <c r="BI52" s="61"/>
      <c r="BJ52" s="200">
        <f t="shared" si="8"/>
        <v>33</v>
      </c>
      <c r="BK52" s="201" t="s">
        <v>409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224"/>
      <c r="CJ52" s="224"/>
      <c r="CK52" s="224"/>
      <c r="CL52" s="224"/>
      <c r="CM52" s="170"/>
      <c r="CN52" s="170"/>
      <c r="CO52" s="170"/>
      <c r="CP52" s="170"/>
      <c r="CQ52" s="170"/>
      <c r="CR52" s="170"/>
      <c r="CS52" s="170"/>
      <c r="CT52" s="70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</row>
    <row r="53" spans="1:148" s="67" customFormat="1">
      <c r="A53" s="188"/>
      <c r="B53" s="170"/>
      <c r="C53" s="170"/>
      <c r="D53" s="170"/>
      <c r="E53" s="170"/>
      <c r="F53" s="224"/>
      <c r="G53" s="224"/>
      <c r="H53" s="224"/>
      <c r="I53" s="170"/>
      <c r="J53" s="170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P53" s="224"/>
      <c r="AQ53" s="224"/>
      <c r="AR53" s="224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219" t="s">
        <v>282</v>
      </c>
      <c r="BD53" s="61" t="s">
        <v>369</v>
      </c>
      <c r="BE53" s="61"/>
      <c r="BF53" s="61"/>
      <c r="BG53" s="61"/>
      <c r="BH53" s="61"/>
      <c r="BI53" s="61"/>
      <c r="BJ53" s="200">
        <f t="shared" si="8"/>
        <v>34</v>
      </c>
      <c r="BK53" s="201" t="s">
        <v>410</v>
      </c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173"/>
      <c r="BZ53" s="173"/>
      <c r="CA53" s="173"/>
      <c r="CB53" s="170"/>
      <c r="CC53" s="173"/>
      <c r="CD53" s="173"/>
      <c r="CE53" s="173"/>
      <c r="CF53" s="173"/>
      <c r="CG53" s="173"/>
      <c r="CH53" s="170"/>
      <c r="CI53" s="224"/>
      <c r="CJ53" s="224"/>
      <c r="CK53" s="224"/>
      <c r="CL53" s="224"/>
      <c r="CM53" s="170"/>
      <c r="CN53" s="170"/>
      <c r="CO53" s="170"/>
      <c r="CP53" s="170"/>
      <c r="CQ53" s="170"/>
      <c r="CR53" s="170"/>
      <c r="CS53" s="170"/>
      <c r="CT53" s="70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</row>
    <row r="54" spans="1:148" s="67" customFormat="1">
      <c r="A54" s="188"/>
      <c r="B54" s="170"/>
      <c r="C54" s="170"/>
      <c r="D54" s="170"/>
      <c r="E54" s="170"/>
      <c r="F54" s="224"/>
      <c r="G54" s="224"/>
      <c r="H54" s="224"/>
      <c r="I54" s="170"/>
      <c r="J54" s="170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P54" s="224"/>
      <c r="AQ54" s="224"/>
      <c r="AR54" s="224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219" t="s">
        <v>283</v>
      </c>
      <c r="BD54" s="61" t="s">
        <v>369</v>
      </c>
      <c r="BE54" s="61"/>
      <c r="BF54" s="61"/>
      <c r="BG54" s="61"/>
      <c r="BH54" s="61"/>
      <c r="BI54" s="61"/>
      <c r="BJ54" s="200">
        <f t="shared" si="8"/>
        <v>35</v>
      </c>
      <c r="BK54" s="201" t="s">
        <v>411</v>
      </c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173"/>
      <c r="BZ54" s="173"/>
      <c r="CA54" s="173"/>
      <c r="CB54" s="170"/>
      <c r="CC54" s="173"/>
      <c r="CD54" s="173"/>
      <c r="CE54" s="173"/>
      <c r="CF54" s="173"/>
      <c r="CG54" s="173"/>
      <c r="CH54" s="170"/>
      <c r="CI54" s="224"/>
      <c r="CJ54" s="224"/>
      <c r="CK54" s="224"/>
      <c r="CL54" s="224"/>
      <c r="CM54" s="170"/>
      <c r="CN54" s="170"/>
      <c r="CO54" s="170"/>
      <c r="CP54" s="170"/>
      <c r="CQ54" s="170"/>
      <c r="CR54" s="170"/>
      <c r="CS54" s="170"/>
      <c r="CT54" s="70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</row>
    <row r="55" spans="1:148" s="67" customFormat="1">
      <c r="A55" s="188"/>
      <c r="B55" s="170"/>
      <c r="C55" s="170"/>
      <c r="D55" s="170"/>
      <c r="E55" s="170"/>
      <c r="F55" s="224"/>
      <c r="G55" s="224"/>
      <c r="H55" s="224"/>
      <c r="I55" s="170"/>
      <c r="J55" s="170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P55" s="224"/>
      <c r="AQ55" s="224"/>
      <c r="AR55" s="224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219" t="s">
        <v>284</v>
      </c>
      <c r="BD55" s="61" t="s">
        <v>369</v>
      </c>
      <c r="BE55" s="61"/>
      <c r="BF55" s="61"/>
      <c r="BG55" s="61"/>
      <c r="BH55" s="61"/>
      <c r="BI55" s="61"/>
      <c r="BJ55" s="200">
        <f t="shared" si="8"/>
        <v>36</v>
      </c>
      <c r="BK55" s="201" t="s">
        <v>412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173"/>
      <c r="BZ55" s="173"/>
      <c r="CA55" s="173"/>
      <c r="CB55" s="170"/>
      <c r="CC55" s="173"/>
      <c r="CD55" s="173"/>
      <c r="CE55" s="173"/>
      <c r="CF55" s="173"/>
      <c r="CG55" s="173"/>
      <c r="CH55" s="170"/>
      <c r="CI55" s="224"/>
      <c r="CJ55" s="224"/>
      <c r="CK55" s="224"/>
      <c r="CL55" s="224"/>
      <c r="CM55" s="170"/>
      <c r="CN55" s="170"/>
      <c r="CO55" s="170"/>
      <c r="CP55" s="170"/>
      <c r="CQ55" s="170"/>
      <c r="CR55" s="170"/>
      <c r="CS55" s="170"/>
      <c r="CT55" s="70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</row>
    <row r="56" spans="1:148" s="67" customFormat="1">
      <c r="A56" s="188"/>
      <c r="B56" s="170"/>
      <c r="C56" s="170"/>
      <c r="D56" s="170"/>
      <c r="E56" s="170"/>
      <c r="F56" s="224"/>
      <c r="G56" s="224"/>
      <c r="H56" s="224"/>
      <c r="I56" s="170"/>
      <c r="J56" s="170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P56" s="224"/>
      <c r="AQ56" s="224"/>
      <c r="AR56" s="224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219" t="s">
        <v>285</v>
      </c>
      <c r="BD56" s="61" t="s">
        <v>369</v>
      </c>
      <c r="BE56" s="61"/>
      <c r="BF56" s="61"/>
      <c r="BG56" s="61"/>
      <c r="BH56" s="61"/>
      <c r="BI56" s="61"/>
      <c r="BJ56" s="200">
        <f t="shared" si="8"/>
        <v>37</v>
      </c>
      <c r="BK56" s="201" t="s">
        <v>413</v>
      </c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173"/>
      <c r="BZ56" s="173"/>
      <c r="CA56" s="173"/>
      <c r="CB56" s="170"/>
      <c r="CC56" s="173"/>
      <c r="CD56" s="173"/>
      <c r="CE56" s="173"/>
      <c r="CF56" s="173"/>
      <c r="CG56" s="173"/>
      <c r="CH56" s="170"/>
      <c r="CI56" s="224"/>
      <c r="CJ56" s="224"/>
      <c r="CK56" s="224"/>
      <c r="CL56" s="224"/>
      <c r="CM56" s="170"/>
      <c r="CN56" s="170"/>
      <c r="CO56" s="170"/>
      <c r="CP56" s="170"/>
      <c r="CQ56" s="170"/>
      <c r="CR56" s="170"/>
      <c r="CS56" s="170"/>
      <c r="CT56" s="70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</row>
    <row r="57" spans="1:148" s="67" customFormat="1">
      <c r="A57" s="188"/>
      <c r="B57" s="170"/>
      <c r="C57" s="170"/>
      <c r="D57" s="170"/>
      <c r="E57" s="170"/>
      <c r="F57" s="224"/>
      <c r="G57" s="224"/>
      <c r="H57" s="224"/>
      <c r="I57" s="170"/>
      <c r="J57" s="170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P57" s="224"/>
      <c r="AQ57" s="224"/>
      <c r="AR57" s="224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219" t="s">
        <v>286</v>
      </c>
      <c r="BD57" s="61" t="s">
        <v>369</v>
      </c>
      <c r="BE57" s="61"/>
      <c r="BF57" s="61"/>
      <c r="BG57" s="61"/>
      <c r="BH57" s="61"/>
      <c r="BI57" s="61"/>
      <c r="BJ57" s="200">
        <f t="shared" si="8"/>
        <v>38</v>
      </c>
      <c r="BK57" s="201" t="s">
        <v>414</v>
      </c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173"/>
      <c r="BZ57" s="173"/>
      <c r="CA57" s="173"/>
      <c r="CB57" s="170"/>
      <c r="CC57" s="173"/>
      <c r="CD57" s="173"/>
      <c r="CE57" s="173"/>
      <c r="CF57" s="173"/>
      <c r="CG57" s="173"/>
      <c r="CH57" s="170"/>
      <c r="CI57" s="224"/>
      <c r="CJ57" s="224"/>
      <c r="CK57" s="224"/>
      <c r="CL57" s="224"/>
      <c r="CM57" s="170"/>
      <c r="CN57" s="170"/>
      <c r="CO57" s="170"/>
      <c r="CP57" s="170"/>
      <c r="CQ57" s="170"/>
      <c r="CR57" s="170"/>
      <c r="CS57" s="170"/>
      <c r="CT57" s="70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</row>
    <row r="58" spans="1:148" s="67" customFormat="1">
      <c r="A58" s="188"/>
      <c r="B58" s="170"/>
      <c r="C58" s="170"/>
      <c r="D58" s="170"/>
      <c r="E58" s="170"/>
      <c r="F58" s="224"/>
      <c r="G58" s="224"/>
      <c r="H58" s="224"/>
      <c r="I58" s="170"/>
      <c r="J58" s="170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P58" s="224"/>
      <c r="AQ58" s="224"/>
      <c r="AR58" s="224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219" t="s">
        <v>287</v>
      </c>
      <c r="BD58" s="61" t="s">
        <v>369</v>
      </c>
      <c r="BE58" s="61"/>
      <c r="BF58" s="61"/>
      <c r="BG58" s="61"/>
      <c r="BH58" s="61"/>
      <c r="BI58" s="61"/>
      <c r="BJ58" s="200">
        <f t="shared" si="8"/>
        <v>39</v>
      </c>
      <c r="BK58" s="201" t="s">
        <v>415</v>
      </c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173"/>
      <c r="BZ58" s="173"/>
      <c r="CA58" s="173"/>
      <c r="CB58" s="170"/>
      <c r="CC58" s="173"/>
      <c r="CD58" s="173"/>
      <c r="CE58" s="173"/>
      <c r="CF58" s="173"/>
      <c r="CG58" s="173"/>
      <c r="CH58" s="170"/>
      <c r="CI58" s="224"/>
      <c r="CJ58" s="224"/>
      <c r="CK58" s="224"/>
      <c r="CL58" s="224"/>
      <c r="CM58" s="170"/>
      <c r="CN58" s="170"/>
      <c r="CO58" s="170"/>
      <c r="CP58" s="170"/>
      <c r="CQ58" s="170"/>
      <c r="CR58" s="170"/>
      <c r="CS58" s="170"/>
      <c r="CT58" s="70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</row>
    <row r="59" spans="1:148" s="67" customFormat="1">
      <c r="A59" s="188"/>
      <c r="B59" s="170"/>
      <c r="C59" s="170"/>
      <c r="D59" s="170"/>
      <c r="E59" s="170"/>
      <c r="F59" s="224"/>
      <c r="G59" s="224"/>
      <c r="H59" s="224"/>
      <c r="I59" s="170"/>
      <c r="J59" s="170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P59" s="224"/>
      <c r="AQ59" s="224"/>
      <c r="AR59" s="224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219" t="s">
        <v>288</v>
      </c>
      <c r="BD59" s="61" t="s">
        <v>369</v>
      </c>
      <c r="BE59" s="61"/>
      <c r="BF59" s="61"/>
      <c r="BG59" s="61"/>
      <c r="BH59" s="61"/>
      <c r="BI59" s="61"/>
      <c r="BJ59" s="200">
        <f t="shared" si="8"/>
        <v>40</v>
      </c>
      <c r="BK59" s="201" t="s">
        <v>416</v>
      </c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173"/>
      <c r="BZ59" s="173"/>
      <c r="CA59" s="173"/>
      <c r="CB59" s="170"/>
      <c r="CC59" s="173"/>
      <c r="CD59" s="173"/>
      <c r="CE59" s="173"/>
      <c r="CF59" s="173"/>
      <c r="CG59" s="173"/>
      <c r="CH59" s="170"/>
      <c r="CI59" s="224"/>
      <c r="CJ59" s="224"/>
      <c r="CK59" s="224"/>
      <c r="CL59" s="224"/>
      <c r="CM59" s="170"/>
      <c r="CN59" s="170"/>
      <c r="CO59" s="170"/>
      <c r="CP59" s="170"/>
      <c r="CQ59" s="170"/>
      <c r="CR59" s="170"/>
      <c r="CS59" s="170"/>
      <c r="CT59" s="70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</row>
    <row r="60" spans="1:148" s="67" customFormat="1">
      <c r="A60" s="188"/>
      <c r="B60" s="170"/>
      <c r="C60" s="170"/>
      <c r="D60" s="170"/>
      <c r="E60" s="170"/>
      <c r="F60" s="224"/>
      <c r="G60" s="224"/>
      <c r="H60" s="224"/>
      <c r="I60" s="170"/>
      <c r="J60" s="170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P60" s="224"/>
      <c r="AQ60" s="224"/>
      <c r="AR60" s="224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219" t="s">
        <v>289</v>
      </c>
      <c r="BD60" s="61" t="s">
        <v>369</v>
      </c>
      <c r="BE60" s="61"/>
      <c r="BF60" s="61"/>
      <c r="BG60" s="61"/>
      <c r="BH60" s="61"/>
      <c r="BI60" s="61"/>
      <c r="BJ60" s="200">
        <f t="shared" si="8"/>
        <v>41</v>
      </c>
      <c r="BK60" s="201" t="s">
        <v>417</v>
      </c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173"/>
      <c r="BZ60" s="173"/>
      <c r="CA60" s="173"/>
      <c r="CB60" s="170"/>
      <c r="CC60" s="173"/>
      <c r="CD60" s="173"/>
      <c r="CE60" s="173"/>
      <c r="CF60" s="173"/>
      <c r="CG60" s="173"/>
      <c r="CH60" s="170"/>
      <c r="CI60" s="224"/>
      <c r="CJ60" s="224"/>
      <c r="CK60" s="224"/>
      <c r="CL60" s="224"/>
      <c r="CM60" s="170"/>
      <c r="CN60" s="170"/>
      <c r="CO60" s="170"/>
      <c r="CP60" s="170"/>
      <c r="CQ60" s="170"/>
      <c r="CR60" s="170"/>
      <c r="CS60" s="170"/>
      <c r="CT60" s="70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</row>
    <row r="61" spans="1:148" s="67" customFormat="1">
      <c r="A61" s="188"/>
      <c r="B61" s="170"/>
      <c r="C61" s="170"/>
      <c r="D61" s="170"/>
      <c r="E61" s="170"/>
      <c r="F61" s="224"/>
      <c r="G61" s="224"/>
      <c r="H61" s="224"/>
      <c r="I61" s="170"/>
      <c r="J61" s="170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P61" s="224"/>
      <c r="AQ61" s="224"/>
      <c r="AR61" s="224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220" t="s">
        <v>290</v>
      </c>
      <c r="BD61" s="61" t="s">
        <v>369</v>
      </c>
      <c r="BE61" s="61"/>
      <c r="BF61" s="61"/>
      <c r="BG61" s="61"/>
      <c r="BH61" s="61"/>
      <c r="BI61" s="61"/>
      <c r="BJ61" s="200"/>
      <c r="BK61" s="20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173"/>
      <c r="BZ61" s="173"/>
      <c r="CA61" s="173"/>
      <c r="CB61" s="170"/>
      <c r="CC61" s="173"/>
      <c r="CD61" s="173"/>
      <c r="CE61" s="173"/>
      <c r="CF61" s="173"/>
      <c r="CG61" s="173"/>
      <c r="CH61" s="170"/>
      <c r="CI61" s="224"/>
      <c r="CJ61" s="224"/>
      <c r="CK61" s="224"/>
      <c r="CL61" s="224"/>
      <c r="CM61" s="170"/>
      <c r="CN61" s="170"/>
      <c r="CO61" s="170"/>
      <c r="CP61" s="170"/>
      <c r="CQ61" s="170"/>
      <c r="CR61" s="170"/>
      <c r="CS61" s="170"/>
      <c r="CT61" s="70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</row>
    <row r="62" spans="1:148" s="67" customFormat="1">
      <c r="A62" s="188"/>
      <c r="B62" s="170"/>
      <c r="C62" s="170"/>
      <c r="D62" s="170"/>
      <c r="E62" s="170"/>
      <c r="F62" s="224"/>
      <c r="G62" s="224"/>
      <c r="H62" s="224"/>
      <c r="I62" s="170"/>
      <c r="J62" s="170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P62" s="224"/>
      <c r="AQ62" s="224"/>
      <c r="AR62" s="224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221" t="s">
        <v>291</v>
      </c>
      <c r="BD62" s="61" t="s">
        <v>369</v>
      </c>
      <c r="BE62" s="61"/>
      <c r="BF62" s="61"/>
      <c r="BG62" s="61"/>
      <c r="BH62" s="61"/>
      <c r="BI62" s="61"/>
      <c r="BJ62" s="200">
        <f>BJ60+1</f>
        <v>42</v>
      </c>
      <c r="BK62" s="201" t="s">
        <v>418</v>
      </c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173"/>
      <c r="BZ62" s="173"/>
      <c r="CA62" s="173"/>
      <c r="CB62" s="170"/>
      <c r="CC62" s="173"/>
      <c r="CD62" s="173"/>
      <c r="CE62" s="173"/>
      <c r="CF62" s="173"/>
      <c r="CG62" s="173"/>
      <c r="CH62" s="170"/>
      <c r="CI62" s="224"/>
      <c r="CJ62" s="224"/>
      <c r="CK62" s="224"/>
      <c r="CL62" s="224"/>
      <c r="CM62" s="170"/>
      <c r="CN62" s="170"/>
      <c r="CO62" s="170"/>
      <c r="CP62" s="170"/>
      <c r="CQ62" s="170"/>
      <c r="CR62" s="170"/>
      <c r="CS62" s="170"/>
      <c r="CT62" s="70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</row>
    <row r="63" spans="1:148" s="67" customFormat="1" ht="15" thickBot="1">
      <c r="A63" s="188"/>
      <c r="B63" s="170"/>
      <c r="C63" s="170"/>
      <c r="D63" s="170"/>
      <c r="E63" s="170"/>
      <c r="F63" s="224"/>
      <c r="G63" s="224"/>
      <c r="H63" s="224"/>
      <c r="I63" s="170"/>
      <c r="J63" s="170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P63" s="224"/>
      <c r="AQ63" s="224"/>
      <c r="AR63" s="224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222" t="s">
        <v>292</v>
      </c>
      <c r="BD63" s="61" t="s">
        <v>369</v>
      </c>
      <c r="BE63" s="61"/>
      <c r="BF63" s="61"/>
      <c r="BG63" s="61"/>
      <c r="BH63" s="61"/>
      <c r="BI63" s="61"/>
      <c r="BJ63" s="200">
        <f>BJ62+1</f>
        <v>43</v>
      </c>
      <c r="BK63" s="201" t="s">
        <v>419</v>
      </c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173"/>
      <c r="BZ63" s="173"/>
      <c r="CA63" s="173"/>
      <c r="CB63" s="170"/>
      <c r="CC63" s="173"/>
      <c r="CD63" s="173"/>
      <c r="CE63" s="173"/>
      <c r="CF63" s="173"/>
      <c r="CG63" s="173"/>
      <c r="CH63" s="170"/>
      <c r="CI63" s="224"/>
      <c r="CJ63" s="224"/>
      <c r="CK63" s="224"/>
      <c r="CL63" s="224"/>
      <c r="CM63" s="170"/>
      <c r="CN63" s="170"/>
      <c r="CO63" s="170"/>
      <c r="CP63" s="170"/>
      <c r="CQ63" s="170"/>
      <c r="CR63" s="170"/>
      <c r="CS63" s="170"/>
      <c r="CT63" s="70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</row>
    <row r="64" spans="1:148">
      <c r="A64" s="188"/>
      <c r="B64" s="170"/>
      <c r="C64" s="170"/>
      <c r="D64" s="170"/>
      <c r="E64" s="170"/>
      <c r="F64" s="224"/>
      <c r="G64" s="224"/>
      <c r="H64" s="224"/>
      <c r="I64" s="170"/>
      <c r="J64" s="170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P64" s="224"/>
      <c r="AQ64" s="224"/>
      <c r="AR64" s="224"/>
      <c r="BC64" s="161"/>
      <c r="BD64" s="61" t="s">
        <v>369</v>
      </c>
      <c r="BJ64" s="200"/>
      <c r="BK64" s="201"/>
      <c r="CB64" s="224"/>
      <c r="CC64" s="225"/>
      <c r="CD64" s="225"/>
      <c r="CE64" s="225"/>
      <c r="CF64" s="225"/>
      <c r="CG64" s="225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</row>
    <row r="65" spans="53:63">
      <c r="BJ65" s="200">
        <f>BJ63+1</f>
        <v>44</v>
      </c>
      <c r="BK65" s="201" t="s">
        <v>420</v>
      </c>
    </row>
    <row r="66" spans="53:63">
      <c r="BJ66" s="200">
        <f t="shared" ref="BJ66:BJ71" si="9">BJ65+1</f>
        <v>45</v>
      </c>
      <c r="BK66" s="201" t="s">
        <v>421</v>
      </c>
    </row>
    <row r="67" spans="53:63">
      <c r="BJ67" s="200">
        <f t="shared" si="9"/>
        <v>46</v>
      </c>
      <c r="BK67" s="201" t="s">
        <v>422</v>
      </c>
    </row>
    <row r="68" spans="53:63">
      <c r="BJ68" s="200">
        <f t="shared" si="9"/>
        <v>47</v>
      </c>
      <c r="BK68" s="201" t="s">
        <v>423</v>
      </c>
    </row>
    <row r="69" spans="53:63">
      <c r="BJ69" s="200">
        <f t="shared" si="9"/>
        <v>48</v>
      </c>
      <c r="BK69" s="201" t="s">
        <v>424</v>
      </c>
    </row>
    <row r="70" spans="53:63">
      <c r="BJ70" s="200">
        <f t="shared" si="9"/>
        <v>49</v>
      </c>
      <c r="BK70" s="201" t="s">
        <v>425</v>
      </c>
    </row>
    <row r="71" spans="53:63">
      <c r="BJ71" s="200">
        <f t="shared" si="9"/>
        <v>50</v>
      </c>
      <c r="BK71" s="201" t="s">
        <v>426</v>
      </c>
    </row>
    <row r="72" spans="53:63">
      <c r="BJ72" s="200"/>
      <c r="BK72" s="201"/>
    </row>
    <row r="73" spans="53:63">
      <c r="BJ73" s="200"/>
      <c r="BK73" s="201"/>
    </row>
    <row r="74" spans="53:63">
      <c r="BJ74" s="200"/>
      <c r="BK74" s="201"/>
    </row>
    <row r="75" spans="53:63">
      <c r="BA75" s="70"/>
      <c r="BB75" s="70"/>
      <c r="BC75" s="70"/>
    </row>
  </sheetData>
  <sheetProtection sheet="1" objects="1" scenarios="1" formatCells="0" formatRows="0" autoFilter="0"/>
  <mergeCells count="130">
    <mergeCell ref="E21:F21"/>
    <mergeCell ref="P18:W18"/>
    <mergeCell ref="P20:W20"/>
    <mergeCell ref="P35:W35"/>
    <mergeCell ref="P28:W28"/>
    <mergeCell ref="P29:W29"/>
    <mergeCell ref="E22:F22"/>
    <mergeCell ref="E23:F23"/>
    <mergeCell ref="E24:F24"/>
    <mergeCell ref="E25:F25"/>
    <mergeCell ref="E26:F26"/>
    <mergeCell ref="E27:F27"/>
    <mergeCell ref="P30:W30"/>
    <mergeCell ref="P23:W23"/>
    <mergeCell ref="E12:F12"/>
    <mergeCell ref="E13:F13"/>
    <mergeCell ref="E14:F14"/>
    <mergeCell ref="E15:F15"/>
    <mergeCell ref="G11:H11"/>
    <mergeCell ref="I7:K7"/>
    <mergeCell ref="I11:J11"/>
    <mergeCell ref="K8:K10"/>
    <mergeCell ref="E38:F38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16:F16"/>
    <mergeCell ref="E17:F17"/>
    <mergeCell ref="E18:F18"/>
    <mergeCell ref="E19:F19"/>
    <mergeCell ref="E20:F20"/>
    <mergeCell ref="AA28:AB28"/>
    <mergeCell ref="AA17:AB17"/>
    <mergeCell ref="AA18:AB18"/>
    <mergeCell ref="AA19:AB19"/>
    <mergeCell ref="AA20:AB20"/>
    <mergeCell ref="P38:W38"/>
    <mergeCell ref="P19:W19"/>
    <mergeCell ref="AA21:AB21"/>
    <mergeCell ref="AA9:AB10"/>
    <mergeCell ref="P37:W37"/>
    <mergeCell ref="P31:W31"/>
    <mergeCell ref="P32:W32"/>
    <mergeCell ref="P33:W33"/>
    <mergeCell ref="P22:W22"/>
    <mergeCell ref="P36:W36"/>
    <mergeCell ref="P24:W24"/>
    <mergeCell ref="P25:W25"/>
    <mergeCell ref="P26:W26"/>
    <mergeCell ref="P27:W27"/>
    <mergeCell ref="P14:W14"/>
    <mergeCell ref="P15:W15"/>
    <mergeCell ref="P16:W16"/>
    <mergeCell ref="P17:W17"/>
    <mergeCell ref="P34:W34"/>
    <mergeCell ref="AA23:AB23"/>
    <mergeCell ref="AA24:AB24"/>
    <mergeCell ref="AA22:AB22"/>
    <mergeCell ref="AA15:AB15"/>
    <mergeCell ref="AA25:AB25"/>
    <mergeCell ref="AA14:AB14"/>
    <mergeCell ref="AA16:AB16"/>
    <mergeCell ref="AA26:AB26"/>
    <mergeCell ref="AA27:AB27"/>
    <mergeCell ref="AE39:AI40"/>
    <mergeCell ref="AA35:AB35"/>
    <mergeCell ref="AA36:AB36"/>
    <mergeCell ref="AA37:AB37"/>
    <mergeCell ref="AA38:AB38"/>
    <mergeCell ref="AA29:AB29"/>
    <mergeCell ref="AA30:AB30"/>
    <mergeCell ref="AA31:AB31"/>
    <mergeCell ref="AA32:AB32"/>
    <mergeCell ref="AA33:AB33"/>
    <mergeCell ref="X39:AD39"/>
    <mergeCell ref="AA34:AB34"/>
    <mergeCell ref="P21:W21"/>
    <mergeCell ref="P13:W13"/>
    <mergeCell ref="CC7:CG8"/>
    <mergeCell ref="X8:Y8"/>
    <mergeCell ref="Z8:AB8"/>
    <mergeCell ref="P7:W10"/>
    <mergeCell ref="AF8:AF10"/>
    <mergeCell ref="AG8:AG10"/>
    <mergeCell ref="AH8:AH10"/>
    <mergeCell ref="AP7:AP10"/>
    <mergeCell ref="AA11:AB11"/>
    <mergeCell ref="AA12:AB12"/>
    <mergeCell ref="AA13:AB13"/>
    <mergeCell ref="AI8:AI10"/>
    <mergeCell ref="X7:AD7"/>
    <mergeCell ref="AC8:AD8"/>
    <mergeCell ref="AE8:AE10"/>
    <mergeCell ref="X9:X10"/>
    <mergeCell ref="Y9:Y10"/>
    <mergeCell ref="Z9:Z10"/>
    <mergeCell ref="AE7:AI7"/>
    <mergeCell ref="P12:W12"/>
    <mergeCell ref="AC9:AC10"/>
    <mergeCell ref="AD9:AD10"/>
    <mergeCell ref="E2:H2"/>
    <mergeCell ref="P2:R4"/>
    <mergeCell ref="U2:V4"/>
    <mergeCell ref="A1:A4"/>
    <mergeCell ref="B1:B4"/>
    <mergeCell ref="W2:W4"/>
    <mergeCell ref="B7:B8"/>
    <mergeCell ref="C7:C10"/>
    <mergeCell ref="D7:D10"/>
    <mergeCell ref="L2:N2"/>
    <mergeCell ref="L4:N4"/>
    <mergeCell ref="G7:H9"/>
    <mergeCell ref="I8:J9"/>
    <mergeCell ref="E4:H4"/>
    <mergeCell ref="C2:D2"/>
    <mergeCell ref="C4:D4"/>
    <mergeCell ref="M8:M10"/>
    <mergeCell ref="N8:N10"/>
    <mergeCell ref="O7:O10"/>
    <mergeCell ref="M7:N7"/>
    <mergeCell ref="L7:L8"/>
    <mergeCell ref="L9:L10"/>
    <mergeCell ref="E7:F10"/>
  </mergeCells>
  <conditionalFormatting sqref="AQ1:AQ6">
    <cfRule type="cellIs" dxfId="5" priority="4" stopIfTrue="1" operator="greaterThan">
      <formula>0</formula>
    </cfRule>
  </conditionalFormatting>
  <conditionalFormatting sqref="E12:O38">
    <cfRule type="expression" dxfId="4" priority="3" stopIfTrue="1">
      <formula>$D12=0</formula>
    </cfRule>
  </conditionalFormatting>
  <conditionalFormatting sqref="J1">
    <cfRule type="expression" dxfId="3" priority="1" stopIfTrue="1">
      <formula>J1&gt;169</formula>
    </cfRule>
  </conditionalFormatting>
  <dataValidations count="9">
    <dataValidation type="whole" allowBlank="1" showErrorMessage="1" errorTitle="AgroBioTest" error="Wpisz pełną liczbę." sqref="AE12:AF38" xr:uid="{00000000-0002-0000-0500-000000000000}">
      <formula1>0</formula1>
      <formula2>9999999999999990000</formula2>
    </dataValidation>
    <dataValidation type="whole" allowBlank="1" showInputMessage="1" showErrorMessage="1" errorTitle="AgroBioTest" error="Wpisz rok, ale nie wcześniejszy niż  2012." prompt="Rok" sqref="S40" xr:uid="{00000000-0002-0000-0500-000001000000}">
      <formula1>2012</formula1>
      <formula2>9999</formula2>
    </dataValidation>
    <dataValidation type="whole" allowBlank="1" showInputMessage="1" showErrorMessage="1" errorTitle="AgroBioTest" error="Miesiąc ma najwyżej 31 dni." prompt="Dzień" sqref="Q40" xr:uid="{00000000-0002-0000-0500-000002000000}">
      <formula1>0</formula1>
      <formula2>31</formula2>
    </dataValidation>
    <dataValidation type="list" allowBlank="1" showErrorMessage="1" errorTitle="AgroBioTest" error="Łatwiej jest wybrać z listy." sqref="M12:N38" xr:uid="{00000000-0002-0000-0500-000003000000}">
      <formula1>$BE$11:$BE$13</formula1>
    </dataValidation>
    <dataValidation type="whole" allowBlank="1" showInputMessage="1" showErrorMessage="1" errorTitle="AgroBioTest" error="Miesięcy jest tylko 12 ;-)" prompt="Miesiąc" sqref="R40" xr:uid="{00000000-0002-0000-0500-000004000000}">
      <formula1>0</formula1>
      <formula2>12</formula2>
    </dataValidation>
    <dataValidation type="list" allowBlank="1" errorTitle="AgroBioTest" sqref="G12:G38 I12:I38" xr:uid="{00000000-0002-0000-0500-000005000000}">
      <formula1>$AM$12:$AM$24</formula1>
    </dataValidation>
    <dataValidation type="list" errorStyle="information" allowBlank="1" showErrorMessage="1" errorTitle="AgroBioTest" error="Na pewno jest to dobry rok?" sqref="H12:H38 J12:J38" xr:uid="{00000000-0002-0000-0500-000006000000}">
      <formula1>$AN$12:$AN$45</formula1>
    </dataValidation>
    <dataValidation type="list" allowBlank="1" showErrorMessage="1" errorTitle="AgroBioTest" error="Łatwiej jest wybrać z listy." sqref="L12:L38" xr:uid="{00000000-0002-0000-0500-000007000000}">
      <formula1>$BF$11:$BF$14</formula1>
    </dataValidation>
    <dataValidation type="whole" allowBlank="1" showErrorMessage="1" errorTitle="BioCert" error="Wpisz rok, ale nie wcześniejszy niż  2019." sqref="W2:W4" xr:uid="{00000000-0002-0000-0500-000008000000}">
      <formula1>2019</formula1>
      <formula2>9999</formula2>
    </dataValidation>
  </dataValidations>
  <printOptions horizontalCentered="1" verticalCentered="1"/>
  <pageMargins left="0.19685039370078741" right="0.19685039370078741" top="0.27559055118110237" bottom="0.19685039370078741" header="0.19685039370078741" footer="0.19685039370078741"/>
  <pageSetup paperSize="9" scale="60" orientation="landscape" blackAndWhite="1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M75"/>
  <sheetViews>
    <sheetView showZeros="0" topLeftCell="C1" zoomScale="90" zoomScaleNormal="90" workbookViewId="0">
      <pane ySplit="11" topLeftCell="A12" activePane="bottomLeft" state="frozen"/>
      <selection activeCell="IV65536" sqref="IV65536"/>
      <selection pane="bottomLeft" activeCell="D12" sqref="D12"/>
    </sheetView>
  </sheetViews>
  <sheetFormatPr defaultRowHeight="14.25"/>
  <cols>
    <col min="1" max="1" width="5.7109375" style="61" hidden="1" customWidth="1"/>
    <col min="2" max="2" width="9.7109375" style="61" hidden="1" customWidth="1"/>
    <col min="3" max="3" width="3.5703125" style="61" customWidth="1"/>
    <col min="4" max="4" width="29.42578125" style="61" customWidth="1"/>
    <col min="5" max="5" width="6.7109375" style="61" customWidth="1"/>
    <col min="6" max="6" width="16.140625" style="61" customWidth="1"/>
    <col min="7" max="7" width="7.5703125" style="61" customWidth="1"/>
    <col min="8" max="8" width="9.140625" style="61" customWidth="1"/>
    <col min="9" max="9" width="7.5703125" style="61" customWidth="1"/>
    <col min="10" max="10" width="9.140625" style="61" customWidth="1"/>
    <col min="11" max="11" width="16.42578125" style="61" customWidth="1"/>
    <col min="12" max="12" width="11" style="61" customWidth="1"/>
    <col min="13" max="14" width="9.42578125" style="61" customWidth="1"/>
    <col min="15" max="15" width="16.42578125" style="61" hidden="1" customWidth="1"/>
    <col min="16" max="16" width="20.7109375" style="61" customWidth="1"/>
    <col min="17" max="19" width="9.140625" style="61" customWidth="1"/>
    <col min="20" max="23" width="11.42578125" style="61" customWidth="1"/>
    <col min="24" max="26" width="11.42578125" style="61" hidden="1" customWidth="1"/>
    <col min="27" max="28" width="5.7109375" style="61" hidden="1" customWidth="1"/>
    <col min="29" max="30" width="11.42578125" style="61" hidden="1" customWidth="1"/>
    <col min="31" max="31" width="8.42578125" style="61" hidden="1" customWidth="1"/>
    <col min="32" max="32" width="11.42578125" style="61" hidden="1" customWidth="1"/>
    <col min="33" max="33" width="15.5703125" style="61" hidden="1" customWidth="1"/>
    <col min="34" max="34" width="8.5703125" style="61" hidden="1" customWidth="1"/>
    <col min="35" max="35" width="12.85546875" style="61" hidden="1" customWidth="1"/>
    <col min="36" max="41" width="9.140625" hidden="1" customWidth="1"/>
    <col min="42" max="42" width="21.42578125" style="61" hidden="1" customWidth="1"/>
    <col min="43" max="46" width="1.5703125" style="61" hidden="1" customWidth="1"/>
    <col min="47" max="60" width="9.140625" style="61" hidden="1" customWidth="1"/>
    <col min="61" max="61" width="18.28515625" style="61" hidden="1" customWidth="1"/>
    <col min="62" max="63" width="9.140625" style="61" hidden="1" customWidth="1"/>
    <col min="64" max="64" width="12.42578125" style="61" hidden="1" customWidth="1"/>
    <col min="65" max="65" width="18.28515625" style="61" hidden="1" customWidth="1"/>
    <col min="66" max="66" width="14" style="61" hidden="1" customWidth="1"/>
    <col min="67" max="67" width="6.85546875" style="61" hidden="1" customWidth="1"/>
    <col min="68" max="76" width="9.140625" style="61" hidden="1" customWidth="1"/>
    <col min="77" max="77" width="0.7109375" style="67" customWidth="1"/>
    <col min="78" max="79" width="1.140625" style="67" customWidth="1"/>
    <col min="80" max="80" width="1.140625" style="61" customWidth="1"/>
    <col min="81" max="85" width="9.140625" style="67"/>
    <col min="86" max="86" width="4.42578125" style="61" customWidth="1"/>
    <col min="87" max="87" width="3.5703125" style="61" customWidth="1"/>
    <col min="88" max="90" width="9.140625" style="61" customWidth="1"/>
    <col min="91" max="97" width="9.140625" style="61"/>
    <col min="98" max="98" width="9.140625" style="70" customWidth="1"/>
    <col min="99" max="16384" width="9.140625" style="61"/>
  </cols>
  <sheetData>
    <row r="1" spans="1:153" ht="13.5" hidden="1" customHeight="1">
      <c r="A1" s="724" t="s">
        <v>75</v>
      </c>
      <c r="B1" s="724" t="s">
        <v>75</v>
      </c>
      <c r="C1" s="175"/>
      <c r="D1" s="430" t="s">
        <v>445</v>
      </c>
      <c r="E1" s="432"/>
      <c r="F1" s="431">
        <f>Plan_prod_roslin.!K1</f>
        <v>0</v>
      </c>
      <c r="G1" s="224"/>
      <c r="H1" s="357"/>
      <c r="I1" s="432" t="s">
        <v>448</v>
      </c>
      <c r="J1" s="171">
        <f>Plan_prod_zwierz.!H1</f>
        <v>0</v>
      </c>
      <c r="K1" s="430"/>
      <c r="L1" s="432" t="s">
        <v>446</v>
      </c>
      <c r="M1" s="431">
        <f>Plan_prod_zwierz.!L1</f>
        <v>0</v>
      </c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P1" s="360"/>
      <c r="AQ1" s="172"/>
      <c r="AR1" s="173"/>
      <c r="AS1" s="173"/>
      <c r="AT1" s="173"/>
      <c r="AU1" s="173"/>
      <c r="AV1" s="62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61"/>
    </row>
    <row r="2" spans="1:153" ht="22.5" customHeight="1">
      <c r="A2" s="724"/>
      <c r="B2" s="724"/>
      <c r="C2" s="934" t="s">
        <v>334</v>
      </c>
      <c r="D2" s="935"/>
      <c r="E2" s="826">
        <f>Plan_prod_roslin.!E2</f>
        <v>0</v>
      </c>
      <c r="F2" s="826"/>
      <c r="G2" s="826"/>
      <c r="H2" s="827"/>
      <c r="I2" s="577" t="s">
        <v>593</v>
      </c>
      <c r="J2" s="283"/>
      <c r="K2" s="283"/>
      <c r="L2" s="844">
        <f>Plan_prod_zwierz.!M2</f>
        <v>0</v>
      </c>
      <c r="M2" s="844"/>
      <c r="N2" s="845"/>
      <c r="P2" s="828" t="s">
        <v>339</v>
      </c>
      <c r="Q2" s="829"/>
      <c r="R2" s="829"/>
      <c r="S2" s="528"/>
      <c r="T2" s="528"/>
      <c r="U2" s="834" t="s">
        <v>635</v>
      </c>
      <c r="V2" s="834"/>
      <c r="W2" s="837">
        <f>Plan_prod_roslin.!AE4</f>
        <v>2022</v>
      </c>
      <c r="X2" s="528"/>
      <c r="Y2" s="528"/>
      <c r="Z2" s="528"/>
      <c r="AA2" s="528"/>
      <c r="AB2" s="528"/>
      <c r="AC2" s="282"/>
      <c r="AD2" s="282"/>
      <c r="AF2" s="456"/>
      <c r="AG2" s="456"/>
      <c r="AH2" s="456"/>
      <c r="AQ2" s="172"/>
      <c r="AR2" s="173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61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9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</row>
    <row r="3" spans="1:153" ht="2.25" customHeight="1">
      <c r="A3" s="724"/>
      <c r="B3" s="724"/>
      <c r="C3" s="680"/>
      <c r="D3" s="681"/>
      <c r="E3" s="279"/>
      <c r="F3" s="279"/>
      <c r="G3" s="429"/>
      <c r="H3" s="578"/>
      <c r="I3" s="279"/>
      <c r="J3" s="279"/>
      <c r="K3" s="279"/>
      <c r="L3" s="280"/>
      <c r="M3" s="279"/>
      <c r="N3" s="279"/>
      <c r="O3" s="627"/>
      <c r="P3" s="830"/>
      <c r="Q3" s="831"/>
      <c r="R3" s="831"/>
      <c r="S3" s="529"/>
      <c r="T3" s="529"/>
      <c r="U3" s="835"/>
      <c r="V3" s="835"/>
      <c r="W3" s="838"/>
      <c r="X3" s="529"/>
      <c r="Y3" s="529"/>
      <c r="Z3" s="529"/>
      <c r="AA3" s="529"/>
      <c r="AB3" s="529"/>
      <c r="AC3" s="279"/>
      <c r="AD3" s="279"/>
      <c r="AE3" s="457"/>
      <c r="AF3" s="457"/>
      <c r="AG3" s="457"/>
      <c r="AH3" s="457"/>
      <c r="AQ3" s="172"/>
      <c r="AR3" s="173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61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9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</row>
    <row r="4" spans="1:153" ht="22.5" customHeight="1">
      <c r="A4" s="724"/>
      <c r="B4" s="724"/>
      <c r="C4" s="936" t="s">
        <v>484</v>
      </c>
      <c r="D4" s="937"/>
      <c r="E4" s="857">
        <f>Plan_prod_roslin.!E4</f>
        <v>0</v>
      </c>
      <c r="F4" s="857"/>
      <c r="G4" s="857"/>
      <c r="H4" s="858"/>
      <c r="I4" s="433" t="s">
        <v>716</v>
      </c>
      <c r="J4" s="433"/>
      <c r="K4" s="433"/>
      <c r="L4" s="846">
        <f>Plan_prod_zwierz.!M4</f>
        <v>0</v>
      </c>
      <c r="M4" s="846"/>
      <c r="N4" s="847"/>
      <c r="O4" s="628"/>
      <c r="P4" s="832"/>
      <c r="Q4" s="833"/>
      <c r="R4" s="833"/>
      <c r="S4" s="530"/>
      <c r="T4" s="530"/>
      <c r="U4" s="836"/>
      <c r="V4" s="836"/>
      <c r="W4" s="763"/>
      <c r="X4" s="530"/>
      <c r="Y4" s="530"/>
      <c r="Z4" s="530"/>
      <c r="AA4" s="530"/>
      <c r="AB4" s="530"/>
      <c r="AC4" s="281"/>
      <c r="AD4" s="281"/>
      <c r="AE4" s="458"/>
      <c r="AF4" s="458"/>
      <c r="AG4" s="458"/>
      <c r="AH4" s="458"/>
      <c r="AQ4" s="172"/>
      <c r="AR4" s="173"/>
      <c r="AS4" s="61" t="s">
        <v>78</v>
      </c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61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9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</row>
    <row r="5" spans="1:153" ht="5.25" customHeight="1" thickBot="1">
      <c r="A5" s="624"/>
      <c r="B5" s="624"/>
      <c r="C5" s="477"/>
      <c r="D5" s="413"/>
      <c r="E5" s="413"/>
      <c r="F5" s="279"/>
      <c r="G5" s="279"/>
      <c r="H5" s="173"/>
      <c r="I5" s="413"/>
      <c r="J5" s="413"/>
      <c r="K5" s="279"/>
      <c r="L5" s="279"/>
      <c r="M5" s="279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225"/>
      <c r="Y5" s="225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P5" s="173"/>
      <c r="AQ5" s="172"/>
      <c r="AR5" s="173"/>
      <c r="AS5" s="62"/>
      <c r="AT5" s="62"/>
      <c r="AU5" s="62"/>
      <c r="AV5" s="62"/>
      <c r="AW5" s="62"/>
      <c r="AX5" s="62"/>
      <c r="AY5" s="62"/>
      <c r="AZ5" s="70"/>
      <c r="BA5" s="70"/>
      <c r="BB5" s="70"/>
      <c r="BC5" s="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61"/>
    </row>
    <row r="6" spans="1:153" ht="21" customHeight="1" thickBot="1">
      <c r="A6" s="579"/>
      <c r="B6" s="580"/>
      <c r="C6" s="669"/>
      <c r="D6" s="594"/>
      <c r="E6" s="594"/>
      <c r="F6" s="595" t="s">
        <v>687</v>
      </c>
      <c r="G6" s="596"/>
      <c r="H6" s="594"/>
      <c r="I6" s="594"/>
      <c r="J6" s="594"/>
      <c r="K6" s="596"/>
      <c r="L6" s="596"/>
      <c r="M6" s="596"/>
      <c r="N6" s="597"/>
      <c r="O6" s="597"/>
      <c r="P6" s="597"/>
      <c r="Q6" s="597"/>
      <c r="R6" s="597"/>
      <c r="S6" s="597"/>
      <c r="T6" s="597"/>
      <c r="U6" s="597"/>
      <c r="V6" s="597"/>
      <c r="W6" s="598"/>
      <c r="X6" s="225"/>
      <c r="Y6" s="225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P6" s="173"/>
      <c r="AQ6" s="172"/>
      <c r="AR6" s="173"/>
      <c r="AS6" s="62"/>
      <c r="AT6" s="62"/>
      <c r="AU6" s="62"/>
      <c r="AV6" s="62"/>
      <c r="AW6" s="62"/>
      <c r="AX6" s="62"/>
      <c r="AY6" s="62"/>
      <c r="AZ6" s="70"/>
      <c r="BA6" s="70"/>
      <c r="BB6" s="70"/>
      <c r="BC6" s="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61"/>
    </row>
    <row r="7" spans="1:153" ht="27.75" customHeight="1">
      <c r="A7" s="581"/>
      <c r="B7" s="725" t="s">
        <v>84</v>
      </c>
      <c r="C7" s="839" t="s">
        <v>85</v>
      </c>
      <c r="D7" s="938" t="s">
        <v>638</v>
      </c>
      <c r="E7" s="905" t="s">
        <v>667</v>
      </c>
      <c r="F7" s="923"/>
      <c r="G7" s="848" t="s">
        <v>639</v>
      </c>
      <c r="H7" s="849"/>
      <c r="I7" s="930" t="s">
        <v>668</v>
      </c>
      <c r="J7" s="905"/>
      <c r="K7" s="905"/>
      <c r="L7" s="915" t="s">
        <v>671</v>
      </c>
      <c r="M7" s="905" t="s">
        <v>690</v>
      </c>
      <c r="N7" s="905"/>
      <c r="O7" s="895" t="s">
        <v>673</v>
      </c>
      <c r="P7" s="868" t="s">
        <v>566</v>
      </c>
      <c r="Q7" s="869"/>
      <c r="R7" s="869"/>
      <c r="S7" s="869"/>
      <c r="T7" s="869"/>
      <c r="U7" s="869"/>
      <c r="V7" s="869"/>
      <c r="W7" s="870"/>
      <c r="X7" s="898" t="s">
        <v>601</v>
      </c>
      <c r="Y7" s="898"/>
      <c r="Z7" s="898"/>
      <c r="AA7" s="898"/>
      <c r="AB7" s="898"/>
      <c r="AC7" s="898"/>
      <c r="AD7" s="898"/>
      <c r="AE7" s="906" t="s">
        <v>565</v>
      </c>
      <c r="AF7" s="907"/>
      <c r="AG7" s="907"/>
      <c r="AH7" s="907"/>
      <c r="AI7" s="908"/>
      <c r="AP7" s="823" t="s">
        <v>456</v>
      </c>
      <c r="AQ7" s="170"/>
      <c r="AR7" s="170"/>
      <c r="AU7" s="161"/>
      <c r="AV7" s="161"/>
      <c r="AW7" s="161"/>
      <c r="BY7" s="173"/>
      <c r="BZ7" s="173"/>
      <c r="CA7" s="173"/>
      <c r="CB7" s="173"/>
      <c r="CC7" s="705" t="s">
        <v>86</v>
      </c>
      <c r="CD7" s="705"/>
      <c r="CE7" s="705"/>
      <c r="CF7" s="705"/>
      <c r="CG7" s="705"/>
      <c r="CH7" s="173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</row>
    <row r="8" spans="1:153" s="70" customFormat="1" ht="27.75" customHeight="1" thickBot="1">
      <c r="A8" s="581"/>
      <c r="B8" s="725"/>
      <c r="C8" s="840"/>
      <c r="D8" s="939"/>
      <c r="E8" s="924"/>
      <c r="F8" s="925"/>
      <c r="G8" s="850"/>
      <c r="H8" s="851"/>
      <c r="I8" s="854" t="s">
        <v>669</v>
      </c>
      <c r="J8" s="855"/>
      <c r="K8" s="924" t="s">
        <v>670</v>
      </c>
      <c r="L8" s="916"/>
      <c r="M8" s="893" t="s">
        <v>691</v>
      </c>
      <c r="N8" s="893" t="s">
        <v>672</v>
      </c>
      <c r="O8" s="896"/>
      <c r="P8" s="871"/>
      <c r="Q8" s="872"/>
      <c r="R8" s="872"/>
      <c r="S8" s="872"/>
      <c r="T8" s="872"/>
      <c r="U8" s="872"/>
      <c r="V8" s="872"/>
      <c r="W8" s="873"/>
      <c r="X8" s="866" t="s">
        <v>603</v>
      </c>
      <c r="Y8" s="867"/>
      <c r="Z8" s="816" t="s">
        <v>606</v>
      </c>
      <c r="AA8" s="816"/>
      <c r="AB8" s="816"/>
      <c r="AC8" s="816" t="s">
        <v>607</v>
      </c>
      <c r="AD8" s="899"/>
      <c r="AE8" s="900" t="s">
        <v>609</v>
      </c>
      <c r="AF8" s="877" t="s">
        <v>610</v>
      </c>
      <c r="AG8" s="880" t="s">
        <v>611</v>
      </c>
      <c r="AH8" s="883" t="s">
        <v>612</v>
      </c>
      <c r="AI8" s="890" t="s">
        <v>613</v>
      </c>
      <c r="AP8" s="824"/>
      <c r="AQ8" s="170"/>
      <c r="AR8" s="170"/>
      <c r="AS8" s="61"/>
      <c r="AT8" s="61"/>
      <c r="AU8" s="84" t="s">
        <v>87</v>
      </c>
      <c r="AV8" s="67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R8" s="61"/>
      <c r="BS8" s="61"/>
      <c r="BT8" s="61"/>
      <c r="BU8" s="61"/>
      <c r="BV8" s="61"/>
      <c r="BW8" s="61"/>
      <c r="BX8" s="61"/>
      <c r="BY8" s="173"/>
      <c r="BZ8" s="173"/>
      <c r="CA8" s="173"/>
      <c r="CB8" s="173"/>
      <c r="CC8" s="705"/>
      <c r="CD8" s="705"/>
      <c r="CE8" s="705"/>
      <c r="CF8" s="705"/>
      <c r="CG8" s="705"/>
      <c r="CH8" s="173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</row>
    <row r="9" spans="1:153" s="70" customFormat="1" ht="28.5" customHeight="1" thickBot="1">
      <c r="A9" s="581"/>
      <c r="B9" s="625"/>
      <c r="C9" s="840"/>
      <c r="D9" s="939"/>
      <c r="E9" s="924"/>
      <c r="F9" s="925"/>
      <c r="G9" s="852"/>
      <c r="H9" s="853"/>
      <c r="I9" s="852"/>
      <c r="J9" s="856"/>
      <c r="K9" s="924"/>
      <c r="L9" s="917" t="s">
        <v>689</v>
      </c>
      <c r="M9" s="893"/>
      <c r="N9" s="893"/>
      <c r="O9" s="896"/>
      <c r="P9" s="871"/>
      <c r="Q9" s="872"/>
      <c r="R9" s="872"/>
      <c r="S9" s="872"/>
      <c r="T9" s="872"/>
      <c r="U9" s="872"/>
      <c r="V9" s="872"/>
      <c r="W9" s="873"/>
      <c r="X9" s="903" t="s">
        <v>604</v>
      </c>
      <c r="Y9" s="817" t="s">
        <v>605</v>
      </c>
      <c r="Z9" s="817" t="s">
        <v>604</v>
      </c>
      <c r="AA9" s="817" t="s">
        <v>605</v>
      </c>
      <c r="AB9" s="817"/>
      <c r="AC9" s="817" t="s">
        <v>604</v>
      </c>
      <c r="AD9" s="921" t="s">
        <v>605</v>
      </c>
      <c r="AE9" s="901"/>
      <c r="AF9" s="878"/>
      <c r="AG9" s="881"/>
      <c r="AH9" s="884"/>
      <c r="AI9" s="891"/>
      <c r="AP9" s="824"/>
      <c r="AQ9" s="170"/>
      <c r="AR9" s="170"/>
      <c r="AS9" s="61"/>
      <c r="AT9" s="61"/>
      <c r="AU9" s="84"/>
      <c r="AV9" s="67"/>
      <c r="AW9" s="61"/>
      <c r="AX9" s="61"/>
      <c r="AY9" s="61"/>
      <c r="AZ9" s="61"/>
      <c r="BA9" s="61"/>
      <c r="BB9" s="61"/>
      <c r="BC9" s="178"/>
      <c r="BD9" s="61" t="s">
        <v>369</v>
      </c>
      <c r="BE9" s="61"/>
      <c r="BF9" s="61"/>
      <c r="BG9" s="61"/>
      <c r="BH9" s="61"/>
      <c r="BI9" s="61"/>
      <c r="BL9" s="61"/>
      <c r="BM9" s="61"/>
      <c r="BN9" s="61"/>
      <c r="BO9" s="61"/>
      <c r="BP9" s="179" t="s">
        <v>368</v>
      </c>
      <c r="BQ9" s="56"/>
      <c r="BR9" s="61"/>
      <c r="BS9" s="61"/>
      <c r="BT9" s="61"/>
      <c r="BU9" s="61"/>
      <c r="BV9" s="61"/>
      <c r="BW9" s="61"/>
      <c r="BX9" s="61"/>
      <c r="BY9" s="173"/>
      <c r="BZ9" s="173"/>
      <c r="CA9" s="173"/>
      <c r="CB9" s="173"/>
      <c r="CC9" s="180"/>
      <c r="CD9" s="180"/>
      <c r="CE9" s="180"/>
      <c r="CF9" s="180"/>
      <c r="CG9" s="180"/>
      <c r="CH9" s="173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</row>
    <row r="10" spans="1:153" s="70" customFormat="1" ht="15.75" customHeight="1" thickBot="1">
      <c r="A10" s="581"/>
      <c r="B10" s="587"/>
      <c r="C10" s="841"/>
      <c r="D10" s="940"/>
      <c r="E10" s="926"/>
      <c r="F10" s="927"/>
      <c r="G10" s="645" t="s">
        <v>747</v>
      </c>
      <c r="H10" s="646" t="s">
        <v>454</v>
      </c>
      <c r="I10" s="645" t="s">
        <v>747</v>
      </c>
      <c r="J10" s="647" t="s">
        <v>454</v>
      </c>
      <c r="K10" s="926"/>
      <c r="L10" s="918"/>
      <c r="M10" s="894"/>
      <c r="N10" s="894"/>
      <c r="O10" s="897"/>
      <c r="P10" s="874"/>
      <c r="Q10" s="875"/>
      <c r="R10" s="875"/>
      <c r="S10" s="875"/>
      <c r="T10" s="875"/>
      <c r="U10" s="875"/>
      <c r="V10" s="875"/>
      <c r="W10" s="876"/>
      <c r="X10" s="904"/>
      <c r="Y10" s="819"/>
      <c r="Z10" s="819"/>
      <c r="AA10" s="819"/>
      <c r="AB10" s="819"/>
      <c r="AC10" s="819"/>
      <c r="AD10" s="922"/>
      <c r="AE10" s="902"/>
      <c r="AF10" s="879"/>
      <c r="AG10" s="882"/>
      <c r="AH10" s="885"/>
      <c r="AI10" s="892"/>
      <c r="AP10" s="825"/>
      <c r="AQ10" s="182"/>
      <c r="AR10" s="182"/>
      <c r="AS10" s="61"/>
      <c r="AT10" s="61"/>
      <c r="AU10" s="30" t="s">
        <v>94</v>
      </c>
      <c r="AV10" s="67" t="s">
        <v>95</v>
      </c>
      <c r="AW10" s="67"/>
      <c r="AX10" s="61"/>
      <c r="AY10" s="61"/>
      <c r="AZ10" s="61"/>
      <c r="BA10" s="61"/>
      <c r="BB10" s="61"/>
      <c r="BC10" s="178" t="s">
        <v>245</v>
      </c>
      <c r="BD10" s="61" t="s">
        <v>369</v>
      </c>
      <c r="BE10" s="61"/>
      <c r="BF10" s="61"/>
      <c r="BG10" s="61"/>
      <c r="BH10" s="61"/>
      <c r="BI10" s="61"/>
      <c r="BJ10" s="183" t="s">
        <v>372</v>
      </c>
      <c r="BK10" s="184"/>
      <c r="BL10" s="61"/>
      <c r="BM10" s="61"/>
      <c r="BN10" s="61"/>
      <c r="BO10" s="61"/>
      <c r="BP10" s="56" t="s">
        <v>367</v>
      </c>
      <c r="BQ10" s="56"/>
      <c r="BR10" s="61"/>
      <c r="BS10" s="61"/>
      <c r="BT10" s="61"/>
      <c r="BU10" s="61"/>
      <c r="BV10" s="61"/>
      <c r="BW10" s="61"/>
      <c r="BX10" s="61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0"/>
      <c r="CJ10" s="170"/>
      <c r="CK10" s="170"/>
      <c r="CL10" s="170"/>
      <c r="CM10" s="170"/>
      <c r="CN10" s="185"/>
      <c r="CO10" s="170"/>
      <c r="CP10" s="170"/>
      <c r="CQ10" s="170"/>
      <c r="CR10" s="170"/>
      <c r="CS10" s="170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</row>
    <row r="11" spans="1:153" s="70" customFormat="1" ht="9.75" hidden="1" customHeight="1" thickBot="1">
      <c r="A11" s="581"/>
      <c r="B11" s="521" t="s">
        <v>103</v>
      </c>
      <c r="C11" s="633">
        <v>0</v>
      </c>
      <c r="D11" s="634">
        <v>1</v>
      </c>
      <c r="E11" s="634"/>
      <c r="F11" s="589">
        <f>D11+1</f>
        <v>2</v>
      </c>
      <c r="G11" s="928">
        <f>F11+1</f>
        <v>3</v>
      </c>
      <c r="H11" s="929"/>
      <c r="I11" s="931">
        <f>G11+1</f>
        <v>4</v>
      </c>
      <c r="J11" s="932"/>
      <c r="K11" s="634">
        <f>I11+1</f>
        <v>5</v>
      </c>
      <c r="L11" s="634">
        <f>K11+1</f>
        <v>6</v>
      </c>
      <c r="M11" s="634">
        <f>L11+1</f>
        <v>7</v>
      </c>
      <c r="N11" s="634">
        <f>M11+1</f>
        <v>8</v>
      </c>
      <c r="O11" s="590">
        <f>N11+1</f>
        <v>9</v>
      </c>
      <c r="P11" s="591"/>
      <c r="Q11" s="592"/>
      <c r="R11" s="592"/>
      <c r="S11" s="592"/>
      <c r="T11" s="592"/>
      <c r="U11" s="592"/>
      <c r="V11" s="592"/>
      <c r="W11" s="593"/>
      <c r="X11" s="632" t="e">
        <f>#REF!+1</f>
        <v>#REF!</v>
      </c>
      <c r="Y11" s="410" t="e">
        <f>X11+1</f>
        <v>#REF!</v>
      </c>
      <c r="Z11" s="410" t="e">
        <f>Y11+1</f>
        <v>#REF!</v>
      </c>
      <c r="AA11" s="886" t="e">
        <f>Z11+1</f>
        <v>#REF!</v>
      </c>
      <c r="AB11" s="887"/>
      <c r="AC11" s="419" t="e">
        <f>AA11+1</f>
        <v>#REF!</v>
      </c>
      <c r="AD11" s="631" t="e">
        <f t="shared" ref="AD11:AI11" si="0">AC11+1</f>
        <v>#REF!</v>
      </c>
      <c r="AE11" s="438" t="e">
        <f t="shared" si="0"/>
        <v>#REF!</v>
      </c>
      <c r="AF11" s="374" t="e">
        <f t="shared" si="0"/>
        <v>#REF!</v>
      </c>
      <c r="AG11" s="374" t="e">
        <f t="shared" si="0"/>
        <v>#REF!</v>
      </c>
      <c r="AH11" s="374" t="e">
        <f t="shared" si="0"/>
        <v>#REF!</v>
      </c>
      <c r="AI11" s="439" t="e">
        <f t="shared" si="0"/>
        <v>#REF!</v>
      </c>
      <c r="AP11" s="187" t="e">
        <f>#REF!+1</f>
        <v>#REF!</v>
      </c>
      <c r="AQ11" s="182"/>
      <c r="AR11" s="182"/>
      <c r="AS11" s="61"/>
      <c r="AT11" s="61"/>
      <c r="AU11" s="636">
        <f>MAX('Plan_prod_zwierz.tab.2'!$C$12:$C$38)</f>
        <v>0</v>
      </c>
      <c r="AV11" s="67"/>
      <c r="AW11" s="67"/>
      <c r="AX11" s="61"/>
      <c r="AY11" s="64"/>
      <c r="AZ11" s="61"/>
      <c r="BA11" s="114"/>
      <c r="BB11" s="188"/>
      <c r="BC11" s="178"/>
      <c r="BD11" s="61" t="s">
        <v>369</v>
      </c>
      <c r="BE11" s="189"/>
      <c r="BF11" s="189"/>
      <c r="BG11" s="189"/>
      <c r="BH11" s="190"/>
      <c r="BI11" s="61"/>
      <c r="BJ11" s="163"/>
      <c r="BK11" s="163"/>
      <c r="BL11" s="61"/>
      <c r="BM11" s="191"/>
      <c r="BN11" s="61"/>
      <c r="BO11" s="61"/>
      <c r="BQ11" s="192"/>
      <c r="BR11" s="193"/>
      <c r="BS11" s="61"/>
      <c r="BT11" s="61"/>
      <c r="BU11" s="61"/>
      <c r="BV11" s="61"/>
      <c r="BW11" s="61"/>
      <c r="BX11" s="61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</row>
    <row r="12" spans="1:153" s="70" customFormat="1" ht="24.75" customHeight="1" thickBot="1">
      <c r="A12" s="581"/>
      <c r="B12" s="582" t="s">
        <v>103</v>
      </c>
      <c r="C12" s="586" t="str">
        <f>IF(AU12=1,SUM(AU$11:AU12),"")</f>
        <v/>
      </c>
      <c r="D12" s="472"/>
      <c r="E12" s="864"/>
      <c r="F12" s="888"/>
      <c r="G12" s="670"/>
      <c r="H12" s="671"/>
      <c r="I12" s="672"/>
      <c r="J12" s="673"/>
      <c r="K12" s="194"/>
      <c r="L12" s="623"/>
      <c r="M12" s="623"/>
      <c r="N12" s="623"/>
      <c r="O12" s="585"/>
      <c r="P12" s="863"/>
      <c r="Q12" s="864"/>
      <c r="R12" s="864"/>
      <c r="S12" s="864"/>
      <c r="T12" s="864"/>
      <c r="U12" s="864"/>
      <c r="V12" s="864"/>
      <c r="W12" s="865"/>
      <c r="X12" s="630" t="s">
        <v>602</v>
      </c>
      <c r="Y12" s="630" t="s">
        <v>608</v>
      </c>
      <c r="Z12" s="626"/>
      <c r="AA12" s="888"/>
      <c r="AB12" s="889"/>
      <c r="AC12" s="414"/>
      <c r="AD12" s="629" t="s">
        <v>674</v>
      </c>
      <c r="AE12" s="416"/>
      <c r="AF12" s="415"/>
      <c r="AG12" s="375"/>
      <c r="AH12" s="375"/>
      <c r="AI12" s="417"/>
      <c r="AM12" s="454"/>
      <c r="AN12" s="454"/>
      <c r="AP12" s="112"/>
      <c r="AQ12" s="170"/>
      <c r="AR12" s="170"/>
      <c r="AS12" s="61"/>
      <c r="AT12" s="61"/>
      <c r="AU12" s="115">
        <f>AW12</f>
        <v>0</v>
      </c>
      <c r="AV12" s="116" t="b">
        <f t="shared" ref="AV12:AV38" si="1">ISBLANK(D12)</f>
        <v>1</v>
      </c>
      <c r="AW12" s="73">
        <f>IF(AV12=TRUE,0,1)</f>
        <v>0</v>
      </c>
      <c r="AX12" s="61"/>
      <c r="AY12" s="64"/>
      <c r="AZ12" s="61"/>
      <c r="BA12" s="114" t="s">
        <v>442</v>
      </c>
      <c r="BB12" s="197" t="s">
        <v>293</v>
      </c>
      <c r="BC12" s="178" t="s">
        <v>246</v>
      </c>
      <c r="BD12" s="61" t="s">
        <v>369</v>
      </c>
      <c r="BE12" s="198" t="s">
        <v>331</v>
      </c>
      <c r="BF12" s="198" t="s">
        <v>335</v>
      </c>
      <c r="BG12" s="198" t="s">
        <v>438</v>
      </c>
      <c r="BH12" s="199" t="s">
        <v>433</v>
      </c>
      <c r="BI12" s="61"/>
      <c r="BJ12" s="200">
        <v>1</v>
      </c>
      <c r="BK12" s="201" t="s">
        <v>373</v>
      </c>
      <c r="BL12" s="61"/>
      <c r="BM12" s="202" t="s">
        <v>299</v>
      </c>
      <c r="BN12" s="61"/>
      <c r="BO12" s="61"/>
      <c r="BQ12" s="203" t="s">
        <v>342</v>
      </c>
      <c r="BR12" s="204">
        <v>85</v>
      </c>
      <c r="BS12" s="61"/>
      <c r="BT12" s="61" t="s">
        <v>614</v>
      </c>
      <c r="BU12" s="61"/>
      <c r="BV12" s="61"/>
      <c r="BW12" s="61"/>
      <c r="BX12" s="61"/>
      <c r="BY12" s="173"/>
      <c r="BZ12" s="173"/>
      <c r="CA12" s="173"/>
      <c r="CB12" s="173"/>
      <c r="CC12" s="129"/>
      <c r="CD12" s="130"/>
      <c r="CE12" s="130"/>
      <c r="CF12" s="130"/>
      <c r="CG12" s="131"/>
      <c r="CH12" s="173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</row>
    <row r="13" spans="1:153" s="70" customFormat="1" ht="24.75" customHeight="1" thickBot="1">
      <c r="A13" s="581"/>
      <c r="B13" s="582" t="s">
        <v>103</v>
      </c>
      <c r="C13" s="586" t="str">
        <f>IF(AU13=1,SUM(AU$11:AU13),"")</f>
        <v/>
      </c>
      <c r="D13" s="472"/>
      <c r="E13" s="864"/>
      <c r="F13" s="888"/>
      <c r="G13" s="670"/>
      <c r="H13" s="671"/>
      <c r="I13" s="672"/>
      <c r="J13" s="673"/>
      <c r="K13" s="194"/>
      <c r="L13" s="623"/>
      <c r="M13" s="623"/>
      <c r="N13" s="623"/>
      <c r="O13" s="585"/>
      <c r="P13" s="863"/>
      <c r="Q13" s="864"/>
      <c r="R13" s="864"/>
      <c r="S13" s="864"/>
      <c r="T13" s="864"/>
      <c r="U13" s="864"/>
      <c r="V13" s="864"/>
      <c r="W13" s="865"/>
      <c r="X13" s="630"/>
      <c r="Y13" s="630"/>
      <c r="Z13" s="626"/>
      <c r="AA13" s="888"/>
      <c r="AB13" s="889"/>
      <c r="AC13" s="414"/>
      <c r="AD13" s="635"/>
      <c r="AE13" s="416"/>
      <c r="AF13" s="415"/>
      <c r="AG13" s="375"/>
      <c r="AH13" s="375"/>
      <c r="AI13" s="417"/>
      <c r="AM13" s="453" t="s">
        <v>640</v>
      </c>
      <c r="AN13" s="668">
        <f>W2</f>
        <v>2022</v>
      </c>
      <c r="AP13" s="112"/>
      <c r="AQ13" s="170"/>
      <c r="AR13" s="170"/>
      <c r="AS13" s="61"/>
      <c r="AT13" s="61"/>
      <c r="AU13" s="115">
        <f t="shared" ref="AU13:AU38" si="2">AW13</f>
        <v>0</v>
      </c>
      <c r="AV13" s="116" t="b">
        <f t="shared" si="1"/>
        <v>1</v>
      </c>
      <c r="AW13" s="73">
        <f t="shared" ref="AW13:AW38" si="3">IF(AV13=TRUE,0,1)</f>
        <v>0</v>
      </c>
      <c r="AX13" s="61"/>
      <c r="AY13" s="64"/>
      <c r="AZ13" s="61"/>
      <c r="BA13" s="114" t="s">
        <v>447</v>
      </c>
      <c r="BB13" s="197" t="s">
        <v>294</v>
      </c>
      <c r="BC13" s="205" t="s">
        <v>247</v>
      </c>
      <c r="BD13" s="61" t="s">
        <v>369</v>
      </c>
      <c r="BE13" s="198" t="s">
        <v>441</v>
      </c>
      <c r="BF13" s="198" t="s">
        <v>440</v>
      </c>
      <c r="BG13" s="198" t="s">
        <v>437</v>
      </c>
      <c r="BH13" s="199" t="s">
        <v>434</v>
      </c>
      <c r="BI13" s="61"/>
      <c r="BJ13" s="200">
        <f t="shared" ref="BJ13:BJ20" si="4">BJ12+1</f>
        <v>2</v>
      </c>
      <c r="BK13" s="201" t="s">
        <v>374</v>
      </c>
      <c r="BL13" s="61"/>
      <c r="BM13" s="202"/>
      <c r="BN13" s="61"/>
      <c r="BO13" s="61"/>
      <c r="BQ13" s="206"/>
      <c r="BR13" s="207"/>
      <c r="BS13" s="61"/>
      <c r="BT13" s="61" t="s">
        <v>615</v>
      </c>
      <c r="BU13" s="61"/>
      <c r="BV13" s="61"/>
      <c r="BW13" s="61"/>
      <c r="BX13" s="61"/>
      <c r="BY13" s="173"/>
      <c r="BZ13" s="173"/>
      <c r="CA13" s="173"/>
      <c r="CB13" s="173"/>
      <c r="CC13" s="143"/>
      <c r="CD13" s="144"/>
      <c r="CE13" s="144"/>
      <c r="CF13" s="144"/>
      <c r="CG13" s="145"/>
      <c r="CH13" s="173"/>
      <c r="CI13" s="224"/>
      <c r="CJ13" s="224"/>
      <c r="CK13" s="224"/>
      <c r="CL13" s="224"/>
      <c r="CM13" s="170"/>
      <c r="CN13" s="170"/>
      <c r="CO13" s="170"/>
      <c r="CP13" s="170"/>
      <c r="CQ13" s="170"/>
      <c r="CR13" s="170"/>
      <c r="CS13" s="170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</row>
    <row r="14" spans="1:153" s="70" customFormat="1" ht="24.75" customHeight="1" thickBot="1">
      <c r="A14" s="581"/>
      <c r="B14" s="582" t="s">
        <v>103</v>
      </c>
      <c r="C14" s="586" t="str">
        <f>IF(AU14=1,SUM(AU$11:AU14),"")</f>
        <v/>
      </c>
      <c r="D14" s="472"/>
      <c r="E14" s="864"/>
      <c r="F14" s="888"/>
      <c r="G14" s="670"/>
      <c r="H14" s="671"/>
      <c r="I14" s="672"/>
      <c r="J14" s="673"/>
      <c r="K14" s="194"/>
      <c r="L14" s="623"/>
      <c r="M14" s="623"/>
      <c r="N14" s="623"/>
      <c r="O14" s="585"/>
      <c r="P14" s="863"/>
      <c r="Q14" s="864"/>
      <c r="R14" s="864"/>
      <c r="S14" s="864"/>
      <c r="T14" s="864"/>
      <c r="U14" s="864"/>
      <c r="V14" s="864"/>
      <c r="W14" s="865"/>
      <c r="X14" s="630"/>
      <c r="Y14" s="630"/>
      <c r="Z14" s="626"/>
      <c r="AA14" s="888"/>
      <c r="AB14" s="889"/>
      <c r="AC14" s="414"/>
      <c r="AD14" s="635"/>
      <c r="AE14" s="416"/>
      <c r="AF14" s="415"/>
      <c r="AG14" s="375"/>
      <c r="AH14" s="375"/>
      <c r="AI14" s="417"/>
      <c r="AM14" s="453" t="s">
        <v>641</v>
      </c>
      <c r="AN14" s="668">
        <f>AN13-1</f>
        <v>2021</v>
      </c>
      <c r="AP14" s="112"/>
      <c r="AQ14" s="170"/>
      <c r="AR14" s="170"/>
      <c r="AS14" s="61"/>
      <c r="AT14" s="61"/>
      <c r="AU14" s="115">
        <f t="shared" si="2"/>
        <v>0</v>
      </c>
      <c r="AV14" s="116" t="b">
        <f t="shared" si="1"/>
        <v>1</v>
      </c>
      <c r="AW14" s="73">
        <f t="shared" si="3"/>
        <v>0</v>
      </c>
      <c r="AX14" s="61"/>
      <c r="AY14" s="64"/>
      <c r="AZ14" s="61"/>
      <c r="BA14" s="114" t="s">
        <v>443</v>
      </c>
      <c r="BB14" s="197" t="s">
        <v>112</v>
      </c>
      <c r="BC14" s="208" t="s">
        <v>248</v>
      </c>
      <c r="BD14" s="61" t="s">
        <v>369</v>
      </c>
      <c r="BE14" s="61"/>
      <c r="BF14" s="198" t="s">
        <v>441</v>
      </c>
      <c r="BG14" s="198" t="s">
        <v>439</v>
      </c>
      <c r="BH14" s="209" t="s">
        <v>435</v>
      </c>
      <c r="BI14" s="61"/>
      <c r="BJ14" s="200">
        <f t="shared" si="4"/>
        <v>3</v>
      </c>
      <c r="BK14" s="201" t="s">
        <v>375</v>
      </c>
      <c r="BL14" s="61"/>
      <c r="BM14" s="202" t="s">
        <v>300</v>
      </c>
      <c r="BN14" s="61"/>
      <c r="BO14" s="61"/>
      <c r="BQ14" s="206" t="s">
        <v>346</v>
      </c>
      <c r="BR14" s="204">
        <v>85</v>
      </c>
      <c r="BS14" s="61"/>
      <c r="BT14" s="61" t="s">
        <v>616</v>
      </c>
      <c r="BU14" s="61"/>
      <c r="BV14" s="61"/>
      <c r="BW14" s="61"/>
      <c r="BX14" s="61"/>
      <c r="BY14" s="173"/>
      <c r="BZ14" s="173"/>
      <c r="CA14" s="173"/>
      <c r="CB14" s="173"/>
      <c r="CC14" s="143"/>
      <c r="CD14" s="144"/>
      <c r="CE14" s="144"/>
      <c r="CF14" s="144"/>
      <c r="CG14" s="145"/>
      <c r="CH14" s="173"/>
      <c r="CI14" s="224"/>
      <c r="CJ14" s="224"/>
      <c r="CK14" s="224"/>
      <c r="CL14" s="224"/>
      <c r="CM14" s="170"/>
      <c r="CN14" s="170"/>
      <c r="CO14" s="170"/>
      <c r="CP14" s="170"/>
      <c r="CQ14" s="170"/>
      <c r="CR14" s="170"/>
      <c r="CS14" s="170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</row>
    <row r="15" spans="1:153" s="70" customFormat="1" ht="24.75" customHeight="1">
      <c r="A15" s="581"/>
      <c r="B15" s="582" t="s">
        <v>103</v>
      </c>
      <c r="C15" s="586" t="str">
        <f>IF(AU15=1,SUM(AU$11:AU15),"")</f>
        <v/>
      </c>
      <c r="D15" s="472"/>
      <c r="E15" s="864"/>
      <c r="F15" s="888"/>
      <c r="G15" s="670"/>
      <c r="H15" s="671"/>
      <c r="I15" s="672"/>
      <c r="J15" s="673"/>
      <c r="K15" s="194"/>
      <c r="L15" s="623"/>
      <c r="M15" s="623"/>
      <c r="N15" s="623"/>
      <c r="O15" s="585"/>
      <c r="P15" s="863"/>
      <c r="Q15" s="864"/>
      <c r="R15" s="864"/>
      <c r="S15" s="864"/>
      <c r="T15" s="864"/>
      <c r="U15" s="864"/>
      <c r="V15" s="864"/>
      <c r="W15" s="865"/>
      <c r="X15" s="630"/>
      <c r="Y15" s="630"/>
      <c r="Z15" s="626"/>
      <c r="AA15" s="888"/>
      <c r="AB15" s="889"/>
      <c r="AC15" s="414"/>
      <c r="AD15" s="635"/>
      <c r="AE15" s="416"/>
      <c r="AF15" s="415"/>
      <c r="AG15" s="375"/>
      <c r="AH15" s="375"/>
      <c r="AI15" s="417"/>
      <c r="AM15" s="453" t="s">
        <v>642</v>
      </c>
      <c r="AN15" s="668">
        <f t="shared" ref="AN15:AN45" si="5">AN14-1</f>
        <v>2020</v>
      </c>
      <c r="AP15" s="112"/>
      <c r="AQ15" s="170"/>
      <c r="AR15" s="170"/>
      <c r="AS15" s="61"/>
      <c r="AT15" s="61"/>
      <c r="AU15" s="115">
        <f t="shared" si="2"/>
        <v>0</v>
      </c>
      <c r="AV15" s="116" t="b">
        <f t="shared" si="1"/>
        <v>1</v>
      </c>
      <c r="AW15" s="73">
        <f t="shared" si="3"/>
        <v>0</v>
      </c>
      <c r="AX15" s="61"/>
      <c r="AY15" s="64"/>
      <c r="AZ15" s="61"/>
      <c r="BA15" s="61"/>
      <c r="BB15" s="197" t="s">
        <v>295</v>
      </c>
      <c r="BC15" s="205" t="s">
        <v>249</v>
      </c>
      <c r="BD15" s="61" t="s">
        <v>369</v>
      </c>
      <c r="BE15" s="61"/>
      <c r="BF15" s="61"/>
      <c r="BG15" s="61"/>
      <c r="BH15" s="61"/>
      <c r="BI15" s="61"/>
      <c r="BJ15" s="200">
        <f t="shared" si="4"/>
        <v>4</v>
      </c>
      <c r="BK15" s="201" t="s">
        <v>376</v>
      </c>
      <c r="BL15" s="61"/>
      <c r="BM15" s="202"/>
      <c r="BN15" s="61"/>
      <c r="BO15" s="61"/>
      <c r="BQ15" s="206" t="s">
        <v>344</v>
      </c>
      <c r="BR15" s="204">
        <v>51.5</v>
      </c>
      <c r="BS15" s="61"/>
      <c r="BT15" s="61" t="s">
        <v>617</v>
      </c>
      <c r="BU15" s="61"/>
      <c r="BV15" s="61"/>
      <c r="BW15" s="61"/>
      <c r="BX15" s="61"/>
      <c r="BY15" s="173"/>
      <c r="BZ15" s="173"/>
      <c r="CA15" s="173"/>
      <c r="CB15" s="173"/>
      <c r="CC15" s="143"/>
      <c r="CD15" s="144"/>
      <c r="CE15" s="144"/>
      <c r="CF15" s="144"/>
      <c r="CG15" s="145"/>
      <c r="CH15" s="173"/>
      <c r="CI15" s="224"/>
      <c r="CJ15" s="224"/>
      <c r="CK15" s="224"/>
      <c r="CL15" s="224"/>
      <c r="CM15" s="170"/>
      <c r="CN15" s="170"/>
      <c r="CO15" s="170"/>
      <c r="CP15" s="170"/>
      <c r="CQ15" s="170"/>
      <c r="CR15" s="170"/>
      <c r="CS15" s="170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</row>
    <row r="16" spans="1:153" s="70" customFormat="1" ht="24.75" customHeight="1">
      <c r="A16" s="581"/>
      <c r="B16" s="582" t="s">
        <v>103</v>
      </c>
      <c r="C16" s="586" t="str">
        <f>IF(AU16=1,SUM(AU$11:AU16),"")</f>
        <v/>
      </c>
      <c r="D16" s="472"/>
      <c r="E16" s="864"/>
      <c r="F16" s="888"/>
      <c r="G16" s="670"/>
      <c r="H16" s="671"/>
      <c r="I16" s="672"/>
      <c r="J16" s="673"/>
      <c r="K16" s="194"/>
      <c r="L16" s="623"/>
      <c r="M16" s="623"/>
      <c r="N16" s="623"/>
      <c r="O16" s="585"/>
      <c r="P16" s="863"/>
      <c r="Q16" s="864"/>
      <c r="R16" s="864"/>
      <c r="S16" s="864"/>
      <c r="T16" s="864"/>
      <c r="U16" s="864"/>
      <c r="V16" s="864"/>
      <c r="W16" s="865"/>
      <c r="X16" s="630"/>
      <c r="Y16" s="630"/>
      <c r="Z16" s="626"/>
      <c r="AA16" s="888"/>
      <c r="AB16" s="889"/>
      <c r="AC16" s="414"/>
      <c r="AD16" s="635"/>
      <c r="AE16" s="416"/>
      <c r="AF16" s="415"/>
      <c r="AG16" s="375"/>
      <c r="AH16" s="375"/>
      <c r="AI16" s="417"/>
      <c r="AM16" s="453" t="s">
        <v>643</v>
      </c>
      <c r="AN16" s="668">
        <f t="shared" si="5"/>
        <v>2019</v>
      </c>
      <c r="AP16" s="112"/>
      <c r="AQ16" s="170"/>
      <c r="AR16" s="170"/>
      <c r="AS16" s="61"/>
      <c r="AT16" s="61"/>
      <c r="AU16" s="115">
        <f t="shared" si="2"/>
        <v>0</v>
      </c>
      <c r="AV16" s="116" t="b">
        <f t="shared" si="1"/>
        <v>1</v>
      </c>
      <c r="AW16" s="73">
        <f t="shared" si="3"/>
        <v>0</v>
      </c>
      <c r="AX16" s="61"/>
      <c r="AY16" s="64"/>
      <c r="AZ16" s="61"/>
      <c r="BA16" s="61"/>
      <c r="BB16" s="197" t="s">
        <v>296</v>
      </c>
      <c r="BC16" s="205" t="s">
        <v>250</v>
      </c>
      <c r="BD16" s="61" t="s">
        <v>369</v>
      </c>
      <c r="BE16" s="61"/>
      <c r="BF16" s="61"/>
      <c r="BG16" s="61"/>
      <c r="BH16" s="61"/>
      <c r="BI16" s="61"/>
      <c r="BJ16" s="200">
        <f t="shared" si="4"/>
        <v>5</v>
      </c>
      <c r="BK16" s="201" t="s">
        <v>377</v>
      </c>
      <c r="BL16" s="61"/>
      <c r="BM16" s="202" t="s">
        <v>305</v>
      </c>
      <c r="BN16" s="61"/>
      <c r="BO16" s="61"/>
      <c r="BQ16" s="206" t="s">
        <v>366</v>
      </c>
      <c r="BR16" s="204">
        <v>85</v>
      </c>
      <c r="BS16" s="61"/>
      <c r="BT16" s="61" t="s">
        <v>618</v>
      </c>
      <c r="BU16" s="61"/>
      <c r="BV16" s="61"/>
      <c r="BW16" s="61"/>
      <c r="BX16" s="61"/>
      <c r="BY16" s="173"/>
      <c r="BZ16" s="173"/>
      <c r="CA16" s="173"/>
      <c r="CB16" s="173"/>
      <c r="CC16" s="146"/>
      <c r="CD16" s="147"/>
      <c r="CE16" s="147"/>
      <c r="CF16" s="147"/>
      <c r="CG16" s="145"/>
      <c r="CH16" s="173"/>
      <c r="CI16" s="224"/>
      <c r="CJ16" s="224"/>
      <c r="CK16" s="224"/>
      <c r="CL16" s="224"/>
      <c r="CM16" s="170"/>
      <c r="CN16" s="170"/>
      <c r="CO16" s="170"/>
      <c r="CP16" s="170"/>
      <c r="CQ16" s="170"/>
      <c r="CR16" s="170"/>
      <c r="CS16" s="170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</row>
    <row r="17" spans="1:148" s="70" customFormat="1" ht="24.75" customHeight="1">
      <c r="A17" s="581"/>
      <c r="B17" s="582" t="s">
        <v>103</v>
      </c>
      <c r="C17" s="586" t="str">
        <f>IF(AU17=1,SUM(AU$11:AU17),"")</f>
        <v/>
      </c>
      <c r="D17" s="472"/>
      <c r="E17" s="864"/>
      <c r="F17" s="888"/>
      <c r="G17" s="670"/>
      <c r="H17" s="671"/>
      <c r="I17" s="672"/>
      <c r="J17" s="673"/>
      <c r="K17" s="194"/>
      <c r="L17" s="623"/>
      <c r="M17" s="623"/>
      <c r="N17" s="623"/>
      <c r="O17" s="585"/>
      <c r="P17" s="863"/>
      <c r="Q17" s="864"/>
      <c r="R17" s="864"/>
      <c r="S17" s="864"/>
      <c r="T17" s="864"/>
      <c r="U17" s="864"/>
      <c r="V17" s="864"/>
      <c r="W17" s="865"/>
      <c r="X17" s="630"/>
      <c r="Y17" s="630"/>
      <c r="Z17" s="626"/>
      <c r="AA17" s="888"/>
      <c r="AB17" s="889"/>
      <c r="AC17" s="414"/>
      <c r="AD17" s="635"/>
      <c r="AE17" s="416"/>
      <c r="AF17" s="415"/>
      <c r="AG17" s="375"/>
      <c r="AH17" s="375"/>
      <c r="AI17" s="417"/>
      <c r="AM17" s="453" t="s">
        <v>644</v>
      </c>
      <c r="AN17" s="668">
        <f t="shared" si="5"/>
        <v>2018</v>
      </c>
      <c r="AP17" s="112"/>
      <c r="AQ17" s="170"/>
      <c r="AR17" s="170"/>
      <c r="AS17" s="61"/>
      <c r="AT17" s="61"/>
      <c r="AU17" s="115">
        <f t="shared" si="2"/>
        <v>0</v>
      </c>
      <c r="AV17" s="116" t="b">
        <f t="shared" si="1"/>
        <v>1</v>
      </c>
      <c r="AW17" s="73">
        <f t="shared" si="3"/>
        <v>0</v>
      </c>
      <c r="AX17" s="61"/>
      <c r="AY17" s="64"/>
      <c r="AZ17" s="61"/>
      <c r="BA17" s="197" t="s">
        <v>297</v>
      </c>
      <c r="BB17" s="197" t="s">
        <v>297</v>
      </c>
      <c r="BC17" s="205" t="s">
        <v>251</v>
      </c>
      <c r="BD17" s="61" t="s">
        <v>369</v>
      </c>
      <c r="BE17" s="61"/>
      <c r="BF17" s="61"/>
      <c r="BG17" s="61"/>
      <c r="BH17" s="61"/>
      <c r="BI17" s="61"/>
      <c r="BJ17" s="200">
        <f t="shared" si="4"/>
        <v>6</v>
      </c>
      <c r="BK17" s="201" t="s">
        <v>378</v>
      </c>
      <c r="BL17" s="61"/>
      <c r="BM17" s="202" t="s">
        <v>304</v>
      </c>
      <c r="BN17" s="61"/>
      <c r="BO17" s="61"/>
      <c r="BQ17" s="206" t="s">
        <v>347</v>
      </c>
      <c r="BR17" s="204">
        <v>68</v>
      </c>
      <c r="BS17" s="61"/>
      <c r="BT17" s="61" t="s">
        <v>619</v>
      </c>
      <c r="BU17" s="61"/>
      <c r="BV17" s="61"/>
      <c r="BW17" s="61"/>
      <c r="BX17" s="61"/>
      <c r="BY17" s="173"/>
      <c r="BZ17" s="173"/>
      <c r="CA17" s="173"/>
      <c r="CB17" s="173"/>
      <c r="CC17" s="146"/>
      <c r="CD17" s="147"/>
      <c r="CE17" s="147"/>
      <c r="CF17" s="147"/>
      <c r="CG17" s="145"/>
      <c r="CH17" s="173"/>
      <c r="CI17" s="224"/>
      <c r="CJ17" s="224"/>
      <c r="CK17" s="224"/>
      <c r="CL17" s="224"/>
      <c r="CM17" s="170"/>
      <c r="CN17" s="170"/>
      <c r="CO17" s="170"/>
      <c r="CP17" s="170"/>
      <c r="CQ17" s="170"/>
      <c r="CR17" s="170"/>
      <c r="CS17" s="170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</row>
    <row r="18" spans="1:148" s="70" customFormat="1" ht="24.75" customHeight="1">
      <c r="A18" s="581"/>
      <c r="B18" s="582" t="s">
        <v>103</v>
      </c>
      <c r="C18" s="586" t="str">
        <f>IF(AU18=1,SUM(AU$11:AU18),"")</f>
        <v/>
      </c>
      <c r="D18" s="472"/>
      <c r="E18" s="864"/>
      <c r="F18" s="888"/>
      <c r="G18" s="670"/>
      <c r="H18" s="671"/>
      <c r="I18" s="672"/>
      <c r="J18" s="673"/>
      <c r="K18" s="194"/>
      <c r="L18" s="623"/>
      <c r="M18" s="623"/>
      <c r="N18" s="623"/>
      <c r="O18" s="585"/>
      <c r="P18" s="863"/>
      <c r="Q18" s="864"/>
      <c r="R18" s="864"/>
      <c r="S18" s="864"/>
      <c r="T18" s="864"/>
      <c r="U18" s="864"/>
      <c r="V18" s="864"/>
      <c r="W18" s="865"/>
      <c r="X18" s="630"/>
      <c r="Y18" s="630"/>
      <c r="Z18" s="626"/>
      <c r="AA18" s="888"/>
      <c r="AB18" s="889"/>
      <c r="AC18" s="414"/>
      <c r="AD18" s="635"/>
      <c r="AE18" s="416"/>
      <c r="AF18" s="415"/>
      <c r="AG18" s="375"/>
      <c r="AH18" s="375"/>
      <c r="AI18" s="417"/>
      <c r="AM18" s="453" t="s">
        <v>645</v>
      </c>
      <c r="AN18" s="668">
        <f t="shared" si="5"/>
        <v>2017</v>
      </c>
      <c r="AP18" s="112"/>
      <c r="AQ18" s="170"/>
      <c r="AR18" s="170"/>
      <c r="AS18" s="61"/>
      <c r="AT18" s="61"/>
      <c r="AU18" s="115">
        <f t="shared" si="2"/>
        <v>0</v>
      </c>
      <c r="AV18" s="116" t="b">
        <f t="shared" si="1"/>
        <v>1</v>
      </c>
      <c r="AW18" s="73">
        <f t="shared" si="3"/>
        <v>0</v>
      </c>
      <c r="AX18" s="61"/>
      <c r="AY18" s="61"/>
      <c r="AZ18" s="61"/>
      <c r="BA18" s="197" t="s">
        <v>298</v>
      </c>
      <c r="BB18" s="197" t="s">
        <v>298</v>
      </c>
      <c r="BC18" s="205" t="s">
        <v>252</v>
      </c>
      <c r="BD18" s="61" t="s">
        <v>369</v>
      </c>
      <c r="BE18" s="61"/>
      <c r="BF18" s="61"/>
      <c r="BG18" s="61"/>
      <c r="BH18" s="61"/>
      <c r="BI18" s="61"/>
      <c r="BJ18" s="200">
        <f t="shared" si="4"/>
        <v>7</v>
      </c>
      <c r="BK18" s="201" t="s">
        <v>379</v>
      </c>
      <c r="BL18" s="61"/>
      <c r="BM18" s="202"/>
      <c r="BN18" s="61"/>
      <c r="BO18" s="61"/>
      <c r="BQ18" s="206" t="s">
        <v>370</v>
      </c>
      <c r="BR18" s="204">
        <v>68</v>
      </c>
      <c r="BS18" s="61"/>
      <c r="BT18" s="61" t="s">
        <v>620</v>
      </c>
      <c r="BU18" s="61"/>
      <c r="BV18" s="61"/>
      <c r="BW18" s="61"/>
      <c r="BX18" s="61"/>
      <c r="BY18" s="173"/>
      <c r="BZ18" s="173"/>
      <c r="CA18" s="173"/>
      <c r="CB18" s="173"/>
      <c r="CC18" s="146"/>
      <c r="CD18" s="147"/>
      <c r="CE18" s="147"/>
      <c r="CF18" s="147"/>
      <c r="CG18" s="145"/>
      <c r="CH18" s="173"/>
      <c r="CI18" s="224"/>
      <c r="CJ18" s="224"/>
      <c r="CK18" s="224"/>
      <c r="CL18" s="224"/>
      <c r="CM18" s="170"/>
      <c r="CN18" s="170"/>
      <c r="CO18" s="170"/>
      <c r="CP18" s="170"/>
      <c r="CQ18" s="170"/>
      <c r="CR18" s="170"/>
      <c r="CS18" s="170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</row>
    <row r="19" spans="1:148" s="70" customFormat="1" ht="24.75" customHeight="1">
      <c r="A19" s="581"/>
      <c r="B19" s="582" t="s">
        <v>103</v>
      </c>
      <c r="C19" s="586" t="str">
        <f>IF(AU19=1,SUM(AU$11:AU19),"")</f>
        <v/>
      </c>
      <c r="D19" s="472"/>
      <c r="E19" s="864"/>
      <c r="F19" s="888"/>
      <c r="G19" s="670"/>
      <c r="H19" s="671"/>
      <c r="I19" s="672"/>
      <c r="J19" s="673"/>
      <c r="K19" s="194"/>
      <c r="L19" s="623"/>
      <c r="M19" s="623"/>
      <c r="N19" s="623"/>
      <c r="O19" s="585"/>
      <c r="P19" s="863"/>
      <c r="Q19" s="864"/>
      <c r="R19" s="864"/>
      <c r="S19" s="864"/>
      <c r="T19" s="864"/>
      <c r="U19" s="864"/>
      <c r="V19" s="864"/>
      <c r="W19" s="865"/>
      <c r="X19" s="630"/>
      <c r="Y19" s="630"/>
      <c r="Z19" s="626"/>
      <c r="AA19" s="888"/>
      <c r="AB19" s="889"/>
      <c r="AC19" s="414"/>
      <c r="AD19" s="635"/>
      <c r="AE19" s="416"/>
      <c r="AF19" s="415"/>
      <c r="AG19" s="375"/>
      <c r="AH19" s="375"/>
      <c r="AI19" s="417"/>
      <c r="AM19" s="453" t="s">
        <v>646</v>
      </c>
      <c r="AN19" s="668">
        <f t="shared" si="5"/>
        <v>2016</v>
      </c>
      <c r="AP19" s="112"/>
      <c r="AQ19" s="170"/>
      <c r="AR19" s="170"/>
      <c r="AS19" s="61"/>
      <c r="AT19" s="61"/>
      <c r="AU19" s="115">
        <f t="shared" si="2"/>
        <v>0</v>
      </c>
      <c r="AV19" s="116" t="b">
        <f t="shared" si="1"/>
        <v>1</v>
      </c>
      <c r="AW19" s="73">
        <f t="shared" si="3"/>
        <v>0</v>
      </c>
      <c r="AX19" s="61"/>
      <c r="AY19" s="61"/>
      <c r="AZ19" s="61"/>
      <c r="BA19" s="61"/>
      <c r="BB19" s="197"/>
      <c r="BC19" s="205" t="s">
        <v>253</v>
      </c>
      <c r="BD19" s="61" t="s">
        <v>369</v>
      </c>
      <c r="BE19" s="61"/>
      <c r="BF19" s="61"/>
      <c r="BG19" s="61"/>
      <c r="BH19" s="61"/>
      <c r="BI19" s="61"/>
      <c r="BJ19" s="200">
        <f t="shared" si="4"/>
        <v>8</v>
      </c>
      <c r="BK19" s="201" t="s">
        <v>380</v>
      </c>
      <c r="BL19" s="61"/>
      <c r="BM19" s="202" t="s">
        <v>307</v>
      </c>
      <c r="BN19" s="61"/>
      <c r="BO19" s="61"/>
      <c r="BQ19" s="206" t="s">
        <v>345</v>
      </c>
      <c r="BR19" s="204">
        <v>51.5</v>
      </c>
      <c r="BS19" s="61"/>
      <c r="BT19" s="61" t="s">
        <v>621</v>
      </c>
      <c r="BU19" s="61"/>
      <c r="BV19" s="61"/>
      <c r="BW19" s="61"/>
      <c r="BX19" s="61"/>
      <c r="BY19" s="173"/>
      <c r="BZ19" s="173"/>
      <c r="CA19" s="173"/>
      <c r="CB19" s="173"/>
      <c r="CC19" s="146"/>
      <c r="CD19" s="147"/>
      <c r="CE19" s="147"/>
      <c r="CF19" s="147"/>
      <c r="CG19" s="145"/>
      <c r="CH19" s="173"/>
      <c r="CI19" s="224"/>
      <c r="CJ19" s="224"/>
      <c r="CK19" s="224"/>
      <c r="CL19" s="224"/>
      <c r="CM19" s="170"/>
      <c r="CN19" s="170"/>
      <c r="CO19" s="170"/>
      <c r="CP19" s="170"/>
      <c r="CQ19" s="170"/>
      <c r="CR19" s="170"/>
      <c r="CS19" s="170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</row>
    <row r="20" spans="1:148" s="70" customFormat="1" ht="24.75" customHeight="1" thickBot="1">
      <c r="A20" s="581"/>
      <c r="B20" s="582" t="s">
        <v>103</v>
      </c>
      <c r="C20" s="586" t="str">
        <f>IF(AU20=1,SUM(AU$11:AU20),"")</f>
        <v/>
      </c>
      <c r="D20" s="472"/>
      <c r="E20" s="864"/>
      <c r="F20" s="888"/>
      <c r="G20" s="670"/>
      <c r="H20" s="671"/>
      <c r="I20" s="672"/>
      <c r="J20" s="673"/>
      <c r="K20" s="194"/>
      <c r="L20" s="623"/>
      <c r="M20" s="623"/>
      <c r="N20" s="623"/>
      <c r="O20" s="585"/>
      <c r="P20" s="863"/>
      <c r="Q20" s="864"/>
      <c r="R20" s="864"/>
      <c r="S20" s="864"/>
      <c r="T20" s="864"/>
      <c r="U20" s="864"/>
      <c r="V20" s="864"/>
      <c r="W20" s="865"/>
      <c r="X20" s="630"/>
      <c r="Y20" s="630"/>
      <c r="Z20" s="626"/>
      <c r="AA20" s="888"/>
      <c r="AB20" s="889"/>
      <c r="AC20" s="414"/>
      <c r="AD20" s="635"/>
      <c r="AE20" s="416"/>
      <c r="AF20" s="415"/>
      <c r="AG20" s="375"/>
      <c r="AH20" s="375"/>
      <c r="AI20" s="417"/>
      <c r="AM20" s="453" t="s">
        <v>647</v>
      </c>
      <c r="AN20" s="668">
        <f t="shared" si="5"/>
        <v>2015</v>
      </c>
      <c r="AP20" s="112"/>
      <c r="AQ20" s="170"/>
      <c r="AR20" s="170"/>
      <c r="AS20" s="61"/>
      <c r="AT20" s="61"/>
      <c r="AU20" s="115">
        <f t="shared" si="2"/>
        <v>0</v>
      </c>
      <c r="AV20" s="116" t="b">
        <f t="shared" si="1"/>
        <v>1</v>
      </c>
      <c r="AW20" s="73">
        <f t="shared" si="3"/>
        <v>0</v>
      </c>
      <c r="AX20" s="61"/>
      <c r="AY20" s="61"/>
      <c r="AZ20" s="61"/>
      <c r="BA20" s="61"/>
      <c r="BB20" s="61"/>
      <c r="BC20" s="61"/>
      <c r="BD20" s="61" t="s">
        <v>369</v>
      </c>
      <c r="BE20" s="61"/>
      <c r="BF20" s="61"/>
      <c r="BG20" s="61"/>
      <c r="BH20" s="61"/>
      <c r="BI20" s="61"/>
      <c r="BJ20" s="200">
        <f t="shared" si="4"/>
        <v>9</v>
      </c>
      <c r="BK20" s="201" t="s">
        <v>381</v>
      </c>
      <c r="BL20" s="61"/>
      <c r="BM20" s="202"/>
      <c r="BN20" s="61"/>
      <c r="BO20" s="61"/>
      <c r="BQ20" s="206" t="s">
        <v>343</v>
      </c>
      <c r="BR20" s="204">
        <v>34</v>
      </c>
      <c r="BS20" s="61"/>
      <c r="BT20" s="61" t="s">
        <v>347</v>
      </c>
      <c r="BU20" s="61"/>
      <c r="BV20" s="61"/>
      <c r="BW20" s="61"/>
      <c r="BX20" s="61"/>
      <c r="BY20" s="173"/>
      <c r="BZ20" s="173"/>
      <c r="CA20" s="173"/>
      <c r="CB20" s="173"/>
      <c r="CC20" s="146"/>
      <c r="CD20" s="147"/>
      <c r="CE20" s="147"/>
      <c r="CF20" s="147"/>
      <c r="CG20" s="145"/>
      <c r="CH20" s="173"/>
      <c r="CI20" s="224"/>
      <c r="CJ20" s="224"/>
      <c r="CK20" s="224"/>
      <c r="CL20" s="224"/>
      <c r="CM20" s="170"/>
      <c r="CN20" s="170"/>
      <c r="CO20" s="170"/>
      <c r="CP20" s="170"/>
      <c r="CQ20" s="170"/>
      <c r="CR20" s="170"/>
      <c r="CS20" s="170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</row>
    <row r="21" spans="1:148" s="70" customFormat="1" ht="24.75" customHeight="1">
      <c r="A21" s="581"/>
      <c r="B21" s="582" t="s">
        <v>103</v>
      </c>
      <c r="C21" s="586" t="str">
        <f>IF(AU21=1,SUM(AU$11:AU21),"")</f>
        <v/>
      </c>
      <c r="D21" s="472"/>
      <c r="E21" s="864"/>
      <c r="F21" s="888"/>
      <c r="G21" s="670"/>
      <c r="H21" s="671"/>
      <c r="I21" s="672"/>
      <c r="J21" s="673"/>
      <c r="K21" s="194"/>
      <c r="L21" s="623"/>
      <c r="M21" s="623"/>
      <c r="N21" s="623"/>
      <c r="O21" s="585"/>
      <c r="P21" s="863"/>
      <c r="Q21" s="864"/>
      <c r="R21" s="864"/>
      <c r="S21" s="864"/>
      <c r="T21" s="864"/>
      <c r="U21" s="864"/>
      <c r="V21" s="864"/>
      <c r="W21" s="865"/>
      <c r="X21" s="630"/>
      <c r="Y21" s="630"/>
      <c r="Z21" s="626"/>
      <c r="AA21" s="888"/>
      <c r="AB21" s="889"/>
      <c r="AC21" s="414"/>
      <c r="AD21" s="635"/>
      <c r="AE21" s="416"/>
      <c r="AF21" s="415"/>
      <c r="AG21" s="375"/>
      <c r="AH21" s="375"/>
      <c r="AI21" s="417"/>
      <c r="AM21" s="453" t="s">
        <v>648</v>
      </c>
      <c r="AN21" s="668">
        <f t="shared" si="5"/>
        <v>2014</v>
      </c>
      <c r="AP21" s="112"/>
      <c r="AQ21" s="170"/>
      <c r="AR21" s="170"/>
      <c r="AS21" s="61"/>
      <c r="AT21" s="61"/>
      <c r="AU21" s="115">
        <f t="shared" si="2"/>
        <v>0</v>
      </c>
      <c r="AV21" s="116" t="b">
        <f t="shared" si="1"/>
        <v>1</v>
      </c>
      <c r="AW21" s="73">
        <f t="shared" si="3"/>
        <v>0</v>
      </c>
      <c r="AX21" s="61"/>
      <c r="AY21" s="61"/>
      <c r="AZ21" s="61"/>
      <c r="BA21" s="61"/>
      <c r="BB21" s="61"/>
      <c r="BC21" s="210" t="s">
        <v>254</v>
      </c>
      <c r="BD21" s="61" t="s">
        <v>369</v>
      </c>
      <c r="BE21" s="61"/>
      <c r="BF21" s="61"/>
      <c r="BG21" s="61"/>
      <c r="BH21" s="61"/>
      <c r="BI21" s="61"/>
      <c r="BJ21" s="200"/>
      <c r="BK21" s="201"/>
      <c r="BL21" s="61"/>
      <c r="BM21" s="202" t="s">
        <v>306</v>
      </c>
      <c r="BN21" s="61"/>
      <c r="BO21" s="61"/>
      <c r="BQ21" s="206" t="s">
        <v>363</v>
      </c>
      <c r="BR21" s="204">
        <v>34</v>
      </c>
      <c r="BS21" s="61"/>
      <c r="BT21" s="61" t="s">
        <v>348</v>
      </c>
      <c r="BU21" s="61"/>
      <c r="BV21" s="61"/>
      <c r="BW21" s="61"/>
      <c r="BX21" s="61"/>
      <c r="BY21" s="173"/>
      <c r="BZ21" s="173"/>
      <c r="CA21" s="173"/>
      <c r="CB21" s="173"/>
      <c r="CC21" s="146"/>
      <c r="CD21" s="147"/>
      <c r="CE21" s="147"/>
      <c r="CF21" s="147"/>
      <c r="CG21" s="145"/>
      <c r="CH21" s="173"/>
      <c r="CI21" s="224"/>
      <c r="CJ21" s="224"/>
      <c r="CK21" s="224"/>
      <c r="CL21" s="224"/>
      <c r="CM21" s="170"/>
      <c r="CN21" s="170"/>
      <c r="CO21" s="170"/>
      <c r="CP21" s="170"/>
      <c r="CQ21" s="170"/>
      <c r="CR21" s="170"/>
      <c r="CS21" s="170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</row>
    <row r="22" spans="1:148" s="70" customFormat="1" ht="24.75" customHeight="1">
      <c r="A22" s="581"/>
      <c r="B22" s="582" t="s">
        <v>103</v>
      </c>
      <c r="C22" s="586" t="str">
        <f>IF(AU22=1,SUM(AU$11:AU22),"")</f>
        <v/>
      </c>
      <c r="D22" s="472"/>
      <c r="E22" s="864"/>
      <c r="F22" s="888"/>
      <c r="G22" s="670"/>
      <c r="H22" s="671"/>
      <c r="I22" s="672"/>
      <c r="J22" s="673"/>
      <c r="K22" s="194"/>
      <c r="L22" s="623"/>
      <c r="M22" s="623"/>
      <c r="N22" s="623"/>
      <c r="O22" s="585"/>
      <c r="P22" s="863"/>
      <c r="Q22" s="864"/>
      <c r="R22" s="864"/>
      <c r="S22" s="864"/>
      <c r="T22" s="864"/>
      <c r="U22" s="864"/>
      <c r="V22" s="864"/>
      <c r="W22" s="865"/>
      <c r="X22" s="630"/>
      <c r="Y22" s="630"/>
      <c r="Z22" s="626"/>
      <c r="AA22" s="888"/>
      <c r="AB22" s="889"/>
      <c r="AC22" s="414"/>
      <c r="AD22" s="635"/>
      <c r="AE22" s="416"/>
      <c r="AF22" s="415"/>
      <c r="AG22" s="375"/>
      <c r="AH22" s="375"/>
      <c r="AI22" s="417"/>
      <c r="AM22" s="453" t="s">
        <v>649</v>
      </c>
      <c r="AN22" s="668">
        <f t="shared" si="5"/>
        <v>2013</v>
      </c>
      <c r="AP22" s="112"/>
      <c r="AQ22" s="170"/>
      <c r="AR22" s="170"/>
      <c r="AS22" s="61"/>
      <c r="AT22" s="61"/>
      <c r="AU22" s="115">
        <f t="shared" si="2"/>
        <v>0</v>
      </c>
      <c r="AV22" s="116" t="b">
        <f t="shared" si="1"/>
        <v>1</v>
      </c>
      <c r="AW22" s="73">
        <f t="shared" si="3"/>
        <v>0</v>
      </c>
      <c r="AX22" s="61"/>
      <c r="AY22" s="61"/>
      <c r="AZ22" s="61"/>
      <c r="BA22" s="61"/>
      <c r="BB22" s="61"/>
      <c r="BC22" s="211" t="s">
        <v>255</v>
      </c>
      <c r="BD22" s="61" t="s">
        <v>369</v>
      </c>
      <c r="BE22" s="61"/>
      <c r="BF22" s="61"/>
      <c r="BG22" s="61"/>
      <c r="BH22" s="61"/>
      <c r="BI22" s="61"/>
      <c r="BJ22" s="200">
        <f>BJ20+1</f>
        <v>10</v>
      </c>
      <c r="BK22" s="201" t="s">
        <v>382</v>
      </c>
      <c r="BL22" s="61"/>
      <c r="BM22" s="202"/>
      <c r="BN22" s="61"/>
      <c r="BO22" s="61"/>
      <c r="BQ22" s="206"/>
      <c r="BR22" s="207"/>
      <c r="BS22" s="61"/>
      <c r="BT22" s="61" t="s">
        <v>622</v>
      </c>
      <c r="BU22" s="61"/>
      <c r="BV22" s="61"/>
      <c r="BW22" s="61"/>
      <c r="BX22" s="61"/>
      <c r="BY22" s="173"/>
      <c r="BZ22" s="173"/>
      <c r="CA22" s="173"/>
      <c r="CB22" s="173"/>
      <c r="CC22" s="146"/>
      <c r="CD22" s="147"/>
      <c r="CE22" s="147"/>
      <c r="CF22" s="147"/>
      <c r="CG22" s="145"/>
      <c r="CH22" s="173"/>
      <c r="CI22" s="224"/>
      <c r="CJ22" s="224"/>
      <c r="CK22" s="224"/>
      <c r="CL22" s="224"/>
      <c r="CM22" s="170"/>
      <c r="CN22" s="170"/>
      <c r="CO22" s="170"/>
      <c r="CP22" s="170"/>
      <c r="CQ22" s="170"/>
      <c r="CR22" s="170"/>
      <c r="CS22" s="170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</row>
    <row r="23" spans="1:148" s="70" customFormat="1" ht="24.75" customHeight="1">
      <c r="A23" s="581"/>
      <c r="B23" s="582" t="s">
        <v>103</v>
      </c>
      <c r="C23" s="586" t="str">
        <f>IF(AU23=1,SUM(AU$11:AU23),"")</f>
        <v/>
      </c>
      <c r="D23" s="472"/>
      <c r="E23" s="864"/>
      <c r="F23" s="888"/>
      <c r="G23" s="670"/>
      <c r="H23" s="671"/>
      <c r="I23" s="672"/>
      <c r="J23" s="673"/>
      <c r="K23" s="194"/>
      <c r="L23" s="623"/>
      <c r="M23" s="623"/>
      <c r="N23" s="623"/>
      <c r="O23" s="585"/>
      <c r="P23" s="863"/>
      <c r="Q23" s="864"/>
      <c r="R23" s="864"/>
      <c r="S23" s="864"/>
      <c r="T23" s="864"/>
      <c r="U23" s="864"/>
      <c r="V23" s="864"/>
      <c r="W23" s="865"/>
      <c r="X23" s="630"/>
      <c r="Y23" s="630"/>
      <c r="Z23" s="626"/>
      <c r="AA23" s="888"/>
      <c r="AB23" s="889"/>
      <c r="AC23" s="414"/>
      <c r="AD23" s="635"/>
      <c r="AE23" s="416"/>
      <c r="AF23" s="415"/>
      <c r="AG23" s="375"/>
      <c r="AH23" s="375"/>
      <c r="AI23" s="417"/>
      <c r="AM23" s="453" t="s">
        <v>650</v>
      </c>
      <c r="AN23" s="668">
        <f t="shared" si="5"/>
        <v>2012</v>
      </c>
      <c r="AP23" s="112"/>
      <c r="AQ23" s="170"/>
      <c r="AR23" s="170"/>
      <c r="AS23" s="61"/>
      <c r="AT23" s="61"/>
      <c r="AU23" s="115">
        <f t="shared" si="2"/>
        <v>0</v>
      </c>
      <c r="AV23" s="116" t="b">
        <f t="shared" si="1"/>
        <v>1</v>
      </c>
      <c r="AW23" s="73">
        <f t="shared" si="3"/>
        <v>0</v>
      </c>
      <c r="AX23" s="61"/>
      <c r="AY23" s="61"/>
      <c r="AZ23" s="61"/>
      <c r="BA23" s="61"/>
      <c r="BB23" s="61"/>
      <c r="BC23" s="212" t="s">
        <v>256</v>
      </c>
      <c r="BD23" s="61" t="s">
        <v>369</v>
      </c>
      <c r="BE23" s="61"/>
      <c r="BF23" s="61"/>
      <c r="BG23" s="61"/>
      <c r="BH23" s="61"/>
      <c r="BI23" s="61"/>
      <c r="BJ23" s="200">
        <f t="shared" ref="BJ23:BJ29" si="6">BJ22+1</f>
        <v>11</v>
      </c>
      <c r="BK23" s="201" t="s">
        <v>383</v>
      </c>
      <c r="BL23" s="61"/>
      <c r="BM23" s="202" t="s">
        <v>427</v>
      </c>
      <c r="BN23" s="61"/>
      <c r="BO23" s="61"/>
      <c r="BQ23" s="206" t="s">
        <v>350</v>
      </c>
      <c r="BR23" s="204">
        <v>26.14</v>
      </c>
      <c r="BS23" s="61"/>
      <c r="BT23" s="61" t="s">
        <v>623</v>
      </c>
      <c r="BU23" s="61"/>
      <c r="BV23" s="61"/>
      <c r="BW23" s="61"/>
      <c r="BX23" s="61"/>
      <c r="BY23" s="173"/>
      <c r="BZ23" s="173"/>
      <c r="CA23" s="173"/>
      <c r="CB23" s="173"/>
      <c r="CC23" s="146"/>
      <c r="CD23" s="147"/>
      <c r="CE23" s="147"/>
      <c r="CF23" s="147"/>
      <c r="CG23" s="145"/>
      <c r="CH23" s="173"/>
      <c r="CI23" s="224"/>
      <c r="CJ23" s="224"/>
      <c r="CK23" s="224"/>
      <c r="CL23" s="224"/>
      <c r="CM23" s="170"/>
      <c r="CN23" s="170"/>
      <c r="CO23" s="170"/>
      <c r="CP23" s="170"/>
      <c r="CQ23" s="170"/>
      <c r="CR23" s="170"/>
      <c r="CS23" s="170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</row>
    <row r="24" spans="1:148" s="70" customFormat="1" ht="24.75" customHeight="1">
      <c r="A24" s="581"/>
      <c r="B24" s="582" t="s">
        <v>103</v>
      </c>
      <c r="C24" s="586" t="str">
        <f>IF(AU24=1,SUM(AU$11:AU24),"")</f>
        <v/>
      </c>
      <c r="D24" s="472"/>
      <c r="E24" s="864"/>
      <c r="F24" s="888"/>
      <c r="G24" s="670"/>
      <c r="H24" s="671"/>
      <c r="I24" s="672"/>
      <c r="J24" s="673"/>
      <c r="K24" s="194"/>
      <c r="L24" s="623"/>
      <c r="M24" s="623"/>
      <c r="N24" s="623"/>
      <c r="O24" s="585"/>
      <c r="P24" s="863"/>
      <c r="Q24" s="864"/>
      <c r="R24" s="864"/>
      <c r="S24" s="864"/>
      <c r="T24" s="864"/>
      <c r="U24" s="864"/>
      <c r="V24" s="864"/>
      <c r="W24" s="865"/>
      <c r="X24" s="630"/>
      <c r="Y24" s="630"/>
      <c r="Z24" s="626"/>
      <c r="AA24" s="888"/>
      <c r="AB24" s="889"/>
      <c r="AC24" s="414"/>
      <c r="AD24" s="635"/>
      <c r="AE24" s="416"/>
      <c r="AF24" s="415"/>
      <c r="AG24" s="375"/>
      <c r="AH24" s="375"/>
      <c r="AI24" s="417"/>
      <c r="AM24" s="453" t="s">
        <v>651</v>
      </c>
      <c r="AN24" s="668">
        <f t="shared" si="5"/>
        <v>2011</v>
      </c>
      <c r="AP24" s="112"/>
      <c r="AQ24" s="170"/>
      <c r="AR24" s="170"/>
      <c r="AS24" s="61"/>
      <c r="AT24" s="61"/>
      <c r="AU24" s="115">
        <f t="shared" si="2"/>
        <v>0</v>
      </c>
      <c r="AV24" s="116" t="b">
        <f t="shared" si="1"/>
        <v>1</v>
      </c>
      <c r="AW24" s="73">
        <f t="shared" si="3"/>
        <v>0</v>
      </c>
      <c r="AX24" s="61"/>
      <c r="AY24" s="61"/>
      <c r="AZ24" s="61"/>
      <c r="BA24" s="61"/>
      <c r="BB24" s="61"/>
      <c r="BC24" s="211" t="s">
        <v>257</v>
      </c>
      <c r="BD24" s="61" t="s">
        <v>369</v>
      </c>
      <c r="BE24" s="61"/>
      <c r="BF24" s="61"/>
      <c r="BG24" s="61"/>
      <c r="BH24" s="61"/>
      <c r="BI24" s="61"/>
      <c r="BJ24" s="200">
        <f t="shared" si="6"/>
        <v>12</v>
      </c>
      <c r="BK24" s="201" t="s">
        <v>384</v>
      </c>
      <c r="BL24" s="61"/>
      <c r="BM24" s="202" t="s">
        <v>428</v>
      </c>
      <c r="BN24" s="61"/>
      <c r="BO24" s="61"/>
      <c r="BQ24" s="206" t="s">
        <v>352</v>
      </c>
      <c r="BR24" s="204">
        <v>12.15</v>
      </c>
      <c r="BS24" s="61"/>
      <c r="BT24" s="61" t="s">
        <v>624</v>
      </c>
      <c r="BU24" s="61"/>
      <c r="BV24" s="61"/>
      <c r="BW24" s="61"/>
      <c r="BX24" s="61"/>
      <c r="BY24" s="173"/>
      <c r="BZ24" s="173"/>
      <c r="CA24" s="173"/>
      <c r="CB24" s="173"/>
      <c r="CC24" s="146"/>
      <c r="CD24" s="147"/>
      <c r="CE24" s="147"/>
      <c r="CF24" s="147"/>
      <c r="CG24" s="145"/>
      <c r="CH24" s="173"/>
      <c r="CI24" s="224"/>
      <c r="CJ24" s="224"/>
      <c r="CK24" s="224"/>
      <c r="CL24" s="224"/>
      <c r="CM24" s="170"/>
      <c r="CN24" s="170"/>
      <c r="CO24" s="170"/>
      <c r="CP24" s="170"/>
      <c r="CQ24" s="170"/>
      <c r="CR24" s="170"/>
      <c r="CS24" s="170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</row>
    <row r="25" spans="1:148" s="70" customFormat="1" ht="24.75" customHeight="1">
      <c r="A25" s="581"/>
      <c r="B25" s="582" t="str">
        <f t="shared" ref="B25:B38" si="7">IF(OR(D25&gt;0,F25&gt;0,X25&gt;0,AP25&gt;0),"Wypełnione","")</f>
        <v/>
      </c>
      <c r="C25" s="586" t="str">
        <f>IF(AU25=1,SUM(AU$11:AU25),"")</f>
        <v/>
      </c>
      <c r="D25" s="472"/>
      <c r="E25" s="864"/>
      <c r="F25" s="888"/>
      <c r="G25" s="670"/>
      <c r="H25" s="671"/>
      <c r="I25" s="672"/>
      <c r="J25" s="673"/>
      <c r="K25" s="194"/>
      <c r="L25" s="623"/>
      <c r="M25" s="623"/>
      <c r="N25" s="623"/>
      <c r="O25" s="585"/>
      <c r="P25" s="863"/>
      <c r="Q25" s="864"/>
      <c r="R25" s="864"/>
      <c r="S25" s="864"/>
      <c r="T25" s="864"/>
      <c r="U25" s="864"/>
      <c r="V25" s="864"/>
      <c r="W25" s="865"/>
      <c r="X25" s="630"/>
      <c r="Y25" s="630"/>
      <c r="Z25" s="626"/>
      <c r="AA25" s="888"/>
      <c r="AB25" s="889"/>
      <c r="AC25" s="414"/>
      <c r="AD25" s="635"/>
      <c r="AE25" s="416"/>
      <c r="AF25" s="415"/>
      <c r="AG25" s="375"/>
      <c r="AH25" s="375"/>
      <c r="AI25" s="417"/>
      <c r="AM25" s="453" t="s">
        <v>652</v>
      </c>
      <c r="AN25" s="668">
        <f t="shared" si="5"/>
        <v>2010</v>
      </c>
      <c r="AP25" s="112"/>
      <c r="AQ25" s="170"/>
      <c r="AR25" s="170"/>
      <c r="AS25" s="61"/>
      <c r="AT25" s="61"/>
      <c r="AU25" s="115">
        <f t="shared" si="2"/>
        <v>0</v>
      </c>
      <c r="AV25" s="116" t="b">
        <f t="shared" si="1"/>
        <v>1</v>
      </c>
      <c r="AW25" s="73">
        <f t="shared" si="3"/>
        <v>0</v>
      </c>
      <c r="AX25" s="61"/>
      <c r="AY25" s="61"/>
      <c r="AZ25" s="61"/>
      <c r="BA25" s="61"/>
      <c r="BB25" s="61"/>
      <c r="BC25" s="211" t="s">
        <v>258</v>
      </c>
      <c r="BD25" s="61" t="s">
        <v>369</v>
      </c>
      <c r="BE25" s="61"/>
      <c r="BF25" s="61"/>
      <c r="BG25" s="61"/>
      <c r="BH25" s="61"/>
      <c r="BI25" s="61"/>
      <c r="BJ25" s="200">
        <f t="shared" si="6"/>
        <v>13</v>
      </c>
      <c r="BK25" s="201" t="s">
        <v>385</v>
      </c>
      <c r="BL25" s="61"/>
      <c r="BM25" s="202" t="s">
        <v>429</v>
      </c>
      <c r="BN25" s="61"/>
      <c r="BO25" s="61"/>
      <c r="BQ25" s="206" t="s">
        <v>351</v>
      </c>
      <c r="BR25" s="204">
        <v>2.2999999999999998</v>
      </c>
      <c r="BS25" s="61"/>
      <c r="BT25" s="61" t="s">
        <v>625</v>
      </c>
      <c r="BU25" s="61"/>
      <c r="BV25" s="61"/>
      <c r="BW25" s="61"/>
      <c r="BX25" s="61"/>
      <c r="BY25" s="173"/>
      <c r="BZ25" s="173"/>
      <c r="CA25" s="173"/>
      <c r="CB25" s="173"/>
      <c r="CC25" s="146"/>
      <c r="CD25" s="147"/>
      <c r="CE25" s="147"/>
      <c r="CF25" s="147"/>
      <c r="CG25" s="145"/>
      <c r="CH25" s="173"/>
      <c r="CI25" s="224"/>
      <c r="CJ25" s="224"/>
      <c r="CK25" s="224"/>
      <c r="CL25" s="224"/>
      <c r="CM25" s="170"/>
      <c r="CN25" s="170"/>
      <c r="CO25" s="170"/>
      <c r="CP25" s="170"/>
      <c r="CQ25" s="170"/>
      <c r="CR25" s="170"/>
      <c r="CS25" s="170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</row>
    <row r="26" spans="1:148" s="70" customFormat="1" ht="24.75" customHeight="1" thickBot="1">
      <c r="A26" s="581"/>
      <c r="B26" s="582" t="str">
        <f t="shared" si="7"/>
        <v/>
      </c>
      <c r="C26" s="586" t="str">
        <f>IF(AU26=1,SUM(AU$11:AU26),"")</f>
        <v/>
      </c>
      <c r="D26" s="472"/>
      <c r="E26" s="864"/>
      <c r="F26" s="888"/>
      <c r="G26" s="670"/>
      <c r="H26" s="671"/>
      <c r="I26" s="672"/>
      <c r="J26" s="673"/>
      <c r="K26" s="194"/>
      <c r="L26" s="623"/>
      <c r="M26" s="623"/>
      <c r="N26" s="623"/>
      <c r="O26" s="585"/>
      <c r="P26" s="863"/>
      <c r="Q26" s="864"/>
      <c r="R26" s="864"/>
      <c r="S26" s="864"/>
      <c r="T26" s="864"/>
      <c r="U26" s="864"/>
      <c r="V26" s="864"/>
      <c r="W26" s="865"/>
      <c r="X26" s="630"/>
      <c r="Y26" s="630"/>
      <c r="Z26" s="626"/>
      <c r="AA26" s="888"/>
      <c r="AB26" s="889"/>
      <c r="AC26" s="414"/>
      <c r="AD26" s="635"/>
      <c r="AE26" s="416"/>
      <c r="AF26" s="415"/>
      <c r="AG26" s="375"/>
      <c r="AH26" s="375"/>
      <c r="AI26" s="417"/>
      <c r="AM26" s="453" t="s">
        <v>653</v>
      </c>
      <c r="AN26" s="668">
        <f t="shared" si="5"/>
        <v>2009</v>
      </c>
      <c r="AP26" s="112"/>
      <c r="AQ26" s="170"/>
      <c r="AR26" s="170"/>
      <c r="AS26" s="61"/>
      <c r="AT26" s="61"/>
      <c r="AU26" s="115">
        <f t="shared" si="2"/>
        <v>0</v>
      </c>
      <c r="AV26" s="116" t="b">
        <f t="shared" si="1"/>
        <v>1</v>
      </c>
      <c r="AW26" s="73">
        <f t="shared" si="3"/>
        <v>0</v>
      </c>
      <c r="AX26" s="61"/>
      <c r="AY26" s="61"/>
      <c r="AZ26" s="61"/>
      <c r="BA26" s="61"/>
      <c r="BB26" s="61"/>
      <c r="BC26" s="61"/>
      <c r="BD26" s="61" t="s">
        <v>369</v>
      </c>
      <c r="BE26" s="61"/>
      <c r="BF26" s="61"/>
      <c r="BG26" s="61"/>
      <c r="BH26" s="61"/>
      <c r="BI26" s="61"/>
      <c r="BJ26" s="200">
        <f t="shared" si="6"/>
        <v>14</v>
      </c>
      <c r="BK26" s="201" t="s">
        <v>386</v>
      </c>
      <c r="BL26" s="61"/>
      <c r="BM26" s="202" t="s">
        <v>430</v>
      </c>
      <c r="BN26" s="61"/>
      <c r="BO26" s="61"/>
      <c r="BQ26" s="206"/>
      <c r="BR26" s="207"/>
      <c r="BS26" s="61"/>
      <c r="BT26" s="61" t="s">
        <v>626</v>
      </c>
      <c r="BU26" s="61"/>
      <c r="BV26" s="61"/>
      <c r="BW26" s="61"/>
      <c r="BX26" s="61"/>
      <c r="BY26" s="173"/>
      <c r="BZ26" s="173"/>
      <c r="CA26" s="173"/>
      <c r="CB26" s="173"/>
      <c r="CC26" s="146"/>
      <c r="CD26" s="147"/>
      <c r="CE26" s="147"/>
      <c r="CF26" s="147"/>
      <c r="CG26" s="145"/>
      <c r="CH26" s="173"/>
      <c r="CI26" s="224"/>
      <c r="CJ26" s="224"/>
      <c r="CK26" s="224"/>
      <c r="CL26" s="224"/>
      <c r="CM26" s="170"/>
      <c r="CN26" s="170"/>
      <c r="CO26" s="170"/>
      <c r="CP26" s="170"/>
      <c r="CQ26" s="170"/>
      <c r="CR26" s="170"/>
      <c r="CS26" s="170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</row>
    <row r="27" spans="1:148" s="70" customFormat="1" ht="24.75" customHeight="1">
      <c r="A27" s="581"/>
      <c r="B27" s="582" t="str">
        <f t="shared" si="7"/>
        <v/>
      </c>
      <c r="C27" s="586" t="str">
        <f>IF(AU27=1,SUM(AU$11:AU27),"")</f>
        <v/>
      </c>
      <c r="D27" s="472"/>
      <c r="E27" s="864"/>
      <c r="F27" s="888"/>
      <c r="G27" s="670"/>
      <c r="H27" s="671"/>
      <c r="I27" s="672"/>
      <c r="J27" s="673"/>
      <c r="K27" s="194"/>
      <c r="L27" s="623"/>
      <c r="M27" s="623"/>
      <c r="N27" s="623"/>
      <c r="O27" s="585"/>
      <c r="P27" s="863"/>
      <c r="Q27" s="864"/>
      <c r="R27" s="864"/>
      <c r="S27" s="864"/>
      <c r="T27" s="864"/>
      <c r="U27" s="864"/>
      <c r="V27" s="864"/>
      <c r="W27" s="865"/>
      <c r="X27" s="630"/>
      <c r="Y27" s="630"/>
      <c r="Z27" s="626"/>
      <c r="AA27" s="888"/>
      <c r="AB27" s="889"/>
      <c r="AC27" s="414"/>
      <c r="AD27" s="635"/>
      <c r="AE27" s="416"/>
      <c r="AF27" s="415"/>
      <c r="AG27" s="375"/>
      <c r="AH27" s="375"/>
      <c r="AI27" s="417"/>
      <c r="AM27" s="453" t="s">
        <v>654</v>
      </c>
      <c r="AN27" s="668">
        <f t="shared" si="5"/>
        <v>2008</v>
      </c>
      <c r="AP27" s="112"/>
      <c r="AQ27" s="170"/>
      <c r="AR27" s="170"/>
      <c r="AS27" s="61"/>
      <c r="AT27" s="61"/>
      <c r="AU27" s="115">
        <f t="shared" si="2"/>
        <v>0</v>
      </c>
      <c r="AV27" s="116" t="b">
        <f t="shared" si="1"/>
        <v>1</v>
      </c>
      <c r="AW27" s="73">
        <f t="shared" si="3"/>
        <v>0</v>
      </c>
      <c r="AX27" s="61"/>
      <c r="AY27" s="61"/>
      <c r="AZ27" s="61"/>
      <c r="BA27" s="61"/>
      <c r="BB27" s="61"/>
      <c r="BC27" s="210" t="s">
        <v>259</v>
      </c>
      <c r="BD27" s="61" t="s">
        <v>369</v>
      </c>
      <c r="BE27" s="61"/>
      <c r="BF27" s="61"/>
      <c r="BG27" s="61"/>
      <c r="BH27" s="61"/>
      <c r="BI27" s="61"/>
      <c r="BJ27" s="200">
        <f t="shared" si="6"/>
        <v>15</v>
      </c>
      <c r="BK27" s="201" t="s">
        <v>387</v>
      </c>
      <c r="BL27" s="61"/>
      <c r="BM27" s="202" t="s">
        <v>428</v>
      </c>
      <c r="BN27" s="61"/>
      <c r="BO27" s="61"/>
      <c r="BQ27" s="206" t="s">
        <v>348</v>
      </c>
      <c r="BR27" s="204">
        <v>12.78</v>
      </c>
      <c r="BS27" s="61"/>
      <c r="BT27" s="61" t="s">
        <v>627</v>
      </c>
      <c r="BU27" s="61"/>
      <c r="BV27" s="61"/>
      <c r="BW27" s="61"/>
      <c r="BX27" s="61"/>
      <c r="BY27" s="173"/>
      <c r="BZ27" s="173"/>
      <c r="CA27" s="173"/>
      <c r="CB27" s="173"/>
      <c r="CC27" s="146"/>
      <c r="CD27" s="147"/>
      <c r="CE27" s="147"/>
      <c r="CF27" s="147"/>
      <c r="CG27" s="145"/>
      <c r="CH27" s="173"/>
      <c r="CI27" s="224"/>
      <c r="CJ27" s="224"/>
      <c r="CK27" s="224"/>
      <c r="CL27" s="224"/>
      <c r="CM27" s="170"/>
      <c r="CN27" s="170"/>
      <c r="CO27" s="170"/>
      <c r="CP27" s="170"/>
      <c r="CQ27" s="170"/>
      <c r="CR27" s="170"/>
      <c r="CS27" s="170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</row>
    <row r="28" spans="1:148" s="70" customFormat="1" ht="24.75" customHeight="1">
      <c r="A28" s="581"/>
      <c r="B28" s="582" t="str">
        <f t="shared" si="7"/>
        <v/>
      </c>
      <c r="C28" s="586" t="str">
        <f>IF(AU28=1,SUM(AU$11:AU28),"")</f>
        <v/>
      </c>
      <c r="D28" s="472"/>
      <c r="E28" s="864"/>
      <c r="F28" s="888"/>
      <c r="G28" s="670"/>
      <c r="H28" s="671"/>
      <c r="I28" s="672"/>
      <c r="J28" s="673"/>
      <c r="K28" s="194"/>
      <c r="L28" s="623"/>
      <c r="M28" s="623"/>
      <c r="N28" s="623"/>
      <c r="O28" s="585"/>
      <c r="P28" s="863"/>
      <c r="Q28" s="864"/>
      <c r="R28" s="864"/>
      <c r="S28" s="864"/>
      <c r="T28" s="864"/>
      <c r="U28" s="864"/>
      <c r="V28" s="864"/>
      <c r="W28" s="865"/>
      <c r="X28" s="630"/>
      <c r="Y28" s="630"/>
      <c r="Z28" s="626"/>
      <c r="AA28" s="888"/>
      <c r="AB28" s="889"/>
      <c r="AC28" s="414"/>
      <c r="AD28" s="635"/>
      <c r="AE28" s="416"/>
      <c r="AF28" s="415"/>
      <c r="AG28" s="375"/>
      <c r="AH28" s="375"/>
      <c r="AI28" s="417"/>
      <c r="AM28" s="453" t="s">
        <v>655</v>
      </c>
      <c r="AN28" s="668">
        <f t="shared" si="5"/>
        <v>2007</v>
      </c>
      <c r="AP28" s="112"/>
      <c r="AQ28" s="170"/>
      <c r="AR28" s="170"/>
      <c r="AS28" s="61"/>
      <c r="AT28" s="61"/>
      <c r="AU28" s="115">
        <f t="shared" si="2"/>
        <v>0</v>
      </c>
      <c r="AV28" s="116" t="b">
        <f t="shared" si="1"/>
        <v>1</v>
      </c>
      <c r="AW28" s="73">
        <f t="shared" si="3"/>
        <v>0</v>
      </c>
      <c r="AX28" s="61"/>
      <c r="AY28" s="61"/>
      <c r="AZ28" s="61"/>
      <c r="BA28" s="61"/>
      <c r="BB28" s="61"/>
      <c r="BC28" s="211" t="s">
        <v>260</v>
      </c>
      <c r="BD28" s="61" t="s">
        <v>369</v>
      </c>
      <c r="BE28" s="61"/>
      <c r="BF28" s="61"/>
      <c r="BG28" s="61"/>
      <c r="BH28" s="61"/>
      <c r="BI28" s="61"/>
      <c r="BJ28" s="200">
        <f t="shared" si="6"/>
        <v>16</v>
      </c>
      <c r="BK28" s="201" t="s">
        <v>388</v>
      </c>
      <c r="BL28" s="61"/>
      <c r="BM28" s="202"/>
      <c r="BN28" s="61"/>
      <c r="BO28" s="61"/>
      <c r="BQ28" s="206"/>
      <c r="BR28" s="207"/>
      <c r="BS28" s="61"/>
      <c r="BT28" s="61" t="s">
        <v>628</v>
      </c>
      <c r="BU28" s="61"/>
      <c r="BV28" s="61"/>
      <c r="BW28" s="61"/>
      <c r="BX28" s="61"/>
      <c r="BY28" s="173"/>
      <c r="BZ28" s="173"/>
      <c r="CA28" s="173"/>
      <c r="CB28" s="173"/>
      <c r="CC28" s="146"/>
      <c r="CD28" s="147"/>
      <c r="CE28" s="147"/>
      <c r="CF28" s="147"/>
      <c r="CG28" s="145"/>
      <c r="CH28" s="173"/>
      <c r="CI28" s="224"/>
      <c r="CJ28" s="224"/>
      <c r="CK28" s="224"/>
      <c r="CL28" s="224"/>
      <c r="CM28" s="170"/>
      <c r="CN28" s="170"/>
      <c r="CO28" s="170"/>
      <c r="CP28" s="170"/>
      <c r="CQ28" s="170"/>
      <c r="CR28" s="170"/>
      <c r="CS28" s="170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</row>
    <row r="29" spans="1:148" s="70" customFormat="1" ht="24.75" customHeight="1">
      <c r="A29" s="581"/>
      <c r="B29" s="582" t="str">
        <f t="shared" si="7"/>
        <v/>
      </c>
      <c r="C29" s="586" t="str">
        <f>IF(AU29=1,SUM(AU$11:AU29),"")</f>
        <v/>
      </c>
      <c r="D29" s="472"/>
      <c r="E29" s="864"/>
      <c r="F29" s="888"/>
      <c r="G29" s="670"/>
      <c r="H29" s="671"/>
      <c r="I29" s="672"/>
      <c r="J29" s="673"/>
      <c r="K29" s="194"/>
      <c r="L29" s="623"/>
      <c r="M29" s="623"/>
      <c r="N29" s="623"/>
      <c r="O29" s="585"/>
      <c r="P29" s="863"/>
      <c r="Q29" s="864"/>
      <c r="R29" s="864"/>
      <c r="S29" s="864"/>
      <c r="T29" s="864"/>
      <c r="U29" s="864"/>
      <c r="V29" s="864"/>
      <c r="W29" s="865"/>
      <c r="X29" s="630"/>
      <c r="Y29" s="630"/>
      <c r="Z29" s="626"/>
      <c r="AA29" s="888"/>
      <c r="AB29" s="889"/>
      <c r="AC29" s="414"/>
      <c r="AD29" s="635"/>
      <c r="AE29" s="416"/>
      <c r="AF29" s="415"/>
      <c r="AG29" s="375"/>
      <c r="AH29" s="375"/>
      <c r="AI29" s="417"/>
      <c r="AM29" s="453" t="s">
        <v>656</v>
      </c>
      <c r="AN29" s="668">
        <f t="shared" si="5"/>
        <v>2006</v>
      </c>
      <c r="AP29" s="112"/>
      <c r="AQ29" s="170"/>
      <c r="AR29" s="170"/>
      <c r="AS29" s="61"/>
      <c r="AT29" s="61"/>
      <c r="AU29" s="115">
        <f t="shared" si="2"/>
        <v>0</v>
      </c>
      <c r="AV29" s="116" t="b">
        <f t="shared" si="1"/>
        <v>1</v>
      </c>
      <c r="AW29" s="73">
        <f t="shared" si="3"/>
        <v>0</v>
      </c>
      <c r="AX29" s="61"/>
      <c r="AY29" s="61"/>
      <c r="AZ29" s="61"/>
      <c r="BA29" s="61"/>
      <c r="BB29" s="61"/>
      <c r="BC29" s="211" t="s">
        <v>261</v>
      </c>
      <c r="BD29" s="61" t="s">
        <v>369</v>
      </c>
      <c r="BE29" s="61"/>
      <c r="BF29" s="61"/>
      <c r="BG29" s="61"/>
      <c r="BH29" s="61"/>
      <c r="BI29" s="61"/>
      <c r="BJ29" s="200">
        <f t="shared" si="6"/>
        <v>17</v>
      </c>
      <c r="BK29" s="201" t="s">
        <v>389</v>
      </c>
      <c r="BL29" s="61"/>
      <c r="BM29" s="202" t="s">
        <v>308</v>
      </c>
      <c r="BN29" s="61"/>
      <c r="BO29" s="61"/>
      <c r="BQ29" s="206" t="s">
        <v>349</v>
      </c>
      <c r="BR29" s="204">
        <v>12.78</v>
      </c>
      <c r="BS29" s="61"/>
      <c r="BT29" s="61" t="s">
        <v>629</v>
      </c>
      <c r="BU29" s="61"/>
      <c r="BV29" s="61"/>
      <c r="BW29" s="61"/>
      <c r="BX29" s="61"/>
      <c r="BY29" s="173"/>
      <c r="BZ29" s="173"/>
      <c r="CA29" s="173"/>
      <c r="CB29" s="173"/>
      <c r="CC29" s="146"/>
      <c r="CD29" s="147"/>
      <c r="CE29" s="147"/>
      <c r="CF29" s="147"/>
      <c r="CG29" s="145"/>
      <c r="CH29" s="173"/>
      <c r="CI29" s="224"/>
      <c r="CJ29" s="224"/>
      <c r="CK29" s="224"/>
      <c r="CL29" s="224"/>
      <c r="CM29" s="170"/>
      <c r="CN29" s="170"/>
      <c r="CO29" s="170"/>
      <c r="CP29" s="170"/>
      <c r="CQ29" s="170"/>
      <c r="CR29" s="170"/>
      <c r="CS29" s="170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</row>
    <row r="30" spans="1:148" s="70" customFormat="1" ht="24.75" customHeight="1">
      <c r="A30" s="581"/>
      <c r="B30" s="582" t="str">
        <f t="shared" si="7"/>
        <v/>
      </c>
      <c r="C30" s="586" t="str">
        <f>IF(AU30=1,SUM(AU$11:AU30),"")</f>
        <v/>
      </c>
      <c r="D30" s="472"/>
      <c r="E30" s="864"/>
      <c r="F30" s="888"/>
      <c r="G30" s="670"/>
      <c r="H30" s="671"/>
      <c r="I30" s="672"/>
      <c r="J30" s="673"/>
      <c r="K30" s="194"/>
      <c r="L30" s="623"/>
      <c r="M30" s="623"/>
      <c r="N30" s="623"/>
      <c r="O30" s="585"/>
      <c r="P30" s="863"/>
      <c r="Q30" s="864"/>
      <c r="R30" s="864"/>
      <c r="S30" s="864"/>
      <c r="T30" s="864"/>
      <c r="U30" s="864"/>
      <c r="V30" s="864"/>
      <c r="W30" s="865"/>
      <c r="X30" s="630"/>
      <c r="Y30" s="630"/>
      <c r="Z30" s="626"/>
      <c r="AA30" s="888"/>
      <c r="AB30" s="889"/>
      <c r="AC30" s="414"/>
      <c r="AD30" s="635"/>
      <c r="AE30" s="416"/>
      <c r="AF30" s="415"/>
      <c r="AG30" s="375"/>
      <c r="AH30" s="375"/>
      <c r="AI30" s="417"/>
      <c r="AM30" s="453" t="s">
        <v>657</v>
      </c>
      <c r="AN30" s="668">
        <f t="shared" si="5"/>
        <v>2005</v>
      </c>
      <c r="AP30" s="112"/>
      <c r="AQ30" s="170"/>
      <c r="AR30" s="170"/>
      <c r="AS30" s="61"/>
      <c r="AT30" s="61"/>
      <c r="AU30" s="115">
        <f t="shared" si="2"/>
        <v>0</v>
      </c>
      <c r="AV30" s="116" t="b">
        <f t="shared" si="1"/>
        <v>1</v>
      </c>
      <c r="AW30" s="73">
        <f t="shared" si="3"/>
        <v>0</v>
      </c>
      <c r="AX30" s="61"/>
      <c r="AY30" s="61"/>
      <c r="AZ30" s="61"/>
      <c r="BA30" s="61"/>
      <c r="BB30" s="61"/>
      <c r="BC30" s="211" t="s">
        <v>262</v>
      </c>
      <c r="BD30" s="61" t="s">
        <v>369</v>
      </c>
      <c r="BE30" s="61"/>
      <c r="BF30" s="61"/>
      <c r="BG30" s="61"/>
      <c r="BH30" s="61"/>
      <c r="BI30" s="61"/>
      <c r="BJ30" s="200"/>
      <c r="BK30" s="201"/>
      <c r="BL30" s="61"/>
      <c r="BM30" s="202"/>
      <c r="BN30" s="61"/>
      <c r="BO30" s="61"/>
      <c r="BQ30" s="206"/>
      <c r="BR30" s="207"/>
      <c r="BS30" s="61"/>
      <c r="BT30" s="61" t="s">
        <v>630</v>
      </c>
      <c r="BU30" s="61"/>
      <c r="BV30" s="61"/>
      <c r="BW30" s="61"/>
      <c r="BX30" s="61"/>
      <c r="BY30" s="173"/>
      <c r="BZ30" s="173"/>
      <c r="CA30" s="173"/>
      <c r="CB30" s="173"/>
      <c r="CC30" s="146"/>
      <c r="CD30" s="147"/>
      <c r="CE30" s="147"/>
      <c r="CF30" s="147"/>
      <c r="CG30" s="145"/>
      <c r="CH30" s="173"/>
      <c r="CI30" s="224"/>
      <c r="CJ30" s="224"/>
      <c r="CK30" s="224"/>
      <c r="CL30" s="224"/>
      <c r="CM30" s="170"/>
      <c r="CN30" s="170"/>
      <c r="CO30" s="170"/>
      <c r="CP30" s="170"/>
      <c r="CQ30" s="170"/>
      <c r="CR30" s="170"/>
      <c r="CS30" s="170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</row>
    <row r="31" spans="1:148" s="70" customFormat="1" ht="24.75" customHeight="1">
      <c r="A31" s="581"/>
      <c r="B31" s="582" t="str">
        <f t="shared" si="7"/>
        <v/>
      </c>
      <c r="C31" s="586" t="str">
        <f>IF(AU31=1,SUM(AU$11:AU31),"")</f>
        <v/>
      </c>
      <c r="D31" s="472"/>
      <c r="E31" s="864"/>
      <c r="F31" s="888"/>
      <c r="G31" s="670"/>
      <c r="H31" s="671"/>
      <c r="I31" s="672"/>
      <c r="J31" s="673"/>
      <c r="K31" s="194"/>
      <c r="L31" s="623"/>
      <c r="M31" s="623"/>
      <c r="N31" s="623"/>
      <c r="O31" s="585"/>
      <c r="P31" s="863"/>
      <c r="Q31" s="864"/>
      <c r="R31" s="864"/>
      <c r="S31" s="864"/>
      <c r="T31" s="864"/>
      <c r="U31" s="864"/>
      <c r="V31" s="864"/>
      <c r="W31" s="865"/>
      <c r="X31" s="630"/>
      <c r="Y31" s="630"/>
      <c r="Z31" s="626"/>
      <c r="AA31" s="888"/>
      <c r="AB31" s="889"/>
      <c r="AC31" s="414"/>
      <c r="AD31" s="635"/>
      <c r="AE31" s="416"/>
      <c r="AF31" s="415"/>
      <c r="AG31" s="375"/>
      <c r="AH31" s="375"/>
      <c r="AI31" s="417"/>
      <c r="AM31" s="453" t="s">
        <v>658</v>
      </c>
      <c r="AN31" s="668">
        <f t="shared" si="5"/>
        <v>2004</v>
      </c>
      <c r="AP31" s="112"/>
      <c r="AQ31" s="170"/>
      <c r="AR31" s="170"/>
      <c r="AS31" s="61"/>
      <c r="AT31" s="61"/>
      <c r="AU31" s="115">
        <f t="shared" si="2"/>
        <v>0</v>
      </c>
      <c r="AV31" s="116" t="b">
        <f t="shared" si="1"/>
        <v>1</v>
      </c>
      <c r="AW31" s="73">
        <f t="shared" si="3"/>
        <v>0</v>
      </c>
      <c r="AX31" s="61"/>
      <c r="AY31" s="61"/>
      <c r="AZ31" s="61"/>
      <c r="BA31" s="61"/>
      <c r="BB31" s="61"/>
      <c r="BC31" s="211" t="s">
        <v>263</v>
      </c>
      <c r="BD31" s="61" t="s">
        <v>369</v>
      </c>
      <c r="BE31" s="61"/>
      <c r="BF31" s="61"/>
      <c r="BG31" s="61"/>
      <c r="BH31" s="61"/>
      <c r="BI31" s="61"/>
      <c r="BJ31" s="200">
        <f>BJ29+1</f>
        <v>18</v>
      </c>
      <c r="BK31" s="201" t="s">
        <v>390</v>
      </c>
      <c r="BL31" s="61"/>
      <c r="BM31" s="202" t="s">
        <v>431</v>
      </c>
      <c r="BN31" s="61"/>
      <c r="BO31" s="61"/>
      <c r="BQ31" s="206" t="s">
        <v>364</v>
      </c>
      <c r="BR31" s="204">
        <v>1.7</v>
      </c>
      <c r="BS31" s="61"/>
      <c r="BT31" s="61" t="s">
        <v>631</v>
      </c>
      <c r="BU31" s="61"/>
      <c r="BV31" s="61"/>
      <c r="BW31" s="61"/>
      <c r="BX31" s="61"/>
      <c r="BY31" s="173"/>
      <c r="BZ31" s="173"/>
      <c r="CA31" s="173"/>
      <c r="CB31" s="173"/>
      <c r="CC31" s="146"/>
      <c r="CD31" s="147"/>
      <c r="CE31" s="147"/>
      <c r="CF31" s="147"/>
      <c r="CG31" s="145"/>
      <c r="CH31" s="173"/>
      <c r="CI31" s="224"/>
      <c r="CJ31" s="224"/>
      <c r="CK31" s="224"/>
      <c r="CL31" s="224"/>
      <c r="CM31" s="170"/>
      <c r="CN31" s="170"/>
      <c r="CO31" s="170"/>
      <c r="CP31" s="170"/>
      <c r="CQ31" s="170"/>
      <c r="CR31" s="170"/>
      <c r="CS31" s="170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</row>
    <row r="32" spans="1:148" s="70" customFormat="1" ht="24.75" customHeight="1" thickBot="1">
      <c r="A32" s="581"/>
      <c r="B32" s="582" t="str">
        <f t="shared" si="7"/>
        <v/>
      </c>
      <c r="C32" s="586" t="str">
        <f>IF(AU32=1,SUM(AU$11:AU32),"")</f>
        <v/>
      </c>
      <c r="D32" s="472"/>
      <c r="E32" s="864"/>
      <c r="F32" s="888"/>
      <c r="G32" s="670"/>
      <c r="H32" s="671"/>
      <c r="I32" s="672"/>
      <c r="J32" s="673"/>
      <c r="K32" s="194"/>
      <c r="L32" s="623"/>
      <c r="M32" s="623"/>
      <c r="N32" s="623"/>
      <c r="O32" s="585"/>
      <c r="P32" s="863"/>
      <c r="Q32" s="864"/>
      <c r="R32" s="864"/>
      <c r="S32" s="864"/>
      <c r="T32" s="864"/>
      <c r="U32" s="864"/>
      <c r="V32" s="864"/>
      <c r="W32" s="865"/>
      <c r="X32" s="630"/>
      <c r="Y32" s="630"/>
      <c r="Z32" s="626"/>
      <c r="AA32" s="888"/>
      <c r="AB32" s="889"/>
      <c r="AC32" s="414"/>
      <c r="AD32" s="635"/>
      <c r="AE32" s="416"/>
      <c r="AF32" s="415"/>
      <c r="AG32" s="375"/>
      <c r="AH32" s="375"/>
      <c r="AI32" s="417"/>
      <c r="AM32" s="453" t="s">
        <v>659</v>
      </c>
      <c r="AN32" s="668">
        <f t="shared" si="5"/>
        <v>2003</v>
      </c>
      <c r="AP32" s="112"/>
      <c r="AQ32" s="170"/>
      <c r="AR32" s="170"/>
      <c r="AS32" s="61"/>
      <c r="AT32" s="61"/>
      <c r="AU32" s="115">
        <f t="shared" si="2"/>
        <v>0</v>
      </c>
      <c r="AV32" s="116" t="b">
        <f t="shared" si="1"/>
        <v>1</v>
      </c>
      <c r="AW32" s="73">
        <f t="shared" si="3"/>
        <v>0</v>
      </c>
      <c r="AX32" s="61"/>
      <c r="AY32" s="61"/>
      <c r="AZ32" s="61"/>
      <c r="BA32" s="61"/>
      <c r="BB32" s="61"/>
      <c r="BC32" s="211"/>
      <c r="BD32" s="61" t="s">
        <v>369</v>
      </c>
      <c r="BE32" s="61"/>
      <c r="BF32" s="61"/>
      <c r="BG32" s="61"/>
      <c r="BH32" s="61"/>
      <c r="BI32" s="61"/>
      <c r="BJ32" s="200">
        <f>BJ31+1</f>
        <v>19</v>
      </c>
      <c r="BK32" s="201" t="s">
        <v>391</v>
      </c>
      <c r="BL32" s="61"/>
      <c r="BM32" s="213"/>
      <c r="BN32" s="61"/>
      <c r="BO32" s="61"/>
      <c r="BQ32" s="206"/>
      <c r="BR32" s="207"/>
      <c r="BS32" s="61"/>
      <c r="BT32" s="61" t="s">
        <v>350</v>
      </c>
      <c r="BU32" s="61"/>
      <c r="BV32" s="61"/>
      <c r="BW32" s="61"/>
      <c r="BX32" s="61"/>
      <c r="BY32" s="173"/>
      <c r="BZ32" s="173"/>
      <c r="CA32" s="173"/>
      <c r="CB32" s="173"/>
      <c r="CC32" s="146"/>
      <c r="CD32" s="147"/>
      <c r="CE32" s="147"/>
      <c r="CF32" s="147"/>
      <c r="CG32" s="145"/>
      <c r="CH32" s="173"/>
      <c r="CI32" s="224"/>
      <c r="CJ32" s="224"/>
      <c r="CK32" s="224"/>
      <c r="CL32" s="224"/>
      <c r="CM32" s="170"/>
      <c r="CN32" s="170"/>
      <c r="CO32" s="170"/>
      <c r="CP32" s="170"/>
      <c r="CQ32" s="170"/>
      <c r="CR32" s="170"/>
      <c r="CS32" s="170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</row>
    <row r="33" spans="1:169" s="70" customFormat="1" ht="24.75" customHeight="1">
      <c r="A33" s="581"/>
      <c r="B33" s="582" t="str">
        <f t="shared" si="7"/>
        <v/>
      </c>
      <c r="C33" s="586" t="str">
        <f>IF(AU33=1,SUM(AU$11:AU33),"")</f>
        <v/>
      </c>
      <c r="D33" s="472"/>
      <c r="E33" s="864"/>
      <c r="F33" s="888"/>
      <c r="G33" s="670"/>
      <c r="H33" s="671"/>
      <c r="I33" s="672"/>
      <c r="J33" s="673"/>
      <c r="K33" s="194"/>
      <c r="L33" s="623"/>
      <c r="M33" s="623"/>
      <c r="N33" s="623"/>
      <c r="O33" s="585"/>
      <c r="P33" s="863"/>
      <c r="Q33" s="864"/>
      <c r="R33" s="864"/>
      <c r="S33" s="864"/>
      <c r="T33" s="864"/>
      <c r="U33" s="864"/>
      <c r="V33" s="864"/>
      <c r="W33" s="865"/>
      <c r="X33" s="630"/>
      <c r="Y33" s="630"/>
      <c r="Z33" s="626"/>
      <c r="AA33" s="888"/>
      <c r="AB33" s="889"/>
      <c r="AC33" s="414"/>
      <c r="AD33" s="635"/>
      <c r="AE33" s="416"/>
      <c r="AF33" s="415"/>
      <c r="AG33" s="375"/>
      <c r="AH33" s="375"/>
      <c r="AI33" s="417"/>
      <c r="AM33" s="453" t="s">
        <v>660</v>
      </c>
      <c r="AN33" s="668">
        <f t="shared" si="5"/>
        <v>2002</v>
      </c>
      <c r="AP33" s="112"/>
      <c r="AQ33" s="170"/>
      <c r="AR33" s="170"/>
      <c r="AS33" s="61"/>
      <c r="AT33" s="61"/>
      <c r="AU33" s="115">
        <f t="shared" si="2"/>
        <v>0</v>
      </c>
      <c r="AV33" s="116" t="b">
        <f t="shared" si="1"/>
        <v>1</v>
      </c>
      <c r="AW33" s="73">
        <f t="shared" si="3"/>
        <v>0</v>
      </c>
      <c r="AX33" s="61"/>
      <c r="AY33" s="61"/>
      <c r="AZ33" s="61"/>
      <c r="BA33" s="61"/>
      <c r="BB33" s="61"/>
      <c r="BC33" s="210" t="s">
        <v>264</v>
      </c>
      <c r="BD33" s="61" t="s">
        <v>369</v>
      </c>
      <c r="BE33" s="61"/>
      <c r="BF33" s="61"/>
      <c r="BG33" s="61"/>
      <c r="BH33" s="61"/>
      <c r="BI33" s="61"/>
      <c r="BJ33" s="200">
        <f>BJ32+1</f>
        <v>20</v>
      </c>
      <c r="BK33" s="201" t="s">
        <v>392</v>
      </c>
      <c r="BL33" s="61"/>
      <c r="BM33" s="61"/>
      <c r="BN33" s="61"/>
      <c r="BO33" s="61"/>
      <c r="BQ33" s="206" t="s">
        <v>354</v>
      </c>
      <c r="BR33" s="204">
        <v>0.74</v>
      </c>
      <c r="BS33" s="61"/>
      <c r="BT33" s="61" t="s">
        <v>632</v>
      </c>
      <c r="BU33" s="61"/>
      <c r="BV33" s="61"/>
      <c r="BW33" s="61"/>
      <c r="BX33" s="61"/>
      <c r="BY33" s="173"/>
      <c r="BZ33" s="173"/>
      <c r="CA33" s="173"/>
      <c r="CB33" s="173"/>
      <c r="CC33" s="146"/>
      <c r="CD33" s="147"/>
      <c r="CE33" s="147"/>
      <c r="CF33" s="147"/>
      <c r="CG33" s="145"/>
      <c r="CH33" s="173"/>
      <c r="CI33" s="224"/>
      <c r="CJ33" s="224"/>
      <c r="CK33" s="224"/>
      <c r="CL33" s="224"/>
      <c r="CM33" s="170"/>
      <c r="CN33" s="170"/>
      <c r="CO33" s="170"/>
      <c r="CP33" s="170"/>
      <c r="CQ33" s="170"/>
      <c r="CR33" s="170"/>
      <c r="CS33" s="170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</row>
    <row r="34" spans="1:169" s="70" customFormat="1" ht="24.75" customHeight="1">
      <c r="A34" s="581"/>
      <c r="B34" s="582" t="str">
        <f t="shared" si="7"/>
        <v/>
      </c>
      <c r="C34" s="586" t="str">
        <f>IF(AU34=1,SUM(AU$11:AU34),"")</f>
        <v/>
      </c>
      <c r="D34" s="472"/>
      <c r="E34" s="864"/>
      <c r="F34" s="888"/>
      <c r="G34" s="670"/>
      <c r="H34" s="671"/>
      <c r="I34" s="672"/>
      <c r="J34" s="673"/>
      <c r="K34" s="194"/>
      <c r="L34" s="623"/>
      <c r="M34" s="623"/>
      <c r="N34" s="623"/>
      <c r="O34" s="585"/>
      <c r="P34" s="863"/>
      <c r="Q34" s="864"/>
      <c r="R34" s="864"/>
      <c r="S34" s="864"/>
      <c r="T34" s="864"/>
      <c r="U34" s="864"/>
      <c r="V34" s="864"/>
      <c r="W34" s="865"/>
      <c r="X34" s="630"/>
      <c r="Y34" s="630"/>
      <c r="Z34" s="626"/>
      <c r="AA34" s="888"/>
      <c r="AB34" s="889"/>
      <c r="AC34" s="414"/>
      <c r="AD34" s="635"/>
      <c r="AE34" s="416"/>
      <c r="AF34" s="415"/>
      <c r="AG34" s="375"/>
      <c r="AH34" s="375"/>
      <c r="AI34" s="417"/>
      <c r="AM34" s="453" t="s">
        <v>661</v>
      </c>
      <c r="AN34" s="668">
        <f t="shared" si="5"/>
        <v>2001</v>
      </c>
      <c r="AP34" s="112"/>
      <c r="AQ34" s="170"/>
      <c r="AR34" s="170"/>
      <c r="AS34" s="61"/>
      <c r="AT34" s="61"/>
      <c r="AU34" s="115">
        <f t="shared" si="2"/>
        <v>0</v>
      </c>
      <c r="AV34" s="116" t="b">
        <f t="shared" si="1"/>
        <v>1</v>
      </c>
      <c r="AW34" s="73">
        <f t="shared" si="3"/>
        <v>0</v>
      </c>
      <c r="AX34" s="61"/>
      <c r="AY34" s="61"/>
      <c r="AZ34" s="61"/>
      <c r="BA34" s="61"/>
      <c r="BB34" s="61"/>
      <c r="BC34" s="211"/>
      <c r="BD34" s="61" t="s">
        <v>369</v>
      </c>
      <c r="BE34" s="61"/>
      <c r="BF34" s="61"/>
      <c r="BG34" s="61"/>
      <c r="BH34" s="61"/>
      <c r="BI34" s="61"/>
      <c r="BJ34" s="200">
        <f>BJ33+1</f>
        <v>21</v>
      </c>
      <c r="BK34" s="201" t="s">
        <v>393</v>
      </c>
      <c r="BL34" s="61"/>
      <c r="BM34" s="61"/>
      <c r="BN34" s="61"/>
      <c r="BO34" s="61"/>
      <c r="BQ34" s="206" t="s">
        <v>353</v>
      </c>
      <c r="BR34" s="204">
        <v>0.28999999999999998</v>
      </c>
      <c r="BS34" s="61"/>
      <c r="BT34" s="61" t="s">
        <v>351</v>
      </c>
      <c r="BU34" s="61"/>
      <c r="BV34" s="61"/>
      <c r="BW34" s="61"/>
      <c r="BX34" s="61"/>
      <c r="BY34" s="173"/>
      <c r="BZ34" s="173"/>
      <c r="CA34" s="173"/>
      <c r="CB34" s="173"/>
      <c r="CC34" s="146"/>
      <c r="CD34" s="147"/>
      <c r="CE34" s="147"/>
      <c r="CF34" s="147"/>
      <c r="CG34" s="145"/>
      <c r="CH34" s="173"/>
      <c r="CI34" s="224"/>
      <c r="CJ34" s="224"/>
      <c r="CK34" s="224"/>
      <c r="CL34" s="224"/>
      <c r="CM34" s="170"/>
      <c r="CN34" s="170"/>
      <c r="CO34" s="170"/>
      <c r="CP34" s="170"/>
      <c r="CQ34" s="170"/>
      <c r="CR34" s="170"/>
      <c r="CS34" s="170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</row>
    <row r="35" spans="1:169" s="70" customFormat="1" ht="24.75" customHeight="1">
      <c r="A35" s="581"/>
      <c r="B35" s="582" t="str">
        <f t="shared" si="7"/>
        <v/>
      </c>
      <c r="C35" s="586" t="str">
        <f>IF(AU35=1,SUM(AU$11:AU35),"")</f>
        <v/>
      </c>
      <c r="D35" s="472"/>
      <c r="E35" s="864"/>
      <c r="F35" s="888"/>
      <c r="G35" s="670"/>
      <c r="H35" s="671"/>
      <c r="I35" s="672"/>
      <c r="J35" s="673"/>
      <c r="K35" s="194"/>
      <c r="L35" s="623"/>
      <c r="M35" s="623"/>
      <c r="N35" s="623"/>
      <c r="O35" s="585"/>
      <c r="P35" s="863"/>
      <c r="Q35" s="864"/>
      <c r="R35" s="864"/>
      <c r="S35" s="864"/>
      <c r="T35" s="864"/>
      <c r="U35" s="864"/>
      <c r="V35" s="864"/>
      <c r="W35" s="865"/>
      <c r="X35" s="630"/>
      <c r="Y35" s="630"/>
      <c r="Z35" s="626"/>
      <c r="AA35" s="888"/>
      <c r="AB35" s="889"/>
      <c r="AC35" s="414"/>
      <c r="AD35" s="635"/>
      <c r="AE35" s="416"/>
      <c r="AF35" s="415"/>
      <c r="AG35" s="375"/>
      <c r="AH35" s="375"/>
      <c r="AI35" s="417"/>
      <c r="AM35" s="453" t="s">
        <v>662</v>
      </c>
      <c r="AN35" s="668">
        <f t="shared" si="5"/>
        <v>2000</v>
      </c>
      <c r="AP35" s="112"/>
      <c r="AQ35" s="170"/>
      <c r="AR35" s="170"/>
      <c r="AS35" s="61"/>
      <c r="AT35" s="61"/>
      <c r="AU35" s="115">
        <f t="shared" si="2"/>
        <v>0</v>
      </c>
      <c r="AV35" s="116" t="b">
        <f t="shared" si="1"/>
        <v>1</v>
      </c>
      <c r="AW35" s="73">
        <f t="shared" si="3"/>
        <v>0</v>
      </c>
      <c r="AX35" s="61"/>
      <c r="AY35" s="61"/>
      <c r="AZ35" s="61"/>
      <c r="BA35" s="61"/>
      <c r="BB35" s="61"/>
      <c r="BC35" s="211" t="s">
        <v>265</v>
      </c>
      <c r="BD35" s="61" t="s">
        <v>369</v>
      </c>
      <c r="BE35" s="61"/>
      <c r="BF35" s="61"/>
      <c r="BG35" s="61"/>
      <c r="BH35" s="61"/>
      <c r="BI35" s="61"/>
      <c r="BJ35" s="200">
        <f>BJ34+1</f>
        <v>22</v>
      </c>
      <c r="BK35" s="201" t="s">
        <v>394</v>
      </c>
      <c r="BL35" s="61"/>
      <c r="BM35" s="61"/>
      <c r="BN35" s="61"/>
      <c r="BO35" s="61"/>
      <c r="BQ35" s="206"/>
      <c r="BR35" s="207"/>
      <c r="BS35" s="61"/>
      <c r="BT35" s="61" t="s">
        <v>353</v>
      </c>
      <c r="BU35" s="61"/>
      <c r="BV35" s="61"/>
      <c r="BW35" s="61"/>
      <c r="BX35" s="61"/>
      <c r="BY35" s="173"/>
      <c r="BZ35" s="173"/>
      <c r="CA35" s="173"/>
      <c r="CB35" s="173"/>
      <c r="CC35" s="146"/>
      <c r="CD35" s="147"/>
      <c r="CE35" s="147"/>
      <c r="CF35" s="147"/>
      <c r="CG35" s="145"/>
      <c r="CH35" s="173"/>
      <c r="CI35" s="224"/>
      <c r="CJ35" s="224"/>
      <c r="CK35" s="224"/>
      <c r="CL35" s="224"/>
      <c r="CM35" s="170"/>
      <c r="CN35" s="170"/>
      <c r="CO35" s="170"/>
      <c r="CP35" s="170"/>
      <c r="CQ35" s="170"/>
      <c r="CR35" s="170"/>
      <c r="CS35" s="170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</row>
    <row r="36" spans="1:169" s="70" customFormat="1" ht="24.75" customHeight="1">
      <c r="A36" s="581"/>
      <c r="B36" s="582" t="str">
        <f t="shared" si="7"/>
        <v/>
      </c>
      <c r="C36" s="586" t="str">
        <f>IF(AU36=1,SUM(AU$11:AU36),"")</f>
        <v/>
      </c>
      <c r="D36" s="472"/>
      <c r="E36" s="864"/>
      <c r="F36" s="888"/>
      <c r="G36" s="670"/>
      <c r="H36" s="671"/>
      <c r="I36" s="672"/>
      <c r="J36" s="673"/>
      <c r="K36" s="194"/>
      <c r="L36" s="623"/>
      <c r="M36" s="623"/>
      <c r="N36" s="623"/>
      <c r="O36" s="585"/>
      <c r="P36" s="863"/>
      <c r="Q36" s="864"/>
      <c r="R36" s="864"/>
      <c r="S36" s="864"/>
      <c r="T36" s="864"/>
      <c r="U36" s="864"/>
      <c r="V36" s="864"/>
      <c r="W36" s="865"/>
      <c r="X36" s="630"/>
      <c r="Y36" s="630"/>
      <c r="Z36" s="626"/>
      <c r="AA36" s="888"/>
      <c r="AB36" s="889"/>
      <c r="AC36" s="414"/>
      <c r="AD36" s="635"/>
      <c r="AE36" s="416"/>
      <c r="AF36" s="415"/>
      <c r="AG36" s="375"/>
      <c r="AH36" s="375"/>
      <c r="AI36" s="417"/>
      <c r="AM36" s="453" t="s">
        <v>663</v>
      </c>
      <c r="AN36" s="668">
        <f t="shared" si="5"/>
        <v>1999</v>
      </c>
      <c r="AP36" s="112"/>
      <c r="AQ36" s="170"/>
      <c r="AR36" s="170"/>
      <c r="AS36" s="61"/>
      <c r="AT36" s="61"/>
      <c r="AU36" s="115">
        <f t="shared" si="2"/>
        <v>0</v>
      </c>
      <c r="AV36" s="116" t="b">
        <f t="shared" si="1"/>
        <v>1</v>
      </c>
      <c r="AW36" s="73">
        <f t="shared" si="3"/>
        <v>0</v>
      </c>
      <c r="AX36" s="61"/>
      <c r="AY36" s="61"/>
      <c r="AZ36" s="61"/>
      <c r="BA36" s="61"/>
      <c r="BB36" s="61"/>
      <c r="BC36" s="211" t="s">
        <v>266</v>
      </c>
      <c r="BD36" s="61" t="s">
        <v>369</v>
      </c>
      <c r="BE36" s="61"/>
      <c r="BF36" s="61"/>
      <c r="BG36" s="61"/>
      <c r="BH36" s="61"/>
      <c r="BI36" s="61"/>
      <c r="BJ36" s="200">
        <f>BJ35+1</f>
        <v>23</v>
      </c>
      <c r="BK36" s="214" t="s">
        <v>395</v>
      </c>
      <c r="BL36" s="61"/>
      <c r="BM36" s="61"/>
      <c r="BN36" s="61"/>
      <c r="BO36" s="61"/>
      <c r="BQ36" s="206" t="s">
        <v>355</v>
      </c>
      <c r="BR36" s="204">
        <v>0.34</v>
      </c>
      <c r="BS36" s="61"/>
      <c r="BT36" s="61" t="s">
        <v>633</v>
      </c>
      <c r="BU36" s="61"/>
      <c r="BV36" s="61"/>
      <c r="BW36" s="61"/>
      <c r="BX36" s="61"/>
      <c r="BY36" s="173"/>
      <c r="BZ36" s="173"/>
      <c r="CA36" s="173"/>
      <c r="CB36" s="173"/>
      <c r="CC36" s="146"/>
      <c r="CD36" s="147"/>
      <c r="CE36" s="147"/>
      <c r="CF36" s="147"/>
      <c r="CG36" s="145"/>
      <c r="CH36" s="173"/>
      <c r="CI36" s="224"/>
      <c r="CJ36" s="224"/>
      <c r="CK36" s="224"/>
      <c r="CL36" s="224"/>
      <c r="CM36" s="170"/>
      <c r="CN36" s="170"/>
      <c r="CO36" s="170"/>
      <c r="CP36" s="170"/>
      <c r="CQ36" s="170"/>
      <c r="CR36" s="170"/>
      <c r="CS36" s="170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</row>
    <row r="37" spans="1:169" s="70" customFormat="1" ht="24.75" customHeight="1">
      <c r="A37" s="581"/>
      <c r="B37" s="582" t="str">
        <f t="shared" si="7"/>
        <v/>
      </c>
      <c r="C37" s="586" t="str">
        <f>IF(AU37=1,SUM(AU$11:AU37),"")</f>
        <v/>
      </c>
      <c r="D37" s="472"/>
      <c r="E37" s="864"/>
      <c r="F37" s="888"/>
      <c r="G37" s="670"/>
      <c r="H37" s="671"/>
      <c r="I37" s="672"/>
      <c r="J37" s="673"/>
      <c r="K37" s="194"/>
      <c r="L37" s="623"/>
      <c r="M37" s="623"/>
      <c r="N37" s="623"/>
      <c r="O37" s="585"/>
      <c r="P37" s="863"/>
      <c r="Q37" s="864"/>
      <c r="R37" s="864"/>
      <c r="S37" s="864"/>
      <c r="T37" s="864"/>
      <c r="U37" s="864"/>
      <c r="V37" s="864"/>
      <c r="W37" s="865"/>
      <c r="X37" s="630"/>
      <c r="Y37" s="630"/>
      <c r="Z37" s="626"/>
      <c r="AA37" s="888"/>
      <c r="AB37" s="889"/>
      <c r="AC37" s="414"/>
      <c r="AD37" s="635"/>
      <c r="AE37" s="416"/>
      <c r="AF37" s="415"/>
      <c r="AG37" s="375"/>
      <c r="AH37" s="375"/>
      <c r="AI37" s="417"/>
      <c r="AM37" s="453" t="s">
        <v>664</v>
      </c>
      <c r="AN37" s="668">
        <f t="shared" si="5"/>
        <v>1998</v>
      </c>
      <c r="AP37" s="112"/>
      <c r="AQ37" s="170"/>
      <c r="AR37" s="170"/>
      <c r="AS37" s="61"/>
      <c r="AT37" s="61"/>
      <c r="AU37" s="115">
        <f t="shared" si="2"/>
        <v>0</v>
      </c>
      <c r="AV37" s="116" t="b">
        <f t="shared" si="1"/>
        <v>1</v>
      </c>
      <c r="AW37" s="73">
        <f t="shared" si="3"/>
        <v>0</v>
      </c>
      <c r="AX37" s="61"/>
      <c r="AY37" s="61"/>
      <c r="AZ37" s="61"/>
      <c r="BA37" s="61"/>
      <c r="BB37" s="61"/>
      <c r="BC37" s="211" t="s">
        <v>267</v>
      </c>
      <c r="BD37" s="61" t="s">
        <v>369</v>
      </c>
      <c r="BE37" s="61"/>
      <c r="BF37" s="61"/>
      <c r="BG37" s="61"/>
      <c r="BH37" s="61"/>
      <c r="BI37" s="61"/>
      <c r="BJ37" s="200"/>
      <c r="BK37" s="214"/>
      <c r="BL37" s="61"/>
      <c r="BM37" s="61"/>
      <c r="BN37" s="61"/>
      <c r="BO37" s="61"/>
      <c r="BQ37" s="206" t="s">
        <v>356</v>
      </c>
      <c r="BR37" s="204">
        <v>0.68</v>
      </c>
      <c r="BS37" s="61"/>
      <c r="BT37" s="61" t="s">
        <v>358</v>
      </c>
      <c r="BU37" s="61"/>
      <c r="BV37" s="61"/>
      <c r="BW37" s="61"/>
      <c r="BX37" s="61"/>
      <c r="BY37" s="173"/>
      <c r="BZ37" s="173"/>
      <c r="CA37" s="173"/>
      <c r="CB37" s="173"/>
      <c r="CC37" s="146"/>
      <c r="CD37" s="147"/>
      <c r="CE37" s="147"/>
      <c r="CF37" s="147"/>
      <c r="CG37" s="145"/>
      <c r="CH37" s="173"/>
      <c r="CI37" s="224"/>
      <c r="CJ37" s="224"/>
      <c r="CK37" s="224"/>
      <c r="CL37" s="224"/>
      <c r="CM37" s="170"/>
      <c r="CN37" s="170"/>
      <c r="CO37" s="170"/>
      <c r="CP37" s="170"/>
      <c r="CQ37" s="170"/>
      <c r="CR37" s="170"/>
      <c r="CS37" s="170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</row>
    <row r="38" spans="1:169" s="70" customFormat="1" ht="24.75" customHeight="1">
      <c r="A38" s="581"/>
      <c r="B38" s="582" t="str">
        <f t="shared" si="7"/>
        <v/>
      </c>
      <c r="C38" s="586" t="str">
        <f>IF(AU38=1,SUM(AU$11:AU38),"")</f>
        <v/>
      </c>
      <c r="D38" s="472"/>
      <c r="E38" s="864"/>
      <c r="F38" s="888"/>
      <c r="G38" s="670"/>
      <c r="H38" s="671"/>
      <c r="I38" s="672"/>
      <c r="J38" s="673"/>
      <c r="K38" s="194"/>
      <c r="L38" s="623"/>
      <c r="M38" s="623"/>
      <c r="N38" s="623"/>
      <c r="O38" s="585"/>
      <c r="P38" s="863"/>
      <c r="Q38" s="864"/>
      <c r="R38" s="864"/>
      <c r="S38" s="864"/>
      <c r="T38" s="864"/>
      <c r="U38" s="864"/>
      <c r="V38" s="864"/>
      <c r="W38" s="865"/>
      <c r="X38" s="630"/>
      <c r="Y38" s="630"/>
      <c r="Z38" s="626"/>
      <c r="AA38" s="888"/>
      <c r="AB38" s="889"/>
      <c r="AC38" s="414"/>
      <c r="AD38" s="635"/>
      <c r="AE38" s="416"/>
      <c r="AF38" s="415"/>
      <c r="AG38" s="375"/>
      <c r="AH38" s="375"/>
      <c r="AI38" s="417"/>
      <c r="AM38" s="453" t="s">
        <v>665</v>
      </c>
      <c r="AN38" s="668">
        <f t="shared" si="5"/>
        <v>1997</v>
      </c>
      <c r="AP38" s="112"/>
      <c r="AQ38" s="170"/>
      <c r="AR38" s="170"/>
      <c r="AS38" s="61"/>
      <c r="AT38" s="61"/>
      <c r="AU38" s="115">
        <f t="shared" si="2"/>
        <v>0</v>
      </c>
      <c r="AV38" s="116" t="b">
        <f t="shared" si="1"/>
        <v>1</v>
      </c>
      <c r="AW38" s="73">
        <f t="shared" si="3"/>
        <v>0</v>
      </c>
      <c r="AX38" s="61"/>
      <c r="AY38" s="61"/>
      <c r="AZ38" s="61"/>
      <c r="BA38" s="61"/>
      <c r="BB38" s="61"/>
      <c r="BC38" s="211" t="s">
        <v>268</v>
      </c>
      <c r="BD38" s="61" t="s">
        <v>369</v>
      </c>
      <c r="BE38" s="61"/>
      <c r="BF38" s="61"/>
      <c r="BG38" s="61"/>
      <c r="BH38" s="61"/>
      <c r="BI38" s="61"/>
      <c r="BJ38" s="200">
        <f>BJ36+1</f>
        <v>24</v>
      </c>
      <c r="BK38" s="201" t="s">
        <v>396</v>
      </c>
      <c r="BL38" s="61"/>
      <c r="BM38" s="61"/>
      <c r="BN38" s="61"/>
      <c r="BO38" s="61"/>
      <c r="BQ38" s="206" t="s">
        <v>357</v>
      </c>
      <c r="BR38" s="204">
        <v>2.04</v>
      </c>
      <c r="BS38" s="61"/>
      <c r="BT38" s="61" t="s">
        <v>357</v>
      </c>
      <c r="BU38" s="61"/>
      <c r="BV38" s="61"/>
      <c r="BW38" s="61"/>
      <c r="BX38" s="61"/>
      <c r="BY38" s="173"/>
      <c r="BZ38" s="173"/>
      <c r="CA38" s="173"/>
      <c r="CB38" s="173"/>
      <c r="CC38" s="146"/>
      <c r="CD38" s="147"/>
      <c r="CE38" s="147"/>
      <c r="CF38" s="147"/>
      <c r="CG38" s="145"/>
      <c r="CH38" s="173"/>
      <c r="CI38" s="224"/>
      <c r="CJ38" s="224"/>
      <c r="CK38" s="224"/>
      <c r="CL38" s="224"/>
      <c r="CM38" s="170"/>
      <c r="CN38" s="170"/>
      <c r="CO38" s="170"/>
      <c r="CP38" s="170"/>
      <c r="CQ38" s="170"/>
      <c r="CR38" s="170"/>
      <c r="CS38" s="170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</row>
    <row r="39" spans="1:169" ht="22.5" customHeight="1">
      <c r="A39" s="581"/>
      <c r="B39" s="582" t="s">
        <v>103</v>
      </c>
      <c r="C39" s="600"/>
      <c r="D39" s="282"/>
      <c r="E39" s="282"/>
      <c r="F39" s="441"/>
      <c r="G39" s="411"/>
      <c r="H39" s="411"/>
      <c r="I39" s="282"/>
      <c r="J39" s="282"/>
      <c r="K39" s="282"/>
      <c r="L39" s="282"/>
      <c r="M39" s="478"/>
      <c r="N39" s="479" t="s">
        <v>692</v>
      </c>
      <c r="O39" s="282"/>
      <c r="P39" s="282"/>
      <c r="Q39" s="282"/>
      <c r="R39" s="282"/>
      <c r="S39" s="282"/>
      <c r="T39" s="282"/>
      <c r="U39" s="282"/>
      <c r="V39" s="282"/>
      <c r="W39" s="611"/>
      <c r="X39" s="919" t="s">
        <v>637</v>
      </c>
      <c r="Y39" s="919"/>
      <c r="Z39" s="919"/>
      <c r="AA39" s="919"/>
      <c r="AB39" s="919"/>
      <c r="AC39" s="919"/>
      <c r="AD39" s="920"/>
      <c r="AE39" s="909" t="s">
        <v>636</v>
      </c>
      <c r="AF39" s="910"/>
      <c r="AG39" s="910"/>
      <c r="AH39" s="910"/>
      <c r="AI39" s="911"/>
      <c r="AM39" s="453" t="s">
        <v>666</v>
      </c>
      <c r="AN39" s="668">
        <f t="shared" si="5"/>
        <v>1996</v>
      </c>
      <c r="AP39" s="300"/>
      <c r="AQ39" s="170"/>
      <c r="AR39" s="170"/>
      <c r="AU39" s="115"/>
      <c r="AV39" s="116"/>
      <c r="AW39" s="73"/>
      <c r="BC39" s="211" t="s">
        <v>273</v>
      </c>
      <c r="BD39" s="61" t="s">
        <v>369</v>
      </c>
      <c r="BJ39" s="200">
        <f>BJ38+1</f>
        <v>25</v>
      </c>
      <c r="BK39" s="201" t="s">
        <v>401</v>
      </c>
      <c r="BP39" s="70"/>
      <c r="BQ39" s="206" t="s">
        <v>361</v>
      </c>
      <c r="BR39" s="204">
        <v>10.199999999999999</v>
      </c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224"/>
      <c r="CJ39" s="224"/>
      <c r="CK39" s="224"/>
      <c r="CL39" s="224"/>
      <c r="CM39" s="170"/>
      <c r="CN39" s="170"/>
      <c r="CO39" s="170"/>
      <c r="CP39" s="170"/>
      <c r="CQ39" s="170"/>
      <c r="CR39" s="170"/>
      <c r="CS39" s="170"/>
      <c r="CT39" s="61"/>
    </row>
    <row r="40" spans="1:169" ht="22.5" customHeight="1">
      <c r="A40" s="581"/>
      <c r="B40" s="582" t="s">
        <v>103</v>
      </c>
      <c r="C40" s="601"/>
      <c r="D40" s="279"/>
      <c r="E40" s="279"/>
      <c r="F40" s="286"/>
      <c r="G40" s="223"/>
      <c r="H40" s="412"/>
      <c r="I40" s="412"/>
      <c r="J40" s="412"/>
      <c r="K40" s="412"/>
      <c r="L40" s="412"/>
      <c r="M40" s="412"/>
      <c r="N40" s="412"/>
      <c r="O40" s="409"/>
      <c r="P40" s="409"/>
      <c r="Q40" s="476">
        <f>Plan_prod_roslin.!AB711</f>
        <v>0</v>
      </c>
      <c r="R40" s="450">
        <f>Plan_prod_roslin.!AC711</f>
        <v>0</v>
      </c>
      <c r="S40" s="451">
        <f>Plan_prod_roslin.!AD711</f>
        <v>2022</v>
      </c>
      <c r="T40" s="452"/>
      <c r="U40" s="452"/>
      <c r="V40" s="452"/>
      <c r="W40" s="612"/>
      <c r="X40" s="412"/>
      <c r="Y40" s="412"/>
      <c r="Z40" s="412"/>
      <c r="AA40" s="279"/>
      <c r="AB40" s="279"/>
      <c r="AC40" s="279"/>
      <c r="AD40" s="285"/>
      <c r="AE40" s="912"/>
      <c r="AF40" s="913"/>
      <c r="AG40" s="913"/>
      <c r="AH40" s="913"/>
      <c r="AI40" s="914"/>
      <c r="AN40" s="668">
        <f t="shared" si="5"/>
        <v>1995</v>
      </c>
      <c r="AP40" s="223"/>
      <c r="AQ40" s="170"/>
      <c r="AR40" s="170"/>
      <c r="AU40" s="115"/>
      <c r="AV40" s="116"/>
      <c r="AW40" s="73"/>
      <c r="BC40" s="211" t="s">
        <v>274</v>
      </c>
      <c r="BD40" s="61" t="s">
        <v>369</v>
      </c>
      <c r="BJ40" s="200"/>
      <c r="BK40" s="201"/>
      <c r="BP40" s="70"/>
      <c r="BQ40" s="206" t="s">
        <v>362</v>
      </c>
      <c r="BR40" s="204">
        <v>24.65</v>
      </c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224"/>
      <c r="CJ40" s="224"/>
      <c r="CK40" s="224"/>
      <c r="CL40" s="224"/>
      <c r="CM40" s="170"/>
      <c r="CN40" s="170"/>
      <c r="CO40" s="170"/>
      <c r="CP40" s="170"/>
      <c r="CQ40" s="170"/>
      <c r="CR40" s="170"/>
      <c r="CS40" s="170"/>
      <c r="CT40" s="61"/>
    </row>
    <row r="41" spans="1:169" ht="20.25" customHeight="1" thickBot="1">
      <c r="A41" s="583"/>
      <c r="B41" s="584" t="s">
        <v>103</v>
      </c>
      <c r="C41" s="602"/>
      <c r="D41" s="603"/>
      <c r="E41" s="603"/>
      <c r="F41" s="604"/>
      <c r="G41" s="605"/>
      <c r="H41" s="606"/>
      <c r="I41" s="605"/>
      <c r="J41" s="607"/>
      <c r="K41" s="608"/>
      <c r="L41" s="608"/>
      <c r="M41" s="608"/>
      <c r="N41" s="608"/>
      <c r="O41" s="609"/>
      <c r="P41" s="608"/>
      <c r="Q41" s="608"/>
      <c r="R41" s="605"/>
      <c r="S41" s="608"/>
      <c r="T41" s="614" t="s">
        <v>487</v>
      </c>
      <c r="U41" s="605"/>
      <c r="V41" s="610"/>
      <c r="W41" s="613"/>
      <c r="X41" s="412"/>
      <c r="Y41" s="412"/>
      <c r="Z41" s="412"/>
      <c r="AA41" s="223"/>
      <c r="AB41" s="448"/>
      <c r="AC41" s="448"/>
      <c r="AD41" s="446"/>
      <c r="AE41" s="444"/>
      <c r="AF41" s="445"/>
      <c r="AG41" s="445"/>
      <c r="AH41" s="445"/>
      <c r="AI41" s="446"/>
      <c r="AN41" s="668">
        <f t="shared" si="5"/>
        <v>1994</v>
      </c>
      <c r="AP41" s="223"/>
      <c r="AQ41" s="170"/>
      <c r="AR41" s="170"/>
      <c r="AU41" s="115"/>
      <c r="AV41" s="116"/>
      <c r="AW41" s="73"/>
      <c r="BC41" s="211"/>
      <c r="BJ41" s="200"/>
      <c r="BK41" s="201"/>
      <c r="BP41" s="70"/>
      <c r="BQ41" s="206"/>
      <c r="BR41" s="204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224"/>
      <c r="CJ41" s="224"/>
      <c r="CK41" s="224"/>
      <c r="CL41" s="224"/>
      <c r="CM41" s="170"/>
      <c r="CN41" s="170"/>
      <c r="CO41" s="170"/>
      <c r="CP41" s="170"/>
      <c r="CQ41" s="170"/>
      <c r="CR41" s="170"/>
      <c r="CS41" s="170"/>
      <c r="CT41" s="61"/>
    </row>
    <row r="42" spans="1:169" ht="22.5" customHeight="1">
      <c r="B42" s="368" t="s">
        <v>103</v>
      </c>
      <c r="C42" s="286"/>
      <c r="D42" s="286" t="s">
        <v>734</v>
      </c>
      <c r="E42" s="279"/>
      <c r="F42" s="223"/>
      <c r="G42" s="223"/>
      <c r="H42" s="412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12"/>
      <c r="Y42" s="412"/>
      <c r="Z42" s="412"/>
      <c r="AA42" s="223"/>
      <c r="AB42" s="448"/>
      <c r="AC42" s="448"/>
      <c r="AD42" s="446"/>
      <c r="AE42" s="444"/>
      <c r="AF42" s="445"/>
      <c r="AG42" s="445"/>
      <c r="AH42" s="445"/>
      <c r="AI42" s="446"/>
      <c r="AN42" s="668">
        <f t="shared" si="5"/>
        <v>1993</v>
      </c>
      <c r="AP42" s="223"/>
      <c r="AQ42" s="170"/>
      <c r="AR42" s="170"/>
      <c r="AU42" s="115"/>
      <c r="AV42" s="116"/>
      <c r="AW42" s="73"/>
      <c r="BC42" s="211"/>
      <c r="BJ42" s="200"/>
      <c r="BK42" s="201"/>
      <c r="BP42" s="70"/>
      <c r="BQ42" s="206"/>
      <c r="BR42" s="204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224"/>
      <c r="CJ42" s="224"/>
      <c r="CK42" s="224"/>
      <c r="CL42" s="224"/>
      <c r="CM42" s="170"/>
      <c r="CN42" s="170"/>
      <c r="CO42" s="170"/>
      <c r="CP42" s="170"/>
      <c r="CQ42" s="170"/>
      <c r="CR42" s="170"/>
      <c r="CS42" s="170"/>
      <c r="CT42" s="61"/>
    </row>
    <row r="43" spans="1:169" ht="22.5" customHeight="1">
      <c r="B43" s="368" t="s">
        <v>103</v>
      </c>
      <c r="C43" s="409"/>
      <c r="D43" s="409"/>
      <c r="E43" s="409"/>
      <c r="F43" s="286"/>
      <c r="G43" s="412"/>
      <c r="H43" s="412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12"/>
      <c r="Y43" s="412"/>
      <c r="Z43" s="412"/>
      <c r="AA43" s="223"/>
      <c r="AB43" s="448"/>
      <c r="AC43" s="448"/>
      <c r="AD43" s="446"/>
      <c r="AE43" s="444"/>
      <c r="AF43" s="445"/>
      <c r="AG43" s="445"/>
      <c r="AH43" s="445"/>
      <c r="AI43" s="446"/>
      <c r="AN43" s="668">
        <f t="shared" si="5"/>
        <v>1992</v>
      </c>
      <c r="AP43" s="223"/>
      <c r="AQ43" s="170"/>
      <c r="AR43" s="170"/>
      <c r="AU43" s="115"/>
      <c r="AV43" s="116"/>
      <c r="AW43" s="73"/>
      <c r="BC43" s="211"/>
      <c r="BJ43" s="200"/>
      <c r="BK43" s="201"/>
      <c r="BP43" s="70"/>
      <c r="BQ43" s="206"/>
      <c r="BR43" s="204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224"/>
      <c r="CJ43" s="224"/>
      <c r="CK43" s="224"/>
      <c r="CL43" s="224"/>
      <c r="CM43" s="170"/>
      <c r="CN43" s="170"/>
      <c r="CO43" s="170"/>
      <c r="CP43" s="170"/>
      <c r="CQ43" s="170"/>
      <c r="CR43" s="170"/>
      <c r="CS43" s="170"/>
      <c r="CT43" s="61"/>
    </row>
    <row r="44" spans="1:169" ht="22.5" customHeight="1" thickBot="1">
      <c r="B44" s="368" t="s">
        <v>103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AN44" s="668">
        <f t="shared" si="5"/>
        <v>1991</v>
      </c>
      <c r="AP44" s="223"/>
      <c r="AQ44" s="170"/>
      <c r="AR44" s="170"/>
      <c r="AU44" s="115"/>
      <c r="AV44" s="116"/>
      <c r="AW44" s="73"/>
      <c r="BA44" s="422"/>
      <c r="BB44" s="422"/>
      <c r="BC44" s="424"/>
      <c r="BD44" s="422" t="s">
        <v>369</v>
      </c>
      <c r="BE44" s="422"/>
      <c r="BF44" s="422"/>
      <c r="BG44" s="422"/>
      <c r="BH44" s="422"/>
      <c r="BI44" s="422"/>
      <c r="BJ44" s="425">
        <f>BJ39+1</f>
        <v>26</v>
      </c>
      <c r="BK44" s="426" t="s">
        <v>402</v>
      </c>
      <c r="BL44" s="422"/>
      <c r="BM44" s="422"/>
      <c r="BN44" s="422"/>
      <c r="BO44" s="422"/>
      <c r="BP44" s="423"/>
      <c r="BQ44" s="427"/>
      <c r="BR44" s="428"/>
      <c r="BS44" s="422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224"/>
      <c r="CJ44" s="224"/>
      <c r="CK44" s="224"/>
      <c r="CL44" s="224"/>
      <c r="CM44" s="170"/>
      <c r="CN44" s="170"/>
      <c r="CO44" s="170"/>
      <c r="CP44" s="170"/>
      <c r="CQ44" s="170"/>
      <c r="CR44" s="170"/>
      <c r="CS44" s="170"/>
      <c r="CT44" s="61"/>
    </row>
    <row r="45" spans="1:169" ht="22.5" customHeight="1">
      <c r="B45" s="368" t="s">
        <v>103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AN45" s="668">
        <f t="shared" si="5"/>
        <v>1990</v>
      </c>
      <c r="AP45" s="223"/>
      <c r="AQ45" s="170"/>
      <c r="AR45" s="170"/>
      <c r="AU45" s="115"/>
      <c r="AV45" s="116"/>
      <c r="AW45" s="73"/>
      <c r="BC45" s="215" t="s">
        <v>275</v>
      </c>
      <c r="BD45" s="61" t="s">
        <v>369</v>
      </c>
      <c r="BJ45" s="200">
        <f>BJ44+1</f>
        <v>27</v>
      </c>
      <c r="BK45" s="201" t="s">
        <v>403</v>
      </c>
      <c r="BY45" s="225"/>
      <c r="BZ45" s="225"/>
      <c r="CA45" s="225"/>
      <c r="CB45" s="173"/>
      <c r="CC45" s="173"/>
      <c r="CD45" s="173"/>
      <c r="CE45" s="173"/>
      <c r="CF45" s="173"/>
      <c r="CG45" s="173"/>
      <c r="CH45" s="173"/>
      <c r="CI45" s="224"/>
      <c r="CJ45" s="224"/>
      <c r="CK45" s="224"/>
      <c r="CL45" s="224"/>
      <c r="CM45" s="170"/>
      <c r="CN45" s="170"/>
      <c r="CO45" s="170"/>
      <c r="CP45" s="170"/>
      <c r="CQ45" s="170"/>
      <c r="CR45" s="170"/>
      <c r="CS45" s="170"/>
      <c r="CT45" s="61"/>
    </row>
    <row r="46" spans="1:169" s="70" customFormat="1" ht="3.75" customHeight="1">
      <c r="A46" s="151" t="s">
        <v>103</v>
      </c>
      <c r="B46" s="368" t="s">
        <v>103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P46" s="228"/>
      <c r="AQ46" s="225"/>
      <c r="AR46" s="225"/>
      <c r="AS46" s="62"/>
      <c r="AT46" s="62"/>
      <c r="AU46" s="62"/>
      <c r="AV46" s="62"/>
      <c r="AW46" s="62"/>
      <c r="AX46" s="62"/>
      <c r="AY46" s="62"/>
      <c r="BA46" s="61"/>
      <c r="BB46" s="61"/>
      <c r="BC46" s="216" t="s">
        <v>276</v>
      </c>
      <c r="BD46" s="61" t="s">
        <v>369</v>
      </c>
      <c r="BE46" s="61"/>
      <c r="BF46" s="61"/>
      <c r="BG46" s="61"/>
      <c r="BH46" s="61"/>
      <c r="BI46" s="61"/>
      <c r="BJ46" s="200">
        <f>BJ45+1</f>
        <v>28</v>
      </c>
      <c r="BK46" s="201" t="s">
        <v>404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</row>
    <row r="47" spans="1:169" s="70" customFormat="1">
      <c r="A47" s="188"/>
      <c r="B47" s="369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P47" s="224"/>
      <c r="AQ47" s="224"/>
      <c r="AR47" s="224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217" t="s">
        <v>277</v>
      </c>
      <c r="BD47" s="61" t="s">
        <v>369</v>
      </c>
      <c r="BE47" s="61"/>
      <c r="BF47" s="61"/>
      <c r="BG47" s="61"/>
      <c r="BH47" s="61"/>
      <c r="BI47" s="61"/>
      <c r="BJ47" s="200"/>
      <c r="BK47" s="20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</row>
    <row r="48" spans="1:169" s="67" customFormat="1">
      <c r="A48" s="188"/>
      <c r="B48" s="229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P48" s="224"/>
      <c r="AQ48" s="224"/>
      <c r="AR48" s="224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216" t="s">
        <v>278</v>
      </c>
      <c r="BD48" s="61" t="s">
        <v>369</v>
      </c>
      <c r="BE48" s="61"/>
      <c r="BF48" s="61"/>
      <c r="BG48" s="61"/>
      <c r="BH48" s="61"/>
      <c r="BI48" s="61"/>
      <c r="BJ48" s="200">
        <f>BJ46+1</f>
        <v>29</v>
      </c>
      <c r="BK48" s="201" t="s">
        <v>405</v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173"/>
      <c r="BZ48" s="173"/>
      <c r="CA48" s="173"/>
      <c r="CB48" s="225"/>
      <c r="CC48" s="225"/>
      <c r="CD48" s="225"/>
      <c r="CE48" s="225"/>
      <c r="CF48" s="225"/>
      <c r="CG48" s="225"/>
      <c r="CH48" s="225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70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</row>
    <row r="49" spans="1:148" s="67" customFormat="1" ht="15" thickBot="1">
      <c r="A49" s="188"/>
      <c r="B49" s="170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P49" s="224"/>
      <c r="AQ49" s="224"/>
      <c r="AR49" s="224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 t="s">
        <v>369</v>
      </c>
      <c r="BE49" s="61"/>
      <c r="BF49" s="61"/>
      <c r="BG49" s="61"/>
      <c r="BH49" s="61"/>
      <c r="BI49" s="61"/>
      <c r="BJ49" s="200">
        <f t="shared" ref="BJ49:BJ60" si="8">BJ48+1</f>
        <v>30</v>
      </c>
      <c r="BK49" s="201" t="s">
        <v>406</v>
      </c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173"/>
      <c r="BZ49" s="173"/>
      <c r="CA49" s="173"/>
      <c r="CB49" s="225"/>
      <c r="CC49" s="225"/>
      <c r="CD49" s="225"/>
      <c r="CE49" s="225"/>
      <c r="CF49" s="225"/>
      <c r="CG49" s="225"/>
      <c r="CH49" s="225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70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</row>
    <row r="50" spans="1:148" s="67" customFormat="1">
      <c r="A50" s="188"/>
      <c r="B50" s="170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P50" s="224"/>
      <c r="AQ50" s="224"/>
      <c r="AR50" s="224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218" t="s">
        <v>279</v>
      </c>
      <c r="BD50" s="61" t="s">
        <v>369</v>
      </c>
      <c r="BE50" s="61"/>
      <c r="BF50" s="61"/>
      <c r="BG50" s="61"/>
      <c r="BH50" s="61"/>
      <c r="BI50" s="61"/>
      <c r="BJ50" s="200">
        <f t="shared" si="8"/>
        <v>31</v>
      </c>
      <c r="BK50" s="201" t="s">
        <v>407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173"/>
      <c r="BZ50" s="173"/>
      <c r="CA50" s="173"/>
      <c r="CB50" s="225"/>
      <c r="CC50" s="225"/>
      <c r="CD50" s="225"/>
      <c r="CE50" s="225"/>
      <c r="CF50" s="225"/>
      <c r="CG50" s="225"/>
      <c r="CH50" s="225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70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</row>
    <row r="51" spans="1:148" s="67" customFormat="1">
      <c r="A51" s="188"/>
      <c r="B51" s="170"/>
      <c r="C51" s="170"/>
      <c r="D51" s="170"/>
      <c r="E51" s="170"/>
      <c r="F51" s="224"/>
      <c r="G51" s="224"/>
      <c r="H51" s="224"/>
      <c r="I51" s="170"/>
      <c r="J51" s="170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P51" s="224"/>
      <c r="AQ51" s="224"/>
      <c r="AR51" s="224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219" t="s">
        <v>280</v>
      </c>
      <c r="BD51" s="61" t="s">
        <v>369</v>
      </c>
      <c r="BE51" s="61"/>
      <c r="BF51" s="61"/>
      <c r="BG51" s="61"/>
      <c r="BH51" s="61"/>
      <c r="BI51" s="61"/>
      <c r="BJ51" s="200">
        <f t="shared" si="8"/>
        <v>32</v>
      </c>
      <c r="BK51" s="201" t="s">
        <v>408</v>
      </c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224"/>
      <c r="CJ51" s="224"/>
      <c r="CK51" s="224"/>
      <c r="CL51" s="224"/>
      <c r="CM51" s="170"/>
      <c r="CN51" s="170"/>
      <c r="CO51" s="170"/>
      <c r="CP51" s="170"/>
      <c r="CQ51" s="170"/>
      <c r="CR51" s="170"/>
      <c r="CS51" s="170"/>
      <c r="CT51" s="70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</row>
    <row r="52" spans="1:148" s="67" customFormat="1">
      <c r="A52" s="188"/>
      <c r="B52" s="170"/>
      <c r="C52" s="170"/>
      <c r="D52" s="170"/>
      <c r="E52" s="170"/>
      <c r="F52" s="224"/>
      <c r="G52" s="224"/>
      <c r="H52" s="224"/>
      <c r="I52" s="170"/>
      <c r="J52" s="170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P52" s="224"/>
      <c r="AQ52" s="224"/>
      <c r="AR52" s="224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219" t="s">
        <v>281</v>
      </c>
      <c r="BD52" s="61" t="s">
        <v>369</v>
      </c>
      <c r="BE52" s="61"/>
      <c r="BF52" s="61"/>
      <c r="BG52" s="61"/>
      <c r="BH52" s="61"/>
      <c r="BI52" s="61"/>
      <c r="BJ52" s="200">
        <f t="shared" si="8"/>
        <v>33</v>
      </c>
      <c r="BK52" s="201" t="s">
        <v>409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224"/>
      <c r="CJ52" s="224"/>
      <c r="CK52" s="224"/>
      <c r="CL52" s="224"/>
      <c r="CM52" s="170"/>
      <c r="CN52" s="170"/>
      <c r="CO52" s="170"/>
      <c r="CP52" s="170"/>
      <c r="CQ52" s="170"/>
      <c r="CR52" s="170"/>
      <c r="CS52" s="170"/>
      <c r="CT52" s="70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</row>
    <row r="53" spans="1:148" s="67" customFormat="1">
      <c r="A53" s="188"/>
      <c r="B53" s="170"/>
      <c r="C53" s="170"/>
      <c r="D53" s="170"/>
      <c r="E53" s="170"/>
      <c r="F53" s="224"/>
      <c r="G53" s="224"/>
      <c r="H53" s="224"/>
      <c r="I53" s="170"/>
      <c r="J53" s="170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P53" s="224"/>
      <c r="AQ53" s="224"/>
      <c r="AR53" s="224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219" t="s">
        <v>282</v>
      </c>
      <c r="BD53" s="61" t="s">
        <v>369</v>
      </c>
      <c r="BE53" s="61"/>
      <c r="BF53" s="61"/>
      <c r="BG53" s="61"/>
      <c r="BH53" s="61"/>
      <c r="BI53" s="61"/>
      <c r="BJ53" s="200">
        <f t="shared" si="8"/>
        <v>34</v>
      </c>
      <c r="BK53" s="201" t="s">
        <v>410</v>
      </c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173"/>
      <c r="BZ53" s="173"/>
      <c r="CA53" s="173"/>
      <c r="CB53" s="170"/>
      <c r="CC53" s="173"/>
      <c r="CD53" s="173"/>
      <c r="CE53" s="173"/>
      <c r="CF53" s="173"/>
      <c r="CG53" s="173"/>
      <c r="CH53" s="170"/>
      <c r="CI53" s="224"/>
      <c r="CJ53" s="224"/>
      <c r="CK53" s="224"/>
      <c r="CL53" s="224"/>
      <c r="CM53" s="170"/>
      <c r="CN53" s="170"/>
      <c r="CO53" s="170"/>
      <c r="CP53" s="170"/>
      <c r="CQ53" s="170"/>
      <c r="CR53" s="170"/>
      <c r="CS53" s="170"/>
      <c r="CT53" s="70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</row>
    <row r="54" spans="1:148" s="67" customFormat="1">
      <c r="A54" s="188"/>
      <c r="B54" s="170"/>
      <c r="C54" s="170"/>
      <c r="D54" s="170"/>
      <c r="E54" s="170"/>
      <c r="F54" s="224"/>
      <c r="G54" s="224"/>
      <c r="H54" s="224"/>
      <c r="I54" s="170"/>
      <c r="J54" s="170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P54" s="224"/>
      <c r="AQ54" s="224"/>
      <c r="AR54" s="224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219" t="s">
        <v>283</v>
      </c>
      <c r="BD54" s="61" t="s">
        <v>369</v>
      </c>
      <c r="BE54" s="61"/>
      <c r="BF54" s="61"/>
      <c r="BG54" s="61"/>
      <c r="BH54" s="61"/>
      <c r="BI54" s="61"/>
      <c r="BJ54" s="200">
        <f t="shared" si="8"/>
        <v>35</v>
      </c>
      <c r="BK54" s="201" t="s">
        <v>411</v>
      </c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173"/>
      <c r="BZ54" s="173"/>
      <c r="CA54" s="173"/>
      <c r="CB54" s="170"/>
      <c r="CC54" s="173"/>
      <c r="CD54" s="173"/>
      <c r="CE54" s="173"/>
      <c r="CF54" s="173"/>
      <c r="CG54" s="173"/>
      <c r="CH54" s="170"/>
      <c r="CI54" s="224"/>
      <c r="CJ54" s="224"/>
      <c r="CK54" s="224"/>
      <c r="CL54" s="224"/>
      <c r="CM54" s="170"/>
      <c r="CN54" s="170"/>
      <c r="CO54" s="170"/>
      <c r="CP54" s="170"/>
      <c r="CQ54" s="170"/>
      <c r="CR54" s="170"/>
      <c r="CS54" s="170"/>
      <c r="CT54" s="70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</row>
    <row r="55" spans="1:148" s="67" customFormat="1">
      <c r="A55" s="188"/>
      <c r="B55" s="170"/>
      <c r="C55" s="170"/>
      <c r="D55" s="170"/>
      <c r="E55" s="170"/>
      <c r="F55" s="224"/>
      <c r="G55" s="224"/>
      <c r="H55" s="224"/>
      <c r="I55" s="170"/>
      <c r="J55" s="170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P55" s="224"/>
      <c r="AQ55" s="224"/>
      <c r="AR55" s="224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219" t="s">
        <v>284</v>
      </c>
      <c r="BD55" s="61" t="s">
        <v>369</v>
      </c>
      <c r="BE55" s="61"/>
      <c r="BF55" s="61"/>
      <c r="BG55" s="61"/>
      <c r="BH55" s="61"/>
      <c r="BI55" s="61"/>
      <c r="BJ55" s="200">
        <f t="shared" si="8"/>
        <v>36</v>
      </c>
      <c r="BK55" s="201" t="s">
        <v>412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173"/>
      <c r="BZ55" s="173"/>
      <c r="CA55" s="173"/>
      <c r="CB55" s="170"/>
      <c r="CC55" s="173"/>
      <c r="CD55" s="173"/>
      <c r="CE55" s="173"/>
      <c r="CF55" s="173"/>
      <c r="CG55" s="173"/>
      <c r="CH55" s="170"/>
      <c r="CI55" s="224"/>
      <c r="CJ55" s="224"/>
      <c r="CK55" s="224"/>
      <c r="CL55" s="224"/>
      <c r="CM55" s="170"/>
      <c r="CN55" s="170"/>
      <c r="CO55" s="170"/>
      <c r="CP55" s="170"/>
      <c r="CQ55" s="170"/>
      <c r="CR55" s="170"/>
      <c r="CS55" s="170"/>
      <c r="CT55" s="70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</row>
    <row r="56" spans="1:148" s="67" customFormat="1">
      <c r="A56" s="188"/>
      <c r="B56" s="170"/>
      <c r="C56" s="170"/>
      <c r="D56" s="170"/>
      <c r="E56" s="170"/>
      <c r="F56" s="224"/>
      <c r="G56" s="224"/>
      <c r="H56" s="224"/>
      <c r="I56" s="170"/>
      <c r="J56" s="170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P56" s="224"/>
      <c r="AQ56" s="224"/>
      <c r="AR56" s="224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219" t="s">
        <v>285</v>
      </c>
      <c r="BD56" s="61" t="s">
        <v>369</v>
      </c>
      <c r="BE56" s="61"/>
      <c r="BF56" s="61"/>
      <c r="BG56" s="61"/>
      <c r="BH56" s="61"/>
      <c r="BI56" s="61"/>
      <c r="BJ56" s="200">
        <f t="shared" si="8"/>
        <v>37</v>
      </c>
      <c r="BK56" s="201" t="s">
        <v>413</v>
      </c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173"/>
      <c r="BZ56" s="173"/>
      <c r="CA56" s="173"/>
      <c r="CB56" s="170"/>
      <c r="CC56" s="173"/>
      <c r="CD56" s="173"/>
      <c r="CE56" s="173"/>
      <c r="CF56" s="173"/>
      <c r="CG56" s="173"/>
      <c r="CH56" s="170"/>
      <c r="CI56" s="224"/>
      <c r="CJ56" s="224"/>
      <c r="CK56" s="224"/>
      <c r="CL56" s="224"/>
      <c r="CM56" s="170"/>
      <c r="CN56" s="170"/>
      <c r="CO56" s="170"/>
      <c r="CP56" s="170"/>
      <c r="CQ56" s="170"/>
      <c r="CR56" s="170"/>
      <c r="CS56" s="170"/>
      <c r="CT56" s="70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</row>
    <row r="57" spans="1:148" s="67" customFormat="1">
      <c r="A57" s="188"/>
      <c r="B57" s="170"/>
      <c r="C57" s="170"/>
      <c r="D57" s="170"/>
      <c r="E57" s="170"/>
      <c r="F57" s="224"/>
      <c r="G57" s="224"/>
      <c r="H57" s="224"/>
      <c r="I57" s="170"/>
      <c r="J57" s="170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P57" s="224"/>
      <c r="AQ57" s="224"/>
      <c r="AR57" s="224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219" t="s">
        <v>286</v>
      </c>
      <c r="BD57" s="61" t="s">
        <v>369</v>
      </c>
      <c r="BE57" s="61"/>
      <c r="BF57" s="61"/>
      <c r="BG57" s="61"/>
      <c r="BH57" s="61"/>
      <c r="BI57" s="61"/>
      <c r="BJ57" s="200">
        <f t="shared" si="8"/>
        <v>38</v>
      </c>
      <c r="BK57" s="201" t="s">
        <v>414</v>
      </c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173"/>
      <c r="BZ57" s="173"/>
      <c r="CA57" s="173"/>
      <c r="CB57" s="170"/>
      <c r="CC57" s="173"/>
      <c r="CD57" s="173"/>
      <c r="CE57" s="173"/>
      <c r="CF57" s="173"/>
      <c r="CG57" s="173"/>
      <c r="CH57" s="170"/>
      <c r="CI57" s="224"/>
      <c r="CJ57" s="224"/>
      <c r="CK57" s="224"/>
      <c r="CL57" s="224"/>
      <c r="CM57" s="170"/>
      <c r="CN57" s="170"/>
      <c r="CO57" s="170"/>
      <c r="CP57" s="170"/>
      <c r="CQ57" s="170"/>
      <c r="CR57" s="170"/>
      <c r="CS57" s="170"/>
      <c r="CT57" s="70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</row>
    <row r="58" spans="1:148" s="67" customFormat="1">
      <c r="A58" s="188"/>
      <c r="B58" s="170"/>
      <c r="C58" s="170"/>
      <c r="D58" s="170"/>
      <c r="E58" s="170"/>
      <c r="F58" s="224"/>
      <c r="G58" s="224"/>
      <c r="H58" s="224"/>
      <c r="I58" s="170"/>
      <c r="J58" s="170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P58" s="224"/>
      <c r="AQ58" s="224"/>
      <c r="AR58" s="224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219" t="s">
        <v>287</v>
      </c>
      <c r="BD58" s="61" t="s">
        <v>369</v>
      </c>
      <c r="BE58" s="61"/>
      <c r="BF58" s="61"/>
      <c r="BG58" s="61"/>
      <c r="BH58" s="61"/>
      <c r="BI58" s="61"/>
      <c r="BJ58" s="200">
        <f t="shared" si="8"/>
        <v>39</v>
      </c>
      <c r="BK58" s="201" t="s">
        <v>415</v>
      </c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173"/>
      <c r="BZ58" s="173"/>
      <c r="CA58" s="173"/>
      <c r="CB58" s="170"/>
      <c r="CC58" s="173"/>
      <c r="CD58" s="173"/>
      <c r="CE58" s="173"/>
      <c r="CF58" s="173"/>
      <c r="CG58" s="173"/>
      <c r="CH58" s="170"/>
      <c r="CI58" s="224"/>
      <c r="CJ58" s="224"/>
      <c r="CK58" s="224"/>
      <c r="CL58" s="224"/>
      <c r="CM58" s="170"/>
      <c r="CN58" s="170"/>
      <c r="CO58" s="170"/>
      <c r="CP58" s="170"/>
      <c r="CQ58" s="170"/>
      <c r="CR58" s="170"/>
      <c r="CS58" s="170"/>
      <c r="CT58" s="70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</row>
    <row r="59" spans="1:148" s="67" customFormat="1">
      <c r="A59" s="188"/>
      <c r="B59" s="170"/>
      <c r="C59" s="170"/>
      <c r="D59" s="170"/>
      <c r="E59" s="170"/>
      <c r="F59" s="224"/>
      <c r="G59" s="224"/>
      <c r="H59" s="224"/>
      <c r="I59" s="170"/>
      <c r="J59" s="170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P59" s="224"/>
      <c r="AQ59" s="224"/>
      <c r="AR59" s="224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219" t="s">
        <v>288</v>
      </c>
      <c r="BD59" s="61" t="s">
        <v>369</v>
      </c>
      <c r="BE59" s="61"/>
      <c r="BF59" s="61"/>
      <c r="BG59" s="61"/>
      <c r="BH59" s="61"/>
      <c r="BI59" s="61"/>
      <c r="BJ59" s="200">
        <f t="shared" si="8"/>
        <v>40</v>
      </c>
      <c r="BK59" s="201" t="s">
        <v>416</v>
      </c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173"/>
      <c r="BZ59" s="173"/>
      <c r="CA59" s="173"/>
      <c r="CB59" s="170"/>
      <c r="CC59" s="173"/>
      <c r="CD59" s="173"/>
      <c r="CE59" s="173"/>
      <c r="CF59" s="173"/>
      <c r="CG59" s="173"/>
      <c r="CH59" s="170"/>
      <c r="CI59" s="224"/>
      <c r="CJ59" s="224"/>
      <c r="CK59" s="224"/>
      <c r="CL59" s="224"/>
      <c r="CM59" s="170"/>
      <c r="CN59" s="170"/>
      <c r="CO59" s="170"/>
      <c r="CP59" s="170"/>
      <c r="CQ59" s="170"/>
      <c r="CR59" s="170"/>
      <c r="CS59" s="170"/>
      <c r="CT59" s="70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</row>
    <row r="60" spans="1:148" s="67" customFormat="1">
      <c r="A60" s="188"/>
      <c r="B60" s="170"/>
      <c r="C60" s="170"/>
      <c r="D60" s="170"/>
      <c r="E60" s="170"/>
      <c r="F60" s="224"/>
      <c r="G60" s="224"/>
      <c r="H60" s="224"/>
      <c r="I60" s="170"/>
      <c r="J60" s="170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P60" s="224"/>
      <c r="AQ60" s="224"/>
      <c r="AR60" s="224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219" t="s">
        <v>289</v>
      </c>
      <c r="BD60" s="61" t="s">
        <v>369</v>
      </c>
      <c r="BE60" s="61"/>
      <c r="BF60" s="61"/>
      <c r="BG60" s="61"/>
      <c r="BH60" s="61"/>
      <c r="BI60" s="61"/>
      <c r="BJ60" s="200">
        <f t="shared" si="8"/>
        <v>41</v>
      </c>
      <c r="BK60" s="201" t="s">
        <v>417</v>
      </c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173"/>
      <c r="BZ60" s="173"/>
      <c r="CA60" s="173"/>
      <c r="CB60" s="170"/>
      <c r="CC60" s="173"/>
      <c r="CD60" s="173"/>
      <c r="CE60" s="173"/>
      <c r="CF60" s="173"/>
      <c r="CG60" s="173"/>
      <c r="CH60" s="170"/>
      <c r="CI60" s="224"/>
      <c r="CJ60" s="224"/>
      <c r="CK60" s="224"/>
      <c r="CL60" s="224"/>
      <c r="CM60" s="170"/>
      <c r="CN60" s="170"/>
      <c r="CO60" s="170"/>
      <c r="CP60" s="170"/>
      <c r="CQ60" s="170"/>
      <c r="CR60" s="170"/>
      <c r="CS60" s="170"/>
      <c r="CT60" s="70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</row>
    <row r="61" spans="1:148" s="67" customFormat="1">
      <c r="A61" s="188"/>
      <c r="B61" s="170"/>
      <c r="C61" s="170"/>
      <c r="D61" s="170"/>
      <c r="E61" s="170"/>
      <c r="F61" s="224"/>
      <c r="G61" s="224"/>
      <c r="H61" s="224"/>
      <c r="I61" s="170"/>
      <c r="J61" s="170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P61" s="224"/>
      <c r="AQ61" s="224"/>
      <c r="AR61" s="224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220" t="s">
        <v>290</v>
      </c>
      <c r="BD61" s="61" t="s">
        <v>369</v>
      </c>
      <c r="BE61" s="61"/>
      <c r="BF61" s="61"/>
      <c r="BG61" s="61"/>
      <c r="BH61" s="61"/>
      <c r="BI61" s="61"/>
      <c r="BJ61" s="200"/>
      <c r="BK61" s="20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173"/>
      <c r="BZ61" s="173"/>
      <c r="CA61" s="173"/>
      <c r="CB61" s="170"/>
      <c r="CC61" s="173"/>
      <c r="CD61" s="173"/>
      <c r="CE61" s="173"/>
      <c r="CF61" s="173"/>
      <c r="CG61" s="173"/>
      <c r="CH61" s="170"/>
      <c r="CI61" s="224"/>
      <c r="CJ61" s="224"/>
      <c r="CK61" s="224"/>
      <c r="CL61" s="224"/>
      <c r="CM61" s="170"/>
      <c r="CN61" s="170"/>
      <c r="CO61" s="170"/>
      <c r="CP61" s="170"/>
      <c r="CQ61" s="170"/>
      <c r="CR61" s="170"/>
      <c r="CS61" s="170"/>
      <c r="CT61" s="70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</row>
    <row r="62" spans="1:148" s="67" customFormat="1">
      <c r="A62" s="188"/>
      <c r="B62" s="170"/>
      <c r="C62" s="170"/>
      <c r="D62" s="170"/>
      <c r="E62" s="170"/>
      <c r="F62" s="224"/>
      <c r="G62" s="224"/>
      <c r="H62" s="224"/>
      <c r="I62" s="170"/>
      <c r="J62" s="170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P62" s="224"/>
      <c r="AQ62" s="224"/>
      <c r="AR62" s="224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221" t="s">
        <v>291</v>
      </c>
      <c r="BD62" s="61" t="s">
        <v>369</v>
      </c>
      <c r="BE62" s="61"/>
      <c r="BF62" s="61"/>
      <c r="BG62" s="61"/>
      <c r="BH62" s="61"/>
      <c r="BI62" s="61"/>
      <c r="BJ62" s="200">
        <f>BJ60+1</f>
        <v>42</v>
      </c>
      <c r="BK62" s="201" t="s">
        <v>418</v>
      </c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173"/>
      <c r="BZ62" s="173"/>
      <c r="CA62" s="173"/>
      <c r="CB62" s="170"/>
      <c r="CC62" s="173"/>
      <c r="CD62" s="173"/>
      <c r="CE62" s="173"/>
      <c r="CF62" s="173"/>
      <c r="CG62" s="173"/>
      <c r="CH62" s="170"/>
      <c r="CI62" s="224"/>
      <c r="CJ62" s="224"/>
      <c r="CK62" s="224"/>
      <c r="CL62" s="224"/>
      <c r="CM62" s="170"/>
      <c r="CN62" s="170"/>
      <c r="CO62" s="170"/>
      <c r="CP62" s="170"/>
      <c r="CQ62" s="170"/>
      <c r="CR62" s="170"/>
      <c r="CS62" s="170"/>
      <c r="CT62" s="70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</row>
    <row r="63" spans="1:148" s="67" customFormat="1" ht="15" thickBot="1">
      <c r="A63" s="188"/>
      <c r="B63" s="170"/>
      <c r="C63" s="170"/>
      <c r="D63" s="170"/>
      <c r="E63" s="170"/>
      <c r="F63" s="224"/>
      <c r="G63" s="224"/>
      <c r="H63" s="224"/>
      <c r="I63" s="170"/>
      <c r="J63" s="170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P63" s="224"/>
      <c r="AQ63" s="224"/>
      <c r="AR63" s="224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222" t="s">
        <v>292</v>
      </c>
      <c r="BD63" s="61" t="s">
        <v>369</v>
      </c>
      <c r="BE63" s="61"/>
      <c r="BF63" s="61"/>
      <c r="BG63" s="61"/>
      <c r="BH63" s="61"/>
      <c r="BI63" s="61"/>
      <c r="BJ63" s="200">
        <f>BJ62+1</f>
        <v>43</v>
      </c>
      <c r="BK63" s="201" t="s">
        <v>419</v>
      </c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173"/>
      <c r="BZ63" s="173"/>
      <c r="CA63" s="173"/>
      <c r="CB63" s="170"/>
      <c r="CC63" s="173"/>
      <c r="CD63" s="173"/>
      <c r="CE63" s="173"/>
      <c r="CF63" s="173"/>
      <c r="CG63" s="173"/>
      <c r="CH63" s="170"/>
      <c r="CI63" s="224"/>
      <c r="CJ63" s="224"/>
      <c r="CK63" s="224"/>
      <c r="CL63" s="224"/>
      <c r="CM63" s="170"/>
      <c r="CN63" s="170"/>
      <c r="CO63" s="170"/>
      <c r="CP63" s="170"/>
      <c r="CQ63" s="170"/>
      <c r="CR63" s="170"/>
      <c r="CS63" s="170"/>
      <c r="CT63" s="70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</row>
    <row r="64" spans="1:148">
      <c r="A64" s="188"/>
      <c r="B64" s="170"/>
      <c r="C64" s="170"/>
      <c r="D64" s="170"/>
      <c r="E64" s="170"/>
      <c r="F64" s="224"/>
      <c r="G64" s="224"/>
      <c r="H64" s="224"/>
      <c r="I64" s="170"/>
      <c r="J64" s="170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P64" s="224"/>
      <c r="AQ64" s="224"/>
      <c r="AR64" s="224"/>
      <c r="BC64" s="161"/>
      <c r="BD64" s="61" t="s">
        <v>369</v>
      </c>
      <c r="BJ64" s="200"/>
      <c r="BK64" s="201"/>
      <c r="CB64" s="224"/>
      <c r="CC64" s="225"/>
      <c r="CD64" s="225"/>
      <c r="CE64" s="225"/>
      <c r="CF64" s="225"/>
      <c r="CG64" s="225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</row>
    <row r="65" spans="53:63">
      <c r="BJ65" s="200">
        <f>BJ63+1</f>
        <v>44</v>
      </c>
      <c r="BK65" s="201" t="s">
        <v>420</v>
      </c>
    </row>
    <row r="66" spans="53:63">
      <c r="BJ66" s="200">
        <f t="shared" ref="BJ66:BJ71" si="9">BJ65+1</f>
        <v>45</v>
      </c>
      <c r="BK66" s="201" t="s">
        <v>421</v>
      </c>
    </row>
    <row r="67" spans="53:63">
      <c r="BJ67" s="200">
        <f t="shared" si="9"/>
        <v>46</v>
      </c>
      <c r="BK67" s="201" t="s">
        <v>422</v>
      </c>
    </row>
    <row r="68" spans="53:63">
      <c r="BJ68" s="200">
        <f t="shared" si="9"/>
        <v>47</v>
      </c>
      <c r="BK68" s="201" t="s">
        <v>423</v>
      </c>
    </row>
    <row r="69" spans="53:63">
      <c r="BJ69" s="200">
        <f t="shared" si="9"/>
        <v>48</v>
      </c>
      <c r="BK69" s="201" t="s">
        <v>424</v>
      </c>
    </row>
    <row r="70" spans="53:63">
      <c r="BJ70" s="200">
        <f t="shared" si="9"/>
        <v>49</v>
      </c>
      <c r="BK70" s="201" t="s">
        <v>425</v>
      </c>
    </row>
    <row r="71" spans="53:63">
      <c r="BJ71" s="200">
        <f t="shared" si="9"/>
        <v>50</v>
      </c>
      <c r="BK71" s="201" t="s">
        <v>426</v>
      </c>
    </row>
    <row r="72" spans="53:63">
      <c r="BJ72" s="200"/>
      <c r="BK72" s="201"/>
    </row>
    <row r="73" spans="53:63">
      <c r="BJ73" s="200"/>
      <c r="BK73" s="201"/>
    </row>
    <row r="74" spans="53:63">
      <c r="BJ74" s="200"/>
      <c r="BK74" s="201"/>
    </row>
    <row r="75" spans="53:63">
      <c r="BA75" s="70"/>
      <c r="BB75" s="70"/>
      <c r="BC75" s="70"/>
    </row>
  </sheetData>
  <sheetProtection sheet="1" objects="1" scenarios="1" formatCells="0" formatRows="0" autoFilter="0"/>
  <mergeCells count="130">
    <mergeCell ref="A1:A4"/>
    <mergeCell ref="B1:B4"/>
    <mergeCell ref="E2:H2"/>
    <mergeCell ref="L2:N2"/>
    <mergeCell ref="P2:R4"/>
    <mergeCell ref="U2:V4"/>
    <mergeCell ref="AI8:AI10"/>
    <mergeCell ref="AD9:AD10"/>
    <mergeCell ref="W2:W4"/>
    <mergeCell ref="L4:N4"/>
    <mergeCell ref="B7:B8"/>
    <mergeCell ref="C7:C10"/>
    <mergeCell ref="D7:D10"/>
    <mergeCell ref="E7:F10"/>
    <mergeCell ref="I7:K7"/>
    <mergeCell ref="L7:L8"/>
    <mergeCell ref="L9:L10"/>
    <mergeCell ref="X9:X10"/>
    <mergeCell ref="Y9:Y10"/>
    <mergeCell ref="Z9:Z10"/>
    <mergeCell ref="AA9:AB10"/>
    <mergeCell ref="AC9:AC10"/>
    <mergeCell ref="I8:J9"/>
    <mergeCell ref="E4:H4"/>
    <mergeCell ref="G11:H11"/>
    <mergeCell ref="I11:J11"/>
    <mergeCell ref="AA11:AB11"/>
    <mergeCell ref="E12:F12"/>
    <mergeCell ref="P12:W12"/>
    <mergeCell ref="AA12:AB12"/>
    <mergeCell ref="CC7:CG8"/>
    <mergeCell ref="K8:K10"/>
    <mergeCell ref="M8:M10"/>
    <mergeCell ref="N8:N10"/>
    <mergeCell ref="X8:Y8"/>
    <mergeCell ref="Z8:AB8"/>
    <mergeCell ref="AC8:AD8"/>
    <mergeCell ref="AE8:AE10"/>
    <mergeCell ref="AF8:AF10"/>
    <mergeCell ref="M7:N7"/>
    <mergeCell ref="O7:O10"/>
    <mergeCell ref="P7:W10"/>
    <mergeCell ref="X7:AD7"/>
    <mergeCell ref="AE7:AI7"/>
    <mergeCell ref="AP7:AP10"/>
    <mergeCell ref="AG8:AG10"/>
    <mergeCell ref="AH8:AH10"/>
    <mergeCell ref="G7:H9"/>
    <mergeCell ref="E15:F15"/>
    <mergeCell ref="P15:W15"/>
    <mergeCell ref="AA15:AB15"/>
    <mergeCell ref="E16:F16"/>
    <mergeCell ref="P16:W16"/>
    <mergeCell ref="AA16:AB16"/>
    <mergeCell ref="E13:F13"/>
    <mergeCell ref="P13:W13"/>
    <mergeCell ref="AA13:AB13"/>
    <mergeCell ref="E14:F14"/>
    <mergeCell ref="P14:W14"/>
    <mergeCell ref="AA14:AB14"/>
    <mergeCell ref="E19:F19"/>
    <mergeCell ref="P19:W19"/>
    <mergeCell ref="AA19:AB19"/>
    <mergeCell ref="E20:F20"/>
    <mergeCell ref="P20:W20"/>
    <mergeCell ref="AA20:AB20"/>
    <mergeCell ref="E17:F17"/>
    <mergeCell ref="P17:W17"/>
    <mergeCell ref="AA17:AB17"/>
    <mergeCell ref="E18:F18"/>
    <mergeCell ref="P18:W18"/>
    <mergeCell ref="AA18:AB18"/>
    <mergeCell ref="E23:F23"/>
    <mergeCell ref="P23:W23"/>
    <mergeCell ref="AA23:AB23"/>
    <mergeCell ref="E24:F24"/>
    <mergeCell ref="P24:W24"/>
    <mergeCell ref="AA24:AB24"/>
    <mergeCell ref="E21:F21"/>
    <mergeCell ref="P21:W21"/>
    <mergeCell ref="AA21:AB21"/>
    <mergeCell ref="E22:F22"/>
    <mergeCell ref="P22:W22"/>
    <mergeCell ref="AA22:AB22"/>
    <mergeCell ref="E27:F27"/>
    <mergeCell ref="P27:W27"/>
    <mergeCell ref="AA27:AB27"/>
    <mergeCell ref="E28:F28"/>
    <mergeCell ref="P28:W28"/>
    <mergeCell ref="AA28:AB28"/>
    <mergeCell ref="E25:F25"/>
    <mergeCell ref="P25:W25"/>
    <mergeCell ref="AA25:AB25"/>
    <mergeCell ref="E26:F26"/>
    <mergeCell ref="P26:W26"/>
    <mergeCell ref="AA26:AB26"/>
    <mergeCell ref="AA31:AB31"/>
    <mergeCell ref="E32:F32"/>
    <mergeCell ref="P32:W32"/>
    <mergeCell ref="AA32:AB32"/>
    <mergeCell ref="E29:F29"/>
    <mergeCell ref="P29:W29"/>
    <mergeCell ref="AA29:AB29"/>
    <mergeCell ref="E30:F30"/>
    <mergeCell ref="P30:W30"/>
    <mergeCell ref="AA30:AB30"/>
    <mergeCell ref="C2:D2"/>
    <mergeCell ref="C4:D4"/>
    <mergeCell ref="X39:AD39"/>
    <mergeCell ref="AE39:AI40"/>
    <mergeCell ref="E37:F37"/>
    <mergeCell ref="P37:W37"/>
    <mergeCell ref="AA37:AB37"/>
    <mergeCell ref="E38:F38"/>
    <mergeCell ref="P38:W38"/>
    <mergeCell ref="AA38:AB38"/>
    <mergeCell ref="E35:F35"/>
    <mergeCell ref="P35:W35"/>
    <mergeCell ref="AA35:AB35"/>
    <mergeCell ref="E36:F36"/>
    <mergeCell ref="P36:W36"/>
    <mergeCell ref="AA36:AB36"/>
    <mergeCell ref="E33:F33"/>
    <mergeCell ref="P33:W33"/>
    <mergeCell ref="AA33:AB33"/>
    <mergeCell ref="E34:F34"/>
    <mergeCell ref="P34:W34"/>
    <mergeCell ref="AA34:AB34"/>
    <mergeCell ref="E31:F31"/>
    <mergeCell ref="P31:W31"/>
  </mergeCells>
  <conditionalFormatting sqref="AQ1:AQ6">
    <cfRule type="cellIs" dxfId="2" priority="3" stopIfTrue="1" operator="greaterThan">
      <formula>0</formula>
    </cfRule>
  </conditionalFormatting>
  <conditionalFormatting sqref="E12:O38">
    <cfRule type="expression" dxfId="1" priority="2" stopIfTrue="1">
      <formula>$D12=0</formula>
    </cfRule>
  </conditionalFormatting>
  <conditionalFormatting sqref="J1">
    <cfRule type="expression" dxfId="0" priority="1" stopIfTrue="1">
      <formula>J1&gt;169</formula>
    </cfRule>
  </conditionalFormatting>
  <dataValidations count="9">
    <dataValidation type="whole" allowBlank="1" showErrorMessage="1" errorTitle="BioCert" error="Wpisz rok, ale nie wcześniejszy niż  2019." sqref="W2:W4" xr:uid="{00000000-0002-0000-0600-000000000000}">
      <formula1>2019</formula1>
      <formula2>9999</formula2>
    </dataValidation>
    <dataValidation type="list" allowBlank="1" showErrorMessage="1" errorTitle="AgroBioTest" error="Łatwiej jest wybrać z listy." sqref="L12:L38" xr:uid="{00000000-0002-0000-0600-000001000000}">
      <formula1>$BF$11:$BF$14</formula1>
    </dataValidation>
    <dataValidation type="list" errorStyle="information" allowBlank="1" showErrorMessage="1" errorTitle="AgroBioTest" error="Na pewno jest to dobry rok?" sqref="H12:H38 J12:J38" xr:uid="{00000000-0002-0000-0600-000002000000}">
      <formula1>$AN$12:$AN$45</formula1>
    </dataValidation>
    <dataValidation type="list" allowBlank="1" errorTitle="AgroBioTest" sqref="G12:G38 I12:I38" xr:uid="{00000000-0002-0000-0600-000003000000}">
      <formula1>$AM$12:$AM$24</formula1>
    </dataValidation>
    <dataValidation type="whole" allowBlank="1" showInputMessage="1" showErrorMessage="1" errorTitle="AgroBioTest" error="Miesięcy jest tylko 12 ;-)" prompt="Miesiąc" sqref="R40" xr:uid="{00000000-0002-0000-0600-000004000000}">
      <formula1>0</formula1>
      <formula2>12</formula2>
    </dataValidation>
    <dataValidation type="list" allowBlank="1" showErrorMessage="1" errorTitle="AgroBioTest" error="Łatwiej jest wybrać z listy." sqref="M12:N38" xr:uid="{00000000-0002-0000-0600-000005000000}">
      <formula1>$BE$11:$BE$13</formula1>
    </dataValidation>
    <dataValidation type="whole" allowBlank="1" showInputMessage="1" showErrorMessage="1" errorTitle="AgroBioTest" error="Miesiąc ma najwyżej 31 dni." prompt="Dzień" sqref="Q40" xr:uid="{00000000-0002-0000-0600-000006000000}">
      <formula1>0</formula1>
      <formula2>31</formula2>
    </dataValidation>
    <dataValidation type="whole" allowBlank="1" showInputMessage="1" showErrorMessage="1" errorTitle="AgroBioTest" error="Wpisz rok, ale nie wcześniejszy niż  2012." prompt="Rok" sqref="S40" xr:uid="{00000000-0002-0000-0600-000007000000}">
      <formula1>2012</formula1>
      <formula2>9999</formula2>
    </dataValidation>
    <dataValidation type="whole" allowBlank="1" showErrorMessage="1" errorTitle="AgroBioTest" error="Wpisz pełną liczbę." sqref="AE12:AF38" xr:uid="{00000000-0002-0000-0600-000008000000}">
      <formula1>0</formula1>
      <formula2>9999999999999990000</formula2>
    </dataValidation>
  </dataValidations>
  <printOptions horizontalCentered="1" verticalCentered="1"/>
  <pageMargins left="0.19685039370078741" right="0.19685039370078741" top="0.27559055118110237" bottom="0.19685039370078741" header="0.19685039370078741" footer="0.19685039370078741"/>
  <pageSetup paperSize="9" scale="60" orientation="landscape" blackAndWhite="1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O65"/>
  <sheetViews>
    <sheetView workbookViewId="0">
      <selection activeCell="H8" sqref="H8"/>
    </sheetView>
  </sheetViews>
  <sheetFormatPr defaultRowHeight="12.75"/>
  <cols>
    <col min="11" max="11" width="19" customWidth="1"/>
  </cols>
  <sheetData>
    <row r="3" spans="1:15" ht="23.25">
      <c r="G3" s="44" t="s">
        <v>368</v>
      </c>
      <c r="L3" s="45"/>
      <c r="N3" s="37" t="s">
        <v>372</v>
      </c>
      <c r="O3" s="46"/>
    </row>
    <row r="4" spans="1:15" ht="15">
      <c r="B4" t="s">
        <v>367</v>
      </c>
      <c r="G4" t="s">
        <v>367</v>
      </c>
      <c r="L4" s="45" t="s">
        <v>303</v>
      </c>
      <c r="N4" s="32"/>
      <c r="O4" s="32"/>
    </row>
    <row r="5" spans="1:15" ht="15">
      <c r="K5" t="s">
        <v>432</v>
      </c>
      <c r="L5" s="45" t="s">
        <v>371</v>
      </c>
      <c r="N5" s="36">
        <v>1</v>
      </c>
      <c r="O5" s="47" t="s">
        <v>373</v>
      </c>
    </row>
    <row r="6" spans="1:15" ht="15">
      <c r="A6">
        <v>1</v>
      </c>
      <c r="B6" s="43">
        <v>85</v>
      </c>
      <c r="C6" t="s">
        <v>342</v>
      </c>
      <c r="G6" s="43">
        <v>85</v>
      </c>
      <c r="H6" t="s">
        <v>342</v>
      </c>
      <c r="L6" s="45" t="s">
        <v>299</v>
      </c>
      <c r="N6" s="36">
        <f t="shared" ref="N6:N13" si="0">N5+1</f>
        <v>2</v>
      </c>
      <c r="O6" s="47" t="s">
        <v>374</v>
      </c>
    </row>
    <row r="7" spans="1:15" ht="15">
      <c r="B7" s="43"/>
      <c r="K7" s="49"/>
      <c r="L7" s="45"/>
      <c r="N7" s="36">
        <f t="shared" si="0"/>
        <v>3</v>
      </c>
      <c r="O7" s="47" t="s">
        <v>375</v>
      </c>
    </row>
    <row r="8" spans="1:15" ht="15">
      <c r="A8">
        <f>A6+1</f>
        <v>2</v>
      </c>
      <c r="B8" s="43">
        <v>34</v>
      </c>
      <c r="C8" t="s">
        <v>343</v>
      </c>
      <c r="G8" s="43">
        <v>85</v>
      </c>
      <c r="H8" t="s">
        <v>346</v>
      </c>
      <c r="K8" s="50" t="s">
        <v>299</v>
      </c>
      <c r="L8" s="45" t="s">
        <v>302</v>
      </c>
      <c r="N8" s="36">
        <f t="shared" si="0"/>
        <v>4</v>
      </c>
      <c r="O8" s="47" t="s">
        <v>376</v>
      </c>
    </row>
    <row r="9" spans="1:15" ht="15">
      <c r="A9">
        <f t="shared" ref="A9:A38" si="1">A8+1</f>
        <v>3</v>
      </c>
      <c r="B9" s="43">
        <v>34</v>
      </c>
      <c r="C9" t="s">
        <v>363</v>
      </c>
      <c r="G9" s="43">
        <v>51.5</v>
      </c>
      <c r="H9" t="s">
        <v>344</v>
      </c>
      <c r="K9" s="50"/>
      <c r="L9" s="45" t="s">
        <v>301</v>
      </c>
      <c r="N9" s="36">
        <f t="shared" si="0"/>
        <v>5</v>
      </c>
      <c r="O9" s="47" t="s">
        <v>377</v>
      </c>
    </row>
    <row r="10" spans="1:15" ht="15">
      <c r="A10">
        <f t="shared" si="1"/>
        <v>4</v>
      </c>
      <c r="B10" s="43">
        <v>51.5</v>
      </c>
      <c r="C10" t="s">
        <v>344</v>
      </c>
      <c r="G10" s="43">
        <v>85</v>
      </c>
      <c r="H10" t="s">
        <v>366</v>
      </c>
      <c r="K10" s="50" t="s">
        <v>300</v>
      </c>
      <c r="L10" s="45" t="s">
        <v>300</v>
      </c>
      <c r="N10" s="36">
        <f t="shared" si="0"/>
        <v>6</v>
      </c>
      <c r="O10" s="47" t="s">
        <v>378</v>
      </c>
    </row>
    <row r="11" spans="1:15" ht="15">
      <c r="A11">
        <f t="shared" si="1"/>
        <v>5</v>
      </c>
      <c r="B11" s="43">
        <v>51.5</v>
      </c>
      <c r="C11" t="s">
        <v>345</v>
      </c>
      <c r="G11" s="43">
        <v>68</v>
      </c>
      <c r="H11" t="s">
        <v>347</v>
      </c>
      <c r="K11" s="50"/>
      <c r="L11" s="45"/>
      <c r="N11" s="36">
        <f t="shared" si="0"/>
        <v>7</v>
      </c>
      <c r="O11" s="47" t="s">
        <v>379</v>
      </c>
    </row>
    <row r="12" spans="1:15" ht="15">
      <c r="A12">
        <f t="shared" si="1"/>
        <v>6</v>
      </c>
      <c r="B12" s="43">
        <v>85</v>
      </c>
      <c r="C12" t="s">
        <v>346</v>
      </c>
      <c r="G12" s="43">
        <v>68</v>
      </c>
      <c r="H12" t="s">
        <v>365</v>
      </c>
      <c r="K12" s="50" t="s">
        <v>305</v>
      </c>
      <c r="L12" s="45" t="s">
        <v>305</v>
      </c>
      <c r="N12" s="36">
        <f t="shared" si="0"/>
        <v>8</v>
      </c>
      <c r="O12" s="47" t="s">
        <v>380</v>
      </c>
    </row>
    <row r="13" spans="1:15" ht="15">
      <c r="A13">
        <f t="shared" si="1"/>
        <v>7</v>
      </c>
      <c r="B13" s="43">
        <v>68</v>
      </c>
      <c r="C13" t="s">
        <v>365</v>
      </c>
      <c r="G13" s="43">
        <v>51.5</v>
      </c>
      <c r="H13" t="s">
        <v>345</v>
      </c>
      <c r="K13" s="50" t="s">
        <v>304</v>
      </c>
      <c r="L13" s="45" t="s">
        <v>304</v>
      </c>
      <c r="N13" s="36">
        <f t="shared" si="0"/>
        <v>9</v>
      </c>
      <c r="O13" s="47" t="s">
        <v>381</v>
      </c>
    </row>
    <row r="14" spans="1:15" ht="15">
      <c r="A14">
        <f t="shared" si="1"/>
        <v>8</v>
      </c>
      <c r="B14" s="43">
        <v>85</v>
      </c>
      <c r="C14" t="s">
        <v>366</v>
      </c>
      <c r="G14" s="43">
        <v>34</v>
      </c>
      <c r="H14" t="s">
        <v>343</v>
      </c>
      <c r="K14" s="50"/>
      <c r="L14" s="45"/>
      <c r="N14" s="36"/>
      <c r="O14" s="47"/>
    </row>
    <row r="15" spans="1:15" ht="15">
      <c r="A15">
        <f t="shared" si="1"/>
        <v>9</v>
      </c>
      <c r="B15" s="43">
        <v>68</v>
      </c>
      <c r="C15" t="s">
        <v>347</v>
      </c>
      <c r="G15" s="43">
        <v>34</v>
      </c>
      <c r="H15" t="s">
        <v>363</v>
      </c>
      <c r="K15" s="50" t="s">
        <v>307</v>
      </c>
      <c r="L15" s="45" t="s">
        <v>307</v>
      </c>
      <c r="N15" s="36">
        <f>N13+1</f>
        <v>10</v>
      </c>
      <c r="O15" s="47" t="s">
        <v>382</v>
      </c>
    </row>
    <row r="16" spans="1:15" ht="15">
      <c r="B16" s="43"/>
      <c r="K16" s="50"/>
      <c r="L16" s="45"/>
      <c r="N16" s="36">
        <f t="shared" ref="N16:N22" si="2">N15+1</f>
        <v>11</v>
      </c>
      <c r="O16" s="47" t="s">
        <v>383</v>
      </c>
    </row>
    <row r="17" spans="1:15" ht="15">
      <c r="A17">
        <f>A15+1</f>
        <v>10</v>
      </c>
      <c r="B17" s="43">
        <v>1.7</v>
      </c>
      <c r="C17" t="s">
        <v>364</v>
      </c>
      <c r="G17" s="43">
        <v>26.14</v>
      </c>
      <c r="H17" t="s">
        <v>350</v>
      </c>
      <c r="K17" s="50" t="s">
        <v>306</v>
      </c>
      <c r="L17" s="45" t="s">
        <v>306</v>
      </c>
      <c r="N17" s="36">
        <f t="shared" si="2"/>
        <v>12</v>
      </c>
      <c r="O17" s="47" t="s">
        <v>384</v>
      </c>
    </row>
    <row r="18" spans="1:15" ht="15">
      <c r="B18" s="43"/>
      <c r="G18" s="43">
        <v>12.15</v>
      </c>
      <c r="H18" t="s">
        <v>352</v>
      </c>
      <c r="K18" s="50"/>
      <c r="L18" s="45"/>
      <c r="N18" s="36">
        <f t="shared" si="2"/>
        <v>13</v>
      </c>
      <c r="O18" s="47" t="s">
        <v>385</v>
      </c>
    </row>
    <row r="19" spans="1:15" ht="15">
      <c r="A19">
        <f>A17+1</f>
        <v>11</v>
      </c>
      <c r="B19" s="43">
        <v>12.78</v>
      </c>
      <c r="C19" t="s">
        <v>348</v>
      </c>
      <c r="G19" s="43">
        <v>2.2999999999999998</v>
      </c>
      <c r="H19" t="s">
        <v>351</v>
      </c>
      <c r="K19" s="50" t="s">
        <v>427</v>
      </c>
      <c r="L19" s="45" t="s">
        <v>427</v>
      </c>
      <c r="N19" s="36">
        <f t="shared" si="2"/>
        <v>14</v>
      </c>
      <c r="O19" s="47" t="s">
        <v>386</v>
      </c>
    </row>
    <row r="20" spans="1:15" ht="15">
      <c r="B20" s="43"/>
      <c r="K20" s="50" t="s">
        <v>428</v>
      </c>
      <c r="L20" s="45" t="s">
        <v>428</v>
      </c>
      <c r="N20" s="36">
        <f t="shared" si="2"/>
        <v>15</v>
      </c>
      <c r="O20" s="47" t="s">
        <v>387</v>
      </c>
    </row>
    <row r="21" spans="1:15" ht="15">
      <c r="A21">
        <f>A19+1</f>
        <v>12</v>
      </c>
      <c r="B21" s="43">
        <v>12.78</v>
      </c>
      <c r="C21" t="s">
        <v>349</v>
      </c>
      <c r="G21" s="43">
        <v>12.78</v>
      </c>
      <c r="H21" t="s">
        <v>348</v>
      </c>
      <c r="K21" s="50" t="s">
        <v>429</v>
      </c>
      <c r="L21" s="45" t="s">
        <v>429</v>
      </c>
      <c r="N21" s="36">
        <f t="shared" si="2"/>
        <v>16</v>
      </c>
      <c r="O21" s="47" t="s">
        <v>388</v>
      </c>
    </row>
    <row r="22" spans="1:15" ht="15">
      <c r="B22" s="43"/>
      <c r="K22" s="50" t="s">
        <v>430</v>
      </c>
      <c r="L22" s="45" t="s">
        <v>430</v>
      </c>
      <c r="N22" s="36">
        <f t="shared" si="2"/>
        <v>17</v>
      </c>
      <c r="O22" s="47" t="s">
        <v>389</v>
      </c>
    </row>
    <row r="23" spans="1:15" ht="15">
      <c r="A23">
        <f>A21+1</f>
        <v>13</v>
      </c>
      <c r="B23" s="43">
        <v>26.14</v>
      </c>
      <c r="C23" t="s">
        <v>350</v>
      </c>
      <c r="G23" s="43">
        <v>12.78</v>
      </c>
      <c r="H23" t="s">
        <v>349</v>
      </c>
      <c r="K23" s="50" t="s">
        <v>428</v>
      </c>
      <c r="L23" s="45" t="s">
        <v>428</v>
      </c>
      <c r="N23" s="36"/>
      <c r="O23" s="47"/>
    </row>
    <row r="24" spans="1:15" ht="15">
      <c r="A24">
        <f t="shared" si="1"/>
        <v>14</v>
      </c>
      <c r="B24" s="43">
        <v>12.15</v>
      </c>
      <c r="C24" t="s">
        <v>352</v>
      </c>
      <c r="K24" s="50"/>
      <c r="L24" s="45"/>
      <c r="N24" s="36">
        <f>N22+1</f>
        <v>18</v>
      </c>
      <c r="O24" s="47" t="s">
        <v>390</v>
      </c>
    </row>
    <row r="25" spans="1:15" ht="15">
      <c r="A25">
        <f t="shared" si="1"/>
        <v>15</v>
      </c>
      <c r="B25" s="43">
        <v>2.2999999999999998</v>
      </c>
      <c r="C25" t="s">
        <v>351</v>
      </c>
      <c r="G25" s="43">
        <v>1.7</v>
      </c>
      <c r="H25" t="s">
        <v>364</v>
      </c>
      <c r="K25" s="50" t="s">
        <v>308</v>
      </c>
      <c r="L25" s="45" t="s">
        <v>308</v>
      </c>
      <c r="N25" s="36">
        <f>N24+1</f>
        <v>19</v>
      </c>
      <c r="O25" s="47" t="s">
        <v>391</v>
      </c>
    </row>
    <row r="26" spans="1:15" ht="15">
      <c r="B26" s="43"/>
      <c r="K26" s="50"/>
      <c r="L26" s="45"/>
      <c r="N26" s="36">
        <f>N25+1</f>
        <v>20</v>
      </c>
      <c r="O26" s="47" t="s">
        <v>392</v>
      </c>
    </row>
    <row r="27" spans="1:15" ht="15">
      <c r="A27">
        <f>A25+1</f>
        <v>16</v>
      </c>
      <c r="B27" s="43">
        <v>0.28999999999999998</v>
      </c>
      <c r="C27" t="s">
        <v>353</v>
      </c>
      <c r="G27" s="43">
        <v>0.74</v>
      </c>
      <c r="H27" t="s">
        <v>354</v>
      </c>
      <c r="K27" s="50" t="s">
        <v>431</v>
      </c>
      <c r="L27" s="45" t="s">
        <v>431</v>
      </c>
      <c r="N27" s="36">
        <f>N26+1</f>
        <v>21</v>
      </c>
      <c r="O27" s="47" t="s">
        <v>393</v>
      </c>
    </row>
    <row r="28" spans="1:15" ht="15">
      <c r="A28">
        <f t="shared" si="1"/>
        <v>17</v>
      </c>
      <c r="B28" s="43">
        <v>0.74</v>
      </c>
      <c r="C28" t="s">
        <v>354</v>
      </c>
      <c r="G28" s="43">
        <v>0.28999999999999998</v>
      </c>
      <c r="H28" t="s">
        <v>353</v>
      </c>
      <c r="K28" s="51"/>
      <c r="L28" s="45"/>
      <c r="N28" s="36">
        <f>N27+1</f>
        <v>22</v>
      </c>
      <c r="O28" s="47" t="s">
        <v>394</v>
      </c>
    </row>
    <row r="29" spans="1:15" ht="15">
      <c r="B29" s="43"/>
      <c r="N29" s="36">
        <f>N28+1</f>
        <v>23</v>
      </c>
      <c r="O29" s="48" t="s">
        <v>395</v>
      </c>
    </row>
    <row r="30" spans="1:15" ht="15">
      <c r="A30">
        <f>A28+1</f>
        <v>18</v>
      </c>
      <c r="B30" s="43">
        <v>0.34</v>
      </c>
      <c r="C30" t="s">
        <v>355</v>
      </c>
      <c r="G30" s="43">
        <v>0.34</v>
      </c>
      <c r="H30" t="s">
        <v>355</v>
      </c>
      <c r="N30" s="36"/>
      <c r="O30" s="48"/>
    </row>
    <row r="31" spans="1:15" ht="15">
      <c r="A31">
        <f t="shared" si="1"/>
        <v>19</v>
      </c>
      <c r="B31" s="43">
        <v>0.68</v>
      </c>
      <c r="C31" t="s">
        <v>356</v>
      </c>
      <c r="G31" s="43">
        <v>0.68</v>
      </c>
      <c r="H31" t="s">
        <v>356</v>
      </c>
      <c r="N31" s="36">
        <f>N29+1</f>
        <v>24</v>
      </c>
      <c r="O31" s="47" t="s">
        <v>396</v>
      </c>
    </row>
    <row r="32" spans="1:15" ht="15">
      <c r="A32">
        <f t="shared" si="1"/>
        <v>20</v>
      </c>
      <c r="B32" s="43">
        <v>2.04</v>
      </c>
      <c r="C32" t="s">
        <v>357</v>
      </c>
      <c r="G32" s="43">
        <v>2.04</v>
      </c>
      <c r="H32" t="s">
        <v>357</v>
      </c>
      <c r="N32" s="36">
        <f>N31+1</f>
        <v>25</v>
      </c>
      <c r="O32" s="47" t="s">
        <v>397</v>
      </c>
    </row>
    <row r="33" spans="1:15" ht="15">
      <c r="A33">
        <f t="shared" si="1"/>
        <v>21</v>
      </c>
      <c r="B33" s="43">
        <v>17</v>
      </c>
      <c r="C33" t="s">
        <v>358</v>
      </c>
      <c r="G33" s="43">
        <v>17</v>
      </c>
      <c r="H33" t="s">
        <v>358</v>
      </c>
      <c r="N33" s="36">
        <f>N32+1</f>
        <v>26</v>
      </c>
      <c r="O33" s="47" t="s">
        <v>398</v>
      </c>
    </row>
    <row r="34" spans="1:15" ht="15">
      <c r="A34">
        <f t="shared" si="1"/>
        <v>22</v>
      </c>
      <c r="B34" s="43">
        <v>0.25</v>
      </c>
      <c r="C34" t="s">
        <v>359</v>
      </c>
      <c r="G34" s="43">
        <v>0.25</v>
      </c>
      <c r="H34" t="s">
        <v>359</v>
      </c>
      <c r="N34" s="36">
        <f>N33+1</f>
        <v>27</v>
      </c>
      <c r="O34" s="47" t="s">
        <v>399</v>
      </c>
    </row>
    <row r="35" spans="1:15" ht="15">
      <c r="A35">
        <f t="shared" si="1"/>
        <v>23</v>
      </c>
      <c r="B35" s="43">
        <v>2.5000000000000001E-2</v>
      </c>
      <c r="C35" t="s">
        <v>360</v>
      </c>
      <c r="G35" s="43">
        <v>2.5000000000000001E-2</v>
      </c>
      <c r="H35" t="s">
        <v>360</v>
      </c>
      <c r="N35" s="36">
        <f>N34+1</f>
        <v>28</v>
      </c>
      <c r="O35" s="47" t="s">
        <v>400</v>
      </c>
    </row>
    <row r="36" spans="1:15" ht="15">
      <c r="B36" s="43"/>
      <c r="N36" s="36">
        <f>N35+1</f>
        <v>29</v>
      </c>
      <c r="O36" s="47" t="s">
        <v>401</v>
      </c>
    </row>
    <row r="37" spans="1:15" ht="15">
      <c r="A37">
        <f>A35+1</f>
        <v>24</v>
      </c>
      <c r="B37" s="43">
        <v>10.199999999999999</v>
      </c>
      <c r="C37" t="s">
        <v>361</v>
      </c>
      <c r="G37" s="43">
        <v>10.199999999999999</v>
      </c>
      <c r="H37" t="s">
        <v>361</v>
      </c>
      <c r="N37" s="36"/>
      <c r="O37" s="47"/>
    </row>
    <row r="38" spans="1:15" ht="15">
      <c r="A38">
        <f t="shared" si="1"/>
        <v>25</v>
      </c>
      <c r="B38" s="43">
        <v>24.65</v>
      </c>
      <c r="C38" t="s">
        <v>362</v>
      </c>
      <c r="G38" s="43">
        <v>24.65</v>
      </c>
      <c r="H38" t="s">
        <v>362</v>
      </c>
      <c r="N38" s="36">
        <f>N36+1</f>
        <v>30</v>
      </c>
      <c r="O38" s="47" t="s">
        <v>402</v>
      </c>
    </row>
    <row r="39" spans="1:15" ht="15">
      <c r="N39" s="36">
        <f>N38+1</f>
        <v>31</v>
      </c>
      <c r="O39" s="47" t="s">
        <v>403</v>
      </c>
    </row>
    <row r="40" spans="1:15" ht="15">
      <c r="N40" s="36">
        <f>N39+1</f>
        <v>32</v>
      </c>
      <c r="O40" s="47" t="s">
        <v>404</v>
      </c>
    </row>
    <row r="41" spans="1:15" ht="15">
      <c r="N41" s="36"/>
      <c r="O41" s="47"/>
    </row>
    <row r="42" spans="1:15" ht="15">
      <c r="N42" s="36">
        <f>N40+1</f>
        <v>33</v>
      </c>
      <c r="O42" s="47" t="s">
        <v>405</v>
      </c>
    </row>
    <row r="43" spans="1:15" ht="15">
      <c r="N43" s="36">
        <f t="shared" ref="N43:N54" si="3">N42+1</f>
        <v>34</v>
      </c>
      <c r="O43" s="47" t="s">
        <v>406</v>
      </c>
    </row>
    <row r="44" spans="1:15" ht="15">
      <c r="N44" s="36">
        <f t="shared" si="3"/>
        <v>35</v>
      </c>
      <c r="O44" s="47" t="s">
        <v>407</v>
      </c>
    </row>
    <row r="45" spans="1:15" ht="15">
      <c r="N45" s="36">
        <f t="shared" si="3"/>
        <v>36</v>
      </c>
      <c r="O45" s="47" t="s">
        <v>408</v>
      </c>
    </row>
    <row r="46" spans="1:15" ht="15">
      <c r="N46" s="36">
        <f t="shared" si="3"/>
        <v>37</v>
      </c>
      <c r="O46" s="47" t="s">
        <v>409</v>
      </c>
    </row>
    <row r="47" spans="1:15" ht="15">
      <c r="N47" s="36">
        <f t="shared" si="3"/>
        <v>38</v>
      </c>
      <c r="O47" s="47" t="s">
        <v>410</v>
      </c>
    </row>
    <row r="48" spans="1:15" ht="15">
      <c r="N48" s="36">
        <f t="shared" si="3"/>
        <v>39</v>
      </c>
      <c r="O48" s="47" t="s">
        <v>411</v>
      </c>
    </row>
    <row r="49" spans="14:15" ht="15">
      <c r="N49" s="36">
        <f t="shared" si="3"/>
        <v>40</v>
      </c>
      <c r="O49" s="47" t="s">
        <v>412</v>
      </c>
    </row>
    <row r="50" spans="14:15" ht="15">
      <c r="N50" s="36">
        <f t="shared" si="3"/>
        <v>41</v>
      </c>
      <c r="O50" s="47" t="s">
        <v>413</v>
      </c>
    </row>
    <row r="51" spans="14:15" ht="15">
      <c r="N51" s="36">
        <f t="shared" si="3"/>
        <v>42</v>
      </c>
      <c r="O51" s="47" t="s">
        <v>414</v>
      </c>
    </row>
    <row r="52" spans="14:15" ht="15">
      <c r="N52" s="36">
        <f t="shared" si="3"/>
        <v>43</v>
      </c>
      <c r="O52" s="47" t="s">
        <v>415</v>
      </c>
    </row>
    <row r="53" spans="14:15" ht="15">
      <c r="N53" s="36">
        <f t="shared" si="3"/>
        <v>44</v>
      </c>
      <c r="O53" s="47" t="s">
        <v>416</v>
      </c>
    </row>
    <row r="54" spans="14:15" ht="15">
      <c r="N54" s="36">
        <f t="shared" si="3"/>
        <v>45</v>
      </c>
      <c r="O54" s="47" t="s">
        <v>417</v>
      </c>
    </row>
    <row r="55" spans="14:15" ht="15">
      <c r="N55" s="36"/>
      <c r="O55" s="47"/>
    </row>
    <row r="56" spans="14:15" ht="15">
      <c r="N56" s="36">
        <f>N54+1</f>
        <v>46</v>
      </c>
      <c r="O56" s="47" t="s">
        <v>418</v>
      </c>
    </row>
    <row r="57" spans="14:15" ht="15">
      <c r="N57" s="36">
        <f>N56+1</f>
        <v>47</v>
      </c>
      <c r="O57" s="47" t="s">
        <v>419</v>
      </c>
    </row>
    <row r="58" spans="14:15" ht="15">
      <c r="N58" s="36"/>
      <c r="O58" s="47"/>
    </row>
    <row r="59" spans="14:15" ht="15">
      <c r="N59" s="36">
        <f>N57+1</f>
        <v>48</v>
      </c>
      <c r="O59" s="47" t="s">
        <v>420</v>
      </c>
    </row>
    <row r="60" spans="14:15" ht="15">
      <c r="N60" s="36">
        <f t="shared" ref="N60:N65" si="4">N59+1</f>
        <v>49</v>
      </c>
      <c r="O60" s="47" t="s">
        <v>421</v>
      </c>
    </row>
    <row r="61" spans="14:15" ht="15">
      <c r="N61" s="36">
        <f t="shared" si="4"/>
        <v>50</v>
      </c>
      <c r="O61" s="47" t="s">
        <v>422</v>
      </c>
    </row>
    <row r="62" spans="14:15" ht="15">
      <c r="N62" s="36">
        <f t="shared" si="4"/>
        <v>51</v>
      </c>
      <c r="O62" s="47" t="s">
        <v>423</v>
      </c>
    </row>
    <row r="63" spans="14:15" ht="15">
      <c r="N63" s="36">
        <f t="shared" si="4"/>
        <v>52</v>
      </c>
      <c r="O63" s="47" t="s">
        <v>424</v>
      </c>
    </row>
    <row r="64" spans="14:15" ht="15">
      <c r="N64" s="36">
        <f t="shared" si="4"/>
        <v>53</v>
      </c>
      <c r="O64" s="47" t="s">
        <v>425</v>
      </c>
    </row>
    <row r="65" spans="14:15" ht="15">
      <c r="N65" s="36">
        <f t="shared" si="4"/>
        <v>54</v>
      </c>
      <c r="O65" s="47" t="s">
        <v>426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M65"/>
  <sheetViews>
    <sheetView showZeros="0" zoomScale="140" zoomScaleNormal="140" zoomScaleSheetLayoutView="85" workbookViewId="0">
      <selection activeCell="H8" sqref="H8"/>
    </sheetView>
  </sheetViews>
  <sheetFormatPr defaultRowHeight="14.25"/>
  <cols>
    <col min="1" max="1" width="4" style="328" customWidth="1"/>
    <col min="2" max="2" width="16.5703125" style="328" customWidth="1"/>
    <col min="3" max="3" width="14.85546875" style="328" customWidth="1"/>
    <col min="4" max="4" width="10.28515625" style="328" customWidth="1"/>
    <col min="5" max="6" width="9.28515625" style="328" customWidth="1"/>
    <col min="7" max="7" width="8" style="328" customWidth="1"/>
    <col min="8" max="8" width="8.85546875" style="328" customWidth="1"/>
    <col min="9" max="9" width="10.28515625" style="328" customWidth="1"/>
    <col min="10" max="10" width="9.28515625" style="328" customWidth="1"/>
    <col min="11" max="11" width="4" style="328" customWidth="1"/>
    <col min="12" max="12" width="16.5703125" style="328" customWidth="1"/>
    <col min="13" max="13" width="14.85546875" style="328" customWidth="1"/>
    <col min="14" max="14" width="9.140625" style="328"/>
    <col min="15" max="16" width="9.28515625" style="328" customWidth="1"/>
    <col min="17" max="17" width="8" style="328" customWidth="1"/>
    <col min="18" max="18" width="8.85546875" style="328" customWidth="1"/>
    <col min="19" max="19" width="10.140625" style="328" customWidth="1"/>
    <col min="20" max="20" width="9.85546875" style="328" customWidth="1"/>
    <col min="21" max="16384" width="9.140625" style="328"/>
  </cols>
  <sheetData>
    <row r="1" spans="1:143" s="61" customFormat="1" ht="21.75" customHeight="1">
      <c r="A1" s="305" t="s">
        <v>339</v>
      </c>
      <c r="B1" s="306"/>
      <c r="C1" s="306"/>
      <c r="D1" s="306"/>
      <c r="E1" s="311"/>
      <c r="F1" s="313" t="s">
        <v>334</v>
      </c>
      <c r="G1" s="314"/>
      <c r="H1" s="315"/>
      <c r="I1" s="316"/>
      <c r="J1" s="954" t="s">
        <v>493</v>
      </c>
      <c r="K1" s="955"/>
      <c r="L1" s="955"/>
      <c r="M1" s="955"/>
      <c r="N1" s="955"/>
      <c r="O1" s="960" t="s">
        <v>551</v>
      </c>
      <c r="P1" s="961"/>
      <c r="Q1" s="961"/>
      <c r="R1" s="961"/>
      <c r="S1" s="961"/>
      <c r="T1" s="952">
        <f>Plan_prod_roslin.!AE4</f>
        <v>2022</v>
      </c>
      <c r="U1" s="327"/>
      <c r="V1" s="327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BM1" s="61" t="s">
        <v>78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4"/>
      <c r="BY1" s="64"/>
      <c r="BZ1" s="64"/>
      <c r="CA1" s="64"/>
      <c r="CB1" s="64"/>
      <c r="CC1" s="64"/>
      <c r="CD1" s="64"/>
      <c r="CE1" s="64"/>
      <c r="CF1" s="64"/>
      <c r="CG1" s="64"/>
      <c r="CJ1" s="67"/>
      <c r="CK1" s="67"/>
      <c r="CL1" s="67"/>
      <c r="CM1" s="67"/>
      <c r="CN1" s="67"/>
      <c r="CO1" s="67"/>
      <c r="CP1" s="67"/>
      <c r="CQ1" s="68"/>
      <c r="CR1" s="73" t="s">
        <v>80</v>
      </c>
      <c r="CS1" s="73" t="s">
        <v>81</v>
      </c>
      <c r="CT1" s="73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9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</row>
    <row r="2" spans="1:143" s="61" customFormat="1" ht="9.75" customHeight="1">
      <c r="A2" s="307"/>
      <c r="B2" s="308"/>
      <c r="C2" s="308"/>
      <c r="D2" s="308"/>
      <c r="E2" s="312"/>
      <c r="F2" s="943">
        <f>Plan_prod_roslin.!E2</f>
        <v>0</v>
      </c>
      <c r="G2" s="944"/>
      <c r="H2" s="944"/>
      <c r="I2" s="945"/>
      <c r="J2" s="956"/>
      <c r="K2" s="957"/>
      <c r="L2" s="957"/>
      <c r="M2" s="957"/>
      <c r="N2" s="957"/>
      <c r="O2" s="962"/>
      <c r="P2" s="963"/>
      <c r="Q2" s="963"/>
      <c r="R2" s="963"/>
      <c r="S2" s="963"/>
      <c r="T2" s="953"/>
      <c r="U2" s="327"/>
      <c r="V2" s="327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4"/>
      <c r="BY2" s="64"/>
      <c r="BZ2" s="64"/>
      <c r="CA2" s="64"/>
      <c r="CB2" s="64"/>
      <c r="CC2" s="64"/>
      <c r="CD2" s="64"/>
      <c r="CE2" s="64"/>
      <c r="CF2" s="64"/>
      <c r="CG2" s="64"/>
      <c r="CJ2" s="67"/>
      <c r="CK2" s="67"/>
      <c r="CL2" s="67"/>
      <c r="CM2" s="67"/>
      <c r="CN2" s="67"/>
      <c r="CO2" s="67"/>
      <c r="CP2" s="67"/>
      <c r="CQ2" s="68"/>
      <c r="CR2" s="73"/>
      <c r="CS2" s="73"/>
      <c r="CT2" s="73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9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</row>
    <row r="3" spans="1:143" s="61" customFormat="1" ht="16.5" customHeight="1">
      <c r="A3" s="309" t="s">
        <v>484</v>
      </c>
      <c r="B3" s="310"/>
      <c r="C3" s="310"/>
      <c r="D3" s="941">
        <f>Plan_prod_roslin.!E4</f>
        <v>0</v>
      </c>
      <c r="E3" s="942"/>
      <c r="F3" s="946"/>
      <c r="G3" s="947"/>
      <c r="H3" s="947"/>
      <c r="I3" s="948"/>
      <c r="J3" s="958"/>
      <c r="K3" s="959"/>
      <c r="L3" s="959"/>
      <c r="M3" s="959"/>
      <c r="N3" s="959"/>
      <c r="O3" s="964" t="s">
        <v>494</v>
      </c>
      <c r="P3" s="965"/>
      <c r="Q3" s="965"/>
      <c r="R3" s="965"/>
      <c r="S3" s="965"/>
      <c r="T3" s="966"/>
      <c r="U3" s="327"/>
      <c r="V3" s="327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4"/>
      <c r="BY3" s="64"/>
      <c r="BZ3" s="64"/>
      <c r="CA3" s="64"/>
      <c r="CB3" s="64"/>
      <c r="CC3" s="64"/>
      <c r="CD3" s="64"/>
      <c r="CE3" s="64"/>
      <c r="CF3" s="64"/>
      <c r="CG3" s="64"/>
      <c r="CJ3" s="67"/>
      <c r="CK3" s="67"/>
      <c r="CL3" s="67"/>
      <c r="CM3" s="67"/>
      <c r="CN3" s="67"/>
      <c r="CO3" s="67"/>
      <c r="CP3" s="67"/>
      <c r="CQ3" s="68"/>
      <c r="CR3" s="73"/>
      <c r="CS3" s="73"/>
      <c r="CT3" s="73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76" t="s">
        <v>83</v>
      </c>
      <c r="DU3" s="67"/>
      <c r="DV3" s="77"/>
      <c r="DW3" s="67"/>
      <c r="DX3" s="67"/>
      <c r="DY3" s="67"/>
      <c r="DZ3" s="67"/>
      <c r="EA3" s="69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</row>
    <row r="4" spans="1:143" ht="18.75" customHeight="1" thickBot="1">
      <c r="A4" s="949" t="s">
        <v>495</v>
      </c>
      <c r="B4" s="949"/>
      <c r="C4" s="949"/>
      <c r="D4" s="949"/>
      <c r="E4" s="949"/>
      <c r="F4" s="949"/>
      <c r="G4" s="949"/>
      <c r="H4" s="949"/>
      <c r="I4" s="950"/>
      <c r="J4" s="949"/>
      <c r="K4" s="949"/>
      <c r="L4" s="949"/>
      <c r="M4" s="949"/>
      <c r="N4" s="949"/>
      <c r="O4" s="949"/>
      <c r="P4" s="949"/>
      <c r="Q4" s="949"/>
      <c r="R4" s="949"/>
      <c r="S4" s="950"/>
      <c r="T4" s="949"/>
      <c r="U4" s="327"/>
      <c r="V4" s="327"/>
    </row>
    <row r="5" spans="1:143" ht="20.25" customHeight="1">
      <c r="A5" s="951" t="s">
        <v>496</v>
      </c>
      <c r="B5" s="951"/>
      <c r="C5" s="951" t="s">
        <v>550</v>
      </c>
      <c r="D5" s="951" t="s">
        <v>548</v>
      </c>
      <c r="E5" s="951" t="s">
        <v>497</v>
      </c>
      <c r="F5" s="951" t="s">
        <v>498</v>
      </c>
      <c r="G5" s="951" t="s">
        <v>499</v>
      </c>
      <c r="H5" s="970"/>
      <c r="I5" s="971" t="s">
        <v>500</v>
      </c>
      <c r="J5" s="974" t="s">
        <v>501</v>
      </c>
      <c r="K5" s="969" t="s">
        <v>496</v>
      </c>
      <c r="L5" s="951"/>
      <c r="M5" s="951" t="s">
        <v>550</v>
      </c>
      <c r="N5" s="951" t="s">
        <v>548</v>
      </c>
      <c r="O5" s="951" t="s">
        <v>497</v>
      </c>
      <c r="P5" s="951" t="s">
        <v>498</v>
      </c>
      <c r="Q5" s="951" t="s">
        <v>499</v>
      </c>
      <c r="R5" s="970"/>
      <c r="S5" s="971" t="s">
        <v>500</v>
      </c>
      <c r="T5" s="969" t="s">
        <v>501</v>
      </c>
      <c r="U5" s="327"/>
      <c r="V5" s="327"/>
    </row>
    <row r="6" spans="1:143" ht="20.25" customHeight="1" thickBot="1">
      <c r="A6" s="951"/>
      <c r="B6" s="951"/>
      <c r="C6" s="951"/>
      <c r="D6" s="951"/>
      <c r="E6" s="951"/>
      <c r="F6" s="951"/>
      <c r="G6" s="326" t="s">
        <v>502</v>
      </c>
      <c r="H6" s="329" t="s">
        <v>503</v>
      </c>
      <c r="I6" s="973"/>
      <c r="J6" s="974"/>
      <c r="K6" s="969"/>
      <c r="L6" s="951"/>
      <c r="M6" s="951"/>
      <c r="N6" s="951"/>
      <c r="O6" s="951"/>
      <c r="P6" s="951"/>
      <c r="Q6" s="326" t="s">
        <v>502</v>
      </c>
      <c r="R6" s="329" t="s">
        <v>503</v>
      </c>
      <c r="S6" s="972"/>
      <c r="T6" s="969"/>
      <c r="U6" s="327"/>
      <c r="V6" s="327"/>
    </row>
    <row r="7" spans="1:143" ht="15" customHeight="1">
      <c r="A7" s="330"/>
      <c r="B7" s="331" t="s">
        <v>504</v>
      </c>
      <c r="C7" s="332"/>
      <c r="D7" s="333"/>
      <c r="E7" s="332"/>
      <c r="F7" s="332"/>
      <c r="G7" s="332"/>
      <c r="H7" s="334"/>
      <c r="I7" s="335"/>
      <c r="J7" s="336"/>
      <c r="K7" s="337"/>
      <c r="L7" s="338" t="s">
        <v>505</v>
      </c>
      <c r="M7" s="332"/>
      <c r="N7" s="333"/>
      <c r="O7" s="332"/>
      <c r="P7" s="332"/>
      <c r="Q7" s="332"/>
      <c r="R7" s="334"/>
      <c r="S7" s="339"/>
      <c r="T7" s="340"/>
      <c r="U7" s="327"/>
      <c r="V7" s="327"/>
    </row>
    <row r="8" spans="1:143" ht="15" customHeight="1">
      <c r="A8" s="341"/>
      <c r="B8" s="331" t="s">
        <v>506</v>
      </c>
      <c r="C8" s="332"/>
      <c r="D8" s="333"/>
      <c r="E8" s="332"/>
      <c r="F8" s="332"/>
      <c r="G8" s="332"/>
      <c r="H8" s="334"/>
      <c r="I8" s="339"/>
      <c r="J8" s="336"/>
      <c r="K8" s="342"/>
      <c r="L8" s="338" t="s">
        <v>155</v>
      </c>
      <c r="M8" s="332"/>
      <c r="N8" s="333"/>
      <c r="O8" s="332"/>
      <c r="P8" s="332"/>
      <c r="Q8" s="332"/>
      <c r="R8" s="334"/>
      <c r="S8" s="339"/>
      <c r="T8" s="340"/>
      <c r="U8" s="327"/>
      <c r="V8" s="327"/>
    </row>
    <row r="9" spans="1:143" ht="15" customHeight="1">
      <c r="A9" s="341"/>
      <c r="B9" s="331" t="s">
        <v>507</v>
      </c>
      <c r="C9" s="332"/>
      <c r="D9" s="333"/>
      <c r="E9" s="332"/>
      <c r="F9" s="332"/>
      <c r="G9" s="332"/>
      <c r="H9" s="334"/>
      <c r="I9" s="339"/>
      <c r="J9" s="336"/>
      <c r="K9" s="342"/>
      <c r="L9" s="338" t="s">
        <v>156</v>
      </c>
      <c r="M9" s="332"/>
      <c r="N9" s="333"/>
      <c r="O9" s="332"/>
      <c r="P9" s="332"/>
      <c r="Q9" s="332"/>
      <c r="R9" s="334"/>
      <c r="S9" s="339"/>
      <c r="T9" s="340"/>
      <c r="U9" s="327"/>
      <c r="V9" s="327"/>
    </row>
    <row r="10" spans="1:143" ht="15" customHeight="1">
      <c r="A10" s="341"/>
      <c r="B10" s="331" t="s">
        <v>508</v>
      </c>
      <c r="C10" s="332"/>
      <c r="D10" s="333"/>
      <c r="E10" s="332"/>
      <c r="F10" s="332"/>
      <c r="G10" s="332"/>
      <c r="H10" s="334"/>
      <c r="I10" s="339"/>
      <c r="J10" s="336"/>
      <c r="K10" s="342"/>
      <c r="L10" s="338" t="s">
        <v>159</v>
      </c>
      <c r="M10" s="332"/>
      <c r="N10" s="333"/>
      <c r="O10" s="332"/>
      <c r="P10" s="332"/>
      <c r="Q10" s="332"/>
      <c r="R10" s="334"/>
      <c r="S10" s="339"/>
      <c r="T10" s="340"/>
      <c r="U10" s="327"/>
      <c r="V10" s="327"/>
    </row>
    <row r="11" spans="1:143" ht="15" customHeight="1">
      <c r="A11" s="341"/>
      <c r="B11" s="331" t="s">
        <v>509</v>
      </c>
      <c r="C11" s="332"/>
      <c r="D11" s="333"/>
      <c r="E11" s="332"/>
      <c r="F11" s="332"/>
      <c r="G11" s="332"/>
      <c r="H11" s="334"/>
      <c r="I11" s="339"/>
      <c r="J11" s="336"/>
      <c r="K11" s="342"/>
      <c r="L11" s="338" t="s">
        <v>510</v>
      </c>
      <c r="M11" s="332"/>
      <c r="N11" s="333"/>
      <c r="O11" s="332"/>
      <c r="P11" s="332"/>
      <c r="Q11" s="332"/>
      <c r="R11" s="334"/>
      <c r="S11" s="339"/>
      <c r="T11" s="340"/>
      <c r="U11" s="327"/>
      <c r="V11" s="327"/>
    </row>
    <row r="12" spans="1:143" ht="15" customHeight="1">
      <c r="A12" s="341"/>
      <c r="B12" s="331" t="s">
        <v>511</v>
      </c>
      <c r="C12" s="332"/>
      <c r="D12" s="333"/>
      <c r="E12" s="332"/>
      <c r="F12" s="332"/>
      <c r="G12" s="332"/>
      <c r="H12" s="334"/>
      <c r="I12" s="339"/>
      <c r="J12" s="336"/>
      <c r="K12" s="342"/>
      <c r="L12" s="338" t="s">
        <v>512</v>
      </c>
      <c r="M12" s="332"/>
      <c r="N12" s="333"/>
      <c r="O12" s="332"/>
      <c r="P12" s="332"/>
      <c r="Q12" s="332"/>
      <c r="R12" s="334"/>
      <c r="S12" s="339"/>
      <c r="T12" s="340"/>
      <c r="U12" s="327"/>
      <c r="V12" s="327"/>
    </row>
    <row r="13" spans="1:143" ht="15" customHeight="1">
      <c r="A13" s="341"/>
      <c r="B13" s="331" t="s">
        <v>513</v>
      </c>
      <c r="C13" s="332"/>
      <c r="D13" s="333"/>
      <c r="E13" s="332"/>
      <c r="F13" s="332"/>
      <c r="G13" s="332"/>
      <c r="H13" s="334"/>
      <c r="I13" s="339"/>
      <c r="J13" s="336"/>
      <c r="K13" s="342"/>
      <c r="L13" s="338" t="s">
        <v>514</v>
      </c>
      <c r="M13" s="332"/>
      <c r="N13" s="333"/>
      <c r="O13" s="332"/>
      <c r="P13" s="332"/>
      <c r="Q13" s="332"/>
      <c r="R13" s="334"/>
      <c r="S13" s="339"/>
      <c r="T13" s="340"/>
      <c r="U13" s="327"/>
      <c r="V13" s="327"/>
    </row>
    <row r="14" spans="1:143" ht="15" customHeight="1">
      <c r="A14" s="341"/>
      <c r="B14" s="331" t="s">
        <v>515</v>
      </c>
      <c r="C14" s="332"/>
      <c r="D14" s="333"/>
      <c r="E14" s="332"/>
      <c r="F14" s="332"/>
      <c r="G14" s="332"/>
      <c r="H14" s="334"/>
      <c r="I14" s="339"/>
      <c r="J14" s="336"/>
      <c r="K14" s="342"/>
      <c r="L14" s="338" t="s">
        <v>516</v>
      </c>
      <c r="M14" s="332"/>
      <c r="N14" s="333"/>
      <c r="O14" s="332"/>
      <c r="P14" s="332"/>
      <c r="Q14" s="332"/>
      <c r="R14" s="334"/>
      <c r="S14" s="339"/>
      <c r="T14" s="340"/>
      <c r="U14" s="327"/>
      <c r="V14" s="327"/>
    </row>
    <row r="15" spans="1:143" ht="15" customHeight="1">
      <c r="A15" s="341"/>
      <c r="B15" s="331" t="s">
        <v>517</v>
      </c>
      <c r="C15" s="332"/>
      <c r="D15" s="333"/>
      <c r="E15" s="332"/>
      <c r="F15" s="332"/>
      <c r="G15" s="332"/>
      <c r="H15" s="334"/>
      <c r="I15" s="339"/>
      <c r="J15" s="336"/>
      <c r="K15" s="342"/>
      <c r="L15" s="338" t="s">
        <v>168</v>
      </c>
      <c r="M15" s="332"/>
      <c r="N15" s="333"/>
      <c r="O15" s="332"/>
      <c r="P15" s="332"/>
      <c r="Q15" s="332"/>
      <c r="R15" s="334"/>
      <c r="S15" s="339"/>
      <c r="T15" s="340"/>
      <c r="U15" s="327"/>
      <c r="V15" s="327"/>
    </row>
    <row r="16" spans="1:143" ht="15" customHeight="1">
      <c r="A16" s="341"/>
      <c r="B16" s="331" t="s">
        <v>518</v>
      </c>
      <c r="C16" s="332"/>
      <c r="D16" s="333"/>
      <c r="E16" s="332"/>
      <c r="F16" s="332"/>
      <c r="G16" s="332"/>
      <c r="H16" s="334"/>
      <c r="I16" s="339"/>
      <c r="J16" s="336"/>
      <c r="K16" s="342"/>
      <c r="L16" s="338" t="s">
        <v>519</v>
      </c>
      <c r="M16" s="332"/>
      <c r="N16" s="333"/>
      <c r="O16" s="332"/>
      <c r="P16" s="332"/>
      <c r="Q16" s="332"/>
      <c r="R16" s="334"/>
      <c r="S16" s="339"/>
      <c r="T16" s="340"/>
      <c r="U16" s="327"/>
      <c r="V16" s="327"/>
    </row>
    <row r="17" spans="1:22" ht="15" customHeight="1">
      <c r="A17" s="341"/>
      <c r="B17" s="331" t="s">
        <v>520</v>
      </c>
      <c r="C17" s="332"/>
      <c r="D17" s="333"/>
      <c r="E17" s="332"/>
      <c r="F17" s="332"/>
      <c r="G17" s="332"/>
      <c r="H17" s="334"/>
      <c r="I17" s="339"/>
      <c r="J17" s="336"/>
      <c r="K17" s="342"/>
      <c r="L17" s="343" t="s">
        <v>521</v>
      </c>
      <c r="M17" s="332"/>
      <c r="N17" s="333"/>
      <c r="O17" s="332"/>
      <c r="P17" s="332"/>
      <c r="Q17" s="332"/>
      <c r="R17" s="334"/>
      <c r="S17" s="339"/>
      <c r="T17" s="340"/>
      <c r="U17" s="327"/>
      <c r="V17" s="327"/>
    </row>
    <row r="18" spans="1:22" ht="15" customHeight="1">
      <c r="A18" s="341"/>
      <c r="B18" s="344" t="s">
        <v>522</v>
      </c>
      <c r="C18" s="332"/>
      <c r="D18" s="333"/>
      <c r="E18" s="332"/>
      <c r="F18" s="332"/>
      <c r="G18" s="332"/>
      <c r="H18" s="334"/>
      <c r="I18" s="339"/>
      <c r="J18" s="336"/>
      <c r="K18" s="342"/>
      <c r="L18" s="343" t="s">
        <v>523</v>
      </c>
      <c r="M18" s="332"/>
      <c r="N18" s="333"/>
      <c r="O18" s="332"/>
      <c r="P18" s="332"/>
      <c r="Q18" s="332"/>
      <c r="R18" s="334"/>
      <c r="S18" s="339"/>
      <c r="T18" s="340"/>
      <c r="U18" s="327"/>
      <c r="V18" s="327"/>
    </row>
    <row r="19" spans="1:22" ht="15" customHeight="1">
      <c r="A19" s="341"/>
      <c r="B19" s="331" t="s">
        <v>524</v>
      </c>
      <c r="C19" s="332"/>
      <c r="D19" s="333"/>
      <c r="E19" s="332"/>
      <c r="F19" s="332"/>
      <c r="G19" s="332"/>
      <c r="H19" s="334"/>
      <c r="I19" s="339"/>
      <c r="J19" s="336"/>
      <c r="K19" s="342"/>
      <c r="L19" s="338" t="s">
        <v>525</v>
      </c>
      <c r="M19" s="332"/>
      <c r="N19" s="333"/>
      <c r="O19" s="332"/>
      <c r="P19" s="332"/>
      <c r="Q19" s="332"/>
      <c r="R19" s="334"/>
      <c r="S19" s="339"/>
      <c r="T19" s="340"/>
      <c r="U19" s="327"/>
      <c r="V19" s="327"/>
    </row>
    <row r="20" spans="1:22" ht="15" customHeight="1">
      <c r="A20" s="341"/>
      <c r="B20" s="331" t="s">
        <v>526</v>
      </c>
      <c r="C20" s="332"/>
      <c r="D20" s="333"/>
      <c r="E20" s="332"/>
      <c r="F20" s="332"/>
      <c r="G20" s="332"/>
      <c r="H20" s="334"/>
      <c r="I20" s="339"/>
      <c r="J20" s="336"/>
      <c r="K20" s="342"/>
      <c r="L20" s="338" t="s">
        <v>527</v>
      </c>
      <c r="M20" s="332"/>
      <c r="N20" s="333"/>
      <c r="O20" s="332"/>
      <c r="P20" s="332"/>
      <c r="Q20" s="332"/>
      <c r="R20" s="334"/>
      <c r="S20" s="339"/>
      <c r="T20" s="340"/>
      <c r="U20" s="327"/>
      <c r="V20" s="327"/>
    </row>
    <row r="21" spans="1:22" ht="15" customHeight="1">
      <c r="A21" s="341"/>
      <c r="B21" s="331" t="s">
        <v>528</v>
      </c>
      <c r="C21" s="332"/>
      <c r="D21" s="333"/>
      <c r="E21" s="332"/>
      <c r="F21" s="332"/>
      <c r="G21" s="332"/>
      <c r="H21" s="334"/>
      <c r="I21" s="339"/>
      <c r="J21" s="336"/>
      <c r="K21" s="342"/>
      <c r="L21" s="338" t="s">
        <v>176</v>
      </c>
      <c r="M21" s="332"/>
      <c r="N21" s="333"/>
      <c r="O21" s="332"/>
      <c r="P21" s="332"/>
      <c r="Q21" s="332"/>
      <c r="R21" s="334"/>
      <c r="S21" s="339"/>
      <c r="T21" s="340"/>
      <c r="U21" s="327"/>
      <c r="V21" s="327"/>
    </row>
    <row r="22" spans="1:22" ht="15" customHeight="1">
      <c r="A22" s="341"/>
      <c r="B22" s="344" t="s">
        <v>529</v>
      </c>
      <c r="C22" s="332"/>
      <c r="D22" s="333"/>
      <c r="E22" s="332"/>
      <c r="F22" s="332"/>
      <c r="G22" s="332"/>
      <c r="H22" s="334"/>
      <c r="I22" s="339"/>
      <c r="J22" s="336"/>
      <c r="K22" s="342"/>
      <c r="L22" s="338" t="s">
        <v>177</v>
      </c>
      <c r="M22" s="332"/>
      <c r="N22" s="333"/>
      <c r="O22" s="332"/>
      <c r="P22" s="332"/>
      <c r="Q22" s="332"/>
      <c r="R22" s="334"/>
      <c r="S22" s="339"/>
      <c r="T22" s="340"/>
      <c r="U22" s="327"/>
      <c r="V22" s="327"/>
    </row>
    <row r="23" spans="1:22" ht="15" customHeight="1">
      <c r="A23" s="341"/>
      <c r="B23" s="331" t="s">
        <v>530</v>
      </c>
      <c r="C23" s="332"/>
      <c r="D23" s="333"/>
      <c r="E23" s="332"/>
      <c r="F23" s="332"/>
      <c r="G23" s="332"/>
      <c r="H23" s="334"/>
      <c r="I23" s="339"/>
      <c r="J23" s="336"/>
      <c r="K23" s="342"/>
      <c r="L23" s="338" t="s">
        <v>178</v>
      </c>
      <c r="M23" s="332"/>
      <c r="N23" s="333"/>
      <c r="O23" s="332"/>
      <c r="P23" s="332"/>
      <c r="Q23" s="332"/>
      <c r="R23" s="334"/>
      <c r="S23" s="339"/>
      <c r="T23" s="340"/>
      <c r="U23" s="327"/>
      <c r="V23" s="327"/>
    </row>
    <row r="24" spans="1:22" ht="15" customHeight="1">
      <c r="A24" s="341"/>
      <c r="B24" s="331" t="s">
        <v>531</v>
      </c>
      <c r="C24" s="332"/>
      <c r="D24" s="333"/>
      <c r="E24" s="332"/>
      <c r="F24" s="332"/>
      <c r="G24" s="332"/>
      <c r="H24" s="334"/>
      <c r="I24" s="339"/>
      <c r="J24" s="336"/>
      <c r="K24" s="342"/>
      <c r="L24" s="338" t="s">
        <v>180</v>
      </c>
      <c r="M24" s="332"/>
      <c r="N24" s="333"/>
      <c r="O24" s="332"/>
      <c r="P24" s="332"/>
      <c r="Q24" s="332"/>
      <c r="R24" s="334"/>
      <c r="S24" s="339"/>
      <c r="T24" s="340"/>
      <c r="U24" s="327"/>
      <c r="V24" s="327"/>
    </row>
    <row r="25" spans="1:22" ht="15" customHeight="1">
      <c r="A25" s="341"/>
      <c r="B25" s="344" t="s">
        <v>522</v>
      </c>
      <c r="C25" s="332"/>
      <c r="D25" s="333"/>
      <c r="E25" s="332"/>
      <c r="F25" s="332"/>
      <c r="G25" s="332"/>
      <c r="H25" s="334"/>
      <c r="I25" s="339"/>
      <c r="J25" s="336"/>
      <c r="K25" s="342"/>
      <c r="L25" s="338" t="s">
        <v>181</v>
      </c>
      <c r="M25" s="332"/>
      <c r="N25" s="333"/>
      <c r="O25" s="332"/>
      <c r="P25" s="332"/>
      <c r="Q25" s="332"/>
      <c r="R25" s="334"/>
      <c r="S25" s="339"/>
      <c r="T25" s="340"/>
      <c r="U25" s="327"/>
      <c r="V25" s="327"/>
    </row>
    <row r="26" spans="1:22" ht="15" customHeight="1">
      <c r="A26" s="341"/>
      <c r="B26" s="331" t="s">
        <v>194</v>
      </c>
      <c r="C26" s="332"/>
      <c r="D26" s="333"/>
      <c r="E26" s="332"/>
      <c r="F26" s="332"/>
      <c r="G26" s="332"/>
      <c r="H26" s="334"/>
      <c r="I26" s="339"/>
      <c r="J26" s="336"/>
      <c r="K26" s="342"/>
      <c r="L26" s="338" t="s">
        <v>182</v>
      </c>
      <c r="M26" s="332"/>
      <c r="N26" s="333"/>
      <c r="O26" s="332"/>
      <c r="P26" s="332"/>
      <c r="Q26" s="332"/>
      <c r="R26" s="334"/>
      <c r="S26" s="339"/>
      <c r="T26" s="340"/>
      <c r="U26" s="327"/>
      <c r="V26" s="327"/>
    </row>
    <row r="27" spans="1:22" ht="15" customHeight="1">
      <c r="A27" s="341"/>
      <c r="B27" s="344" t="s">
        <v>532</v>
      </c>
      <c r="C27" s="332"/>
      <c r="D27" s="333"/>
      <c r="E27" s="332"/>
      <c r="F27" s="332"/>
      <c r="G27" s="332"/>
      <c r="H27" s="334"/>
      <c r="I27" s="339"/>
      <c r="J27" s="336"/>
      <c r="K27" s="342"/>
      <c r="L27" s="338" t="s">
        <v>533</v>
      </c>
      <c r="M27" s="332"/>
      <c r="N27" s="333"/>
      <c r="O27" s="332"/>
      <c r="P27" s="332"/>
      <c r="Q27" s="332"/>
      <c r="R27" s="334"/>
      <c r="S27" s="339"/>
      <c r="T27" s="340"/>
      <c r="U27" s="327"/>
      <c r="V27" s="327"/>
    </row>
    <row r="28" spans="1:22" ht="15" customHeight="1">
      <c r="A28" s="341"/>
      <c r="B28" s="344" t="s">
        <v>522</v>
      </c>
      <c r="C28" s="332"/>
      <c r="D28" s="333"/>
      <c r="E28" s="332"/>
      <c r="F28" s="332"/>
      <c r="G28" s="332"/>
      <c r="H28" s="334"/>
      <c r="I28" s="339"/>
      <c r="J28" s="336"/>
      <c r="K28" s="342"/>
      <c r="L28" s="338" t="s">
        <v>534</v>
      </c>
      <c r="M28" s="332"/>
      <c r="N28" s="333"/>
      <c r="O28" s="332"/>
      <c r="P28" s="332"/>
      <c r="Q28" s="332"/>
      <c r="R28" s="334"/>
      <c r="S28" s="339"/>
      <c r="T28" s="340"/>
      <c r="U28" s="327"/>
      <c r="V28" s="327"/>
    </row>
    <row r="29" spans="1:22" ht="15" customHeight="1">
      <c r="A29" s="341"/>
      <c r="B29" s="344" t="s">
        <v>522</v>
      </c>
      <c r="C29" s="332"/>
      <c r="D29" s="333"/>
      <c r="E29" s="332"/>
      <c r="F29" s="332"/>
      <c r="G29" s="332"/>
      <c r="H29" s="334"/>
      <c r="I29" s="339"/>
      <c r="J29" s="336"/>
      <c r="K29" s="342"/>
      <c r="L29" s="338" t="s">
        <v>535</v>
      </c>
      <c r="M29" s="332"/>
      <c r="N29" s="333"/>
      <c r="O29" s="332"/>
      <c r="P29" s="332"/>
      <c r="Q29" s="332"/>
      <c r="R29" s="334"/>
      <c r="S29" s="339"/>
      <c r="T29" s="340"/>
      <c r="U29" s="327"/>
      <c r="V29" s="327"/>
    </row>
    <row r="30" spans="1:22" ht="15" customHeight="1">
      <c r="A30" s="341"/>
      <c r="B30" s="331" t="s">
        <v>536</v>
      </c>
      <c r="C30" s="332"/>
      <c r="D30" s="333"/>
      <c r="E30" s="332"/>
      <c r="F30" s="332"/>
      <c r="G30" s="332"/>
      <c r="H30" s="334"/>
      <c r="I30" s="339"/>
      <c r="J30" s="336"/>
      <c r="K30" s="342"/>
      <c r="L30" s="338" t="s">
        <v>537</v>
      </c>
      <c r="M30" s="332"/>
      <c r="N30" s="333"/>
      <c r="O30" s="332"/>
      <c r="P30" s="332"/>
      <c r="Q30" s="332"/>
      <c r="R30" s="334"/>
      <c r="S30" s="339"/>
      <c r="T30" s="340"/>
      <c r="U30" s="327"/>
      <c r="V30" s="327"/>
    </row>
    <row r="31" spans="1:22" ht="15" customHeight="1">
      <c r="A31" s="341"/>
      <c r="B31" s="331" t="s">
        <v>195</v>
      </c>
      <c r="C31" s="332"/>
      <c r="D31" s="333"/>
      <c r="E31" s="332"/>
      <c r="F31" s="332"/>
      <c r="G31" s="332"/>
      <c r="H31" s="334"/>
      <c r="I31" s="339"/>
      <c r="J31" s="336"/>
      <c r="K31" s="342"/>
      <c r="L31" s="338" t="s">
        <v>538</v>
      </c>
      <c r="M31" s="332"/>
      <c r="N31" s="333"/>
      <c r="O31" s="332"/>
      <c r="P31" s="332"/>
      <c r="Q31" s="332"/>
      <c r="R31" s="334"/>
      <c r="S31" s="339"/>
      <c r="T31" s="340"/>
      <c r="U31" s="327"/>
      <c r="V31" s="327"/>
    </row>
    <row r="32" spans="1:22" ht="15" customHeight="1">
      <c r="A32" s="341"/>
      <c r="B32" s="331" t="s">
        <v>539</v>
      </c>
      <c r="C32" s="332"/>
      <c r="D32" s="333"/>
      <c r="E32" s="332"/>
      <c r="F32" s="332"/>
      <c r="G32" s="332"/>
      <c r="H32" s="334"/>
      <c r="I32" s="339"/>
      <c r="J32" s="336"/>
      <c r="K32" s="342"/>
      <c r="L32" s="338" t="s">
        <v>540</v>
      </c>
      <c r="M32" s="332"/>
      <c r="N32" s="333"/>
      <c r="O32" s="332"/>
      <c r="P32" s="332"/>
      <c r="Q32" s="332"/>
      <c r="R32" s="334"/>
      <c r="S32" s="339"/>
      <c r="T32" s="340"/>
      <c r="U32" s="327"/>
      <c r="V32" s="327"/>
    </row>
    <row r="33" spans="1:22" ht="15" customHeight="1">
      <c r="A33" s="341"/>
      <c r="B33" s="331" t="s">
        <v>541</v>
      </c>
      <c r="C33" s="332"/>
      <c r="D33" s="333"/>
      <c r="E33" s="332"/>
      <c r="F33" s="332"/>
      <c r="G33" s="332"/>
      <c r="H33" s="334"/>
      <c r="I33" s="339"/>
      <c r="J33" s="336"/>
      <c r="K33" s="342"/>
      <c r="L33" s="338" t="s">
        <v>542</v>
      </c>
      <c r="M33" s="332"/>
      <c r="N33" s="333"/>
      <c r="O33" s="332"/>
      <c r="P33" s="332"/>
      <c r="Q33" s="332"/>
      <c r="R33" s="334"/>
      <c r="S33" s="339"/>
      <c r="T33" s="340"/>
      <c r="U33" s="327"/>
      <c r="V33" s="327"/>
    </row>
    <row r="34" spans="1:22" ht="15" customHeight="1">
      <c r="A34" s="341"/>
      <c r="B34" s="344" t="s">
        <v>522</v>
      </c>
      <c r="C34" s="332"/>
      <c r="D34" s="333"/>
      <c r="E34" s="332"/>
      <c r="F34" s="332"/>
      <c r="G34" s="332"/>
      <c r="H34" s="334"/>
      <c r="I34" s="339"/>
      <c r="J34" s="336"/>
      <c r="K34" s="342"/>
      <c r="L34" s="343" t="s">
        <v>522</v>
      </c>
      <c r="M34" s="332"/>
      <c r="N34" s="333"/>
      <c r="O34" s="332"/>
      <c r="P34" s="332"/>
      <c r="Q34" s="332"/>
      <c r="R34" s="334"/>
      <c r="S34" s="339"/>
      <c r="T34" s="340"/>
      <c r="U34" s="327"/>
      <c r="V34" s="327"/>
    </row>
    <row r="35" spans="1:22" ht="15" customHeight="1">
      <c r="A35" s="341"/>
      <c r="B35" s="344" t="s">
        <v>522</v>
      </c>
      <c r="C35" s="332"/>
      <c r="D35" s="333"/>
      <c r="E35" s="332"/>
      <c r="F35" s="332"/>
      <c r="G35" s="332"/>
      <c r="H35" s="334"/>
      <c r="I35" s="339"/>
      <c r="J35" s="336"/>
      <c r="K35" s="342"/>
      <c r="L35" s="343" t="s">
        <v>522</v>
      </c>
      <c r="M35" s="332"/>
      <c r="N35" s="333"/>
      <c r="O35" s="332"/>
      <c r="P35" s="332"/>
      <c r="Q35" s="332"/>
      <c r="R35" s="334"/>
      <c r="S35" s="339"/>
      <c r="T35" s="340"/>
      <c r="U35" s="327"/>
      <c r="V35" s="327"/>
    </row>
    <row r="36" spans="1:22" ht="15" customHeight="1">
      <c r="A36" s="341"/>
      <c r="B36" s="331" t="s">
        <v>204</v>
      </c>
      <c r="C36" s="332"/>
      <c r="D36" s="333"/>
      <c r="E36" s="332"/>
      <c r="F36" s="332"/>
      <c r="G36" s="332"/>
      <c r="H36" s="334"/>
      <c r="I36" s="339"/>
      <c r="J36" s="336"/>
      <c r="K36" s="342"/>
      <c r="L36" s="345" t="s">
        <v>522</v>
      </c>
      <c r="M36" s="332"/>
      <c r="N36" s="333"/>
      <c r="O36" s="332"/>
      <c r="P36" s="332"/>
      <c r="Q36" s="332"/>
      <c r="R36" s="334"/>
      <c r="S36" s="339"/>
      <c r="T36" s="340"/>
      <c r="U36" s="327"/>
      <c r="V36" s="327"/>
    </row>
    <row r="37" spans="1:22" ht="15" customHeight="1">
      <c r="A37" s="341"/>
      <c r="B37" s="331" t="s">
        <v>203</v>
      </c>
      <c r="C37" s="332"/>
      <c r="D37" s="333"/>
      <c r="E37" s="332"/>
      <c r="F37" s="332"/>
      <c r="G37" s="332"/>
      <c r="H37" s="334"/>
      <c r="I37" s="339"/>
      <c r="J37" s="336"/>
      <c r="K37" s="342"/>
      <c r="L37" s="345" t="s">
        <v>522</v>
      </c>
      <c r="M37" s="332"/>
      <c r="N37" s="333"/>
      <c r="O37" s="332"/>
      <c r="P37" s="332"/>
      <c r="Q37" s="332"/>
      <c r="R37" s="334"/>
      <c r="S37" s="339"/>
      <c r="T37" s="340"/>
      <c r="U37" s="327"/>
      <c r="V37" s="327"/>
    </row>
    <row r="38" spans="1:22" ht="15" customHeight="1">
      <c r="A38" s="341"/>
      <c r="B38" s="344" t="s">
        <v>543</v>
      </c>
      <c r="C38" s="332"/>
      <c r="D38" s="333"/>
      <c r="E38" s="332"/>
      <c r="F38" s="332"/>
      <c r="G38" s="332"/>
      <c r="H38" s="334"/>
      <c r="I38" s="339"/>
      <c r="J38" s="336"/>
      <c r="K38" s="342"/>
      <c r="L38" s="345" t="s">
        <v>522</v>
      </c>
      <c r="M38" s="332"/>
      <c r="N38" s="333"/>
      <c r="O38" s="332"/>
      <c r="P38" s="332"/>
      <c r="Q38" s="332"/>
      <c r="R38" s="334"/>
      <c r="S38" s="339"/>
      <c r="T38" s="340"/>
      <c r="U38" s="327"/>
      <c r="V38" s="327"/>
    </row>
    <row r="39" spans="1:22" ht="15" customHeight="1">
      <c r="A39" s="341"/>
      <c r="B39" s="331" t="s">
        <v>202</v>
      </c>
      <c r="C39" s="332"/>
      <c r="D39" s="333"/>
      <c r="E39" s="332"/>
      <c r="F39" s="332"/>
      <c r="G39" s="332"/>
      <c r="H39" s="334"/>
      <c r="I39" s="339"/>
      <c r="J39" s="336"/>
      <c r="K39" s="342"/>
      <c r="L39" s="345" t="s">
        <v>522</v>
      </c>
      <c r="M39" s="332"/>
      <c r="N39" s="333"/>
      <c r="O39" s="332"/>
      <c r="P39" s="332"/>
      <c r="Q39" s="332"/>
      <c r="R39" s="334"/>
      <c r="S39" s="339"/>
      <c r="T39" s="340"/>
      <c r="U39" s="327"/>
      <c r="V39" s="327"/>
    </row>
    <row r="40" spans="1:22" ht="15" customHeight="1">
      <c r="A40" s="341"/>
      <c r="B40" s="331" t="s">
        <v>221</v>
      </c>
      <c r="C40" s="332"/>
      <c r="D40" s="333"/>
      <c r="E40" s="332"/>
      <c r="F40" s="332"/>
      <c r="G40" s="332"/>
      <c r="H40" s="334"/>
      <c r="I40" s="339"/>
      <c r="J40" s="336"/>
      <c r="K40" s="342"/>
      <c r="L40" s="345" t="s">
        <v>522</v>
      </c>
      <c r="M40" s="332"/>
      <c r="N40" s="333"/>
      <c r="O40" s="332"/>
      <c r="P40" s="332"/>
      <c r="Q40" s="332"/>
      <c r="R40" s="334"/>
      <c r="S40" s="339"/>
      <c r="T40" s="340"/>
      <c r="U40" s="327"/>
      <c r="V40" s="327"/>
    </row>
    <row r="41" spans="1:22" ht="15" customHeight="1">
      <c r="A41" s="341"/>
      <c r="B41" s="331" t="s">
        <v>208</v>
      </c>
      <c r="C41" s="332"/>
      <c r="D41" s="333"/>
      <c r="E41" s="332"/>
      <c r="F41" s="332"/>
      <c r="G41" s="332"/>
      <c r="H41" s="334"/>
      <c r="I41" s="339"/>
      <c r="J41" s="336"/>
      <c r="K41" s="342"/>
      <c r="L41" s="345" t="s">
        <v>522</v>
      </c>
      <c r="M41" s="332"/>
      <c r="N41" s="333"/>
      <c r="O41" s="332"/>
      <c r="P41" s="332"/>
      <c r="Q41" s="332"/>
      <c r="R41" s="334"/>
      <c r="S41" s="339"/>
      <c r="T41" s="340"/>
      <c r="U41" s="327"/>
      <c r="V41" s="327"/>
    </row>
    <row r="42" spans="1:22" ht="15" customHeight="1">
      <c r="A42" s="341"/>
      <c r="B42" s="331" t="s">
        <v>219</v>
      </c>
      <c r="C42" s="332"/>
      <c r="D42" s="333"/>
      <c r="E42" s="332"/>
      <c r="F42" s="332"/>
      <c r="G42" s="332"/>
      <c r="H42" s="334"/>
      <c r="I42" s="339"/>
      <c r="J42" s="336"/>
      <c r="K42" s="342"/>
      <c r="L42" s="345" t="s">
        <v>522</v>
      </c>
      <c r="M42" s="332"/>
      <c r="N42" s="333"/>
      <c r="O42" s="332"/>
      <c r="P42" s="332"/>
      <c r="Q42" s="332"/>
      <c r="R42" s="334"/>
      <c r="S42" s="339"/>
      <c r="T42" s="340"/>
      <c r="U42" s="327"/>
      <c r="V42" s="327"/>
    </row>
    <row r="43" spans="1:22" ht="15" customHeight="1">
      <c r="A43" s="341"/>
      <c r="B43" s="331" t="s">
        <v>544</v>
      </c>
      <c r="C43" s="332"/>
      <c r="D43" s="333"/>
      <c r="E43" s="332"/>
      <c r="F43" s="332"/>
      <c r="G43" s="332"/>
      <c r="H43" s="334"/>
      <c r="I43" s="339"/>
      <c r="J43" s="336"/>
      <c r="K43" s="342"/>
      <c r="L43" s="345" t="s">
        <v>522</v>
      </c>
      <c r="M43" s="332"/>
      <c r="N43" s="333"/>
      <c r="O43" s="332"/>
      <c r="P43" s="332"/>
      <c r="Q43" s="332"/>
      <c r="R43" s="334"/>
      <c r="S43" s="339"/>
      <c r="T43" s="340"/>
      <c r="U43" s="327"/>
      <c r="V43" s="327"/>
    </row>
    <row r="44" spans="1:22" ht="15" customHeight="1">
      <c r="A44" s="341"/>
      <c r="B44" s="331" t="s">
        <v>545</v>
      </c>
      <c r="C44" s="332"/>
      <c r="D44" s="333"/>
      <c r="E44" s="332"/>
      <c r="F44" s="332"/>
      <c r="G44" s="332"/>
      <c r="H44" s="334"/>
      <c r="I44" s="339"/>
      <c r="J44" s="336"/>
      <c r="K44" s="342"/>
      <c r="L44" s="345" t="s">
        <v>522</v>
      </c>
      <c r="M44" s="332"/>
      <c r="N44" s="333"/>
      <c r="O44" s="332"/>
      <c r="P44" s="332"/>
      <c r="Q44" s="332"/>
      <c r="R44" s="334"/>
      <c r="S44" s="339"/>
      <c r="T44" s="340"/>
      <c r="U44" s="327"/>
      <c r="V44" s="327"/>
    </row>
    <row r="45" spans="1:22" ht="15" customHeight="1">
      <c r="A45" s="341"/>
      <c r="B45" s="331" t="s">
        <v>200</v>
      </c>
      <c r="C45" s="332"/>
      <c r="D45" s="333"/>
      <c r="E45" s="332"/>
      <c r="F45" s="332"/>
      <c r="G45" s="332"/>
      <c r="H45" s="334"/>
      <c r="I45" s="339"/>
      <c r="J45" s="336"/>
      <c r="K45" s="342"/>
      <c r="L45" s="345" t="s">
        <v>522</v>
      </c>
      <c r="M45" s="332"/>
      <c r="N45" s="333"/>
      <c r="O45" s="332"/>
      <c r="P45" s="332"/>
      <c r="Q45" s="332"/>
      <c r="R45" s="334"/>
      <c r="S45" s="339"/>
      <c r="T45" s="340"/>
      <c r="U45" s="327"/>
      <c r="V45" s="327"/>
    </row>
    <row r="46" spans="1:22" ht="15" customHeight="1">
      <c r="A46" s="341"/>
      <c r="B46" s="331" t="s">
        <v>199</v>
      </c>
      <c r="C46" s="332"/>
      <c r="D46" s="333"/>
      <c r="E46" s="332"/>
      <c r="F46" s="332"/>
      <c r="G46" s="332"/>
      <c r="H46" s="334"/>
      <c r="I46" s="339"/>
      <c r="J46" s="336"/>
      <c r="K46" s="342"/>
      <c r="L46" s="345" t="s">
        <v>522</v>
      </c>
      <c r="M46" s="332"/>
      <c r="N46" s="333"/>
      <c r="O46" s="332"/>
      <c r="P46" s="332"/>
      <c r="Q46" s="332"/>
      <c r="R46" s="334"/>
      <c r="S46" s="339"/>
      <c r="T46" s="340"/>
      <c r="U46" s="327"/>
      <c r="V46" s="327"/>
    </row>
    <row r="47" spans="1:22" ht="15" customHeight="1">
      <c r="A47" s="341"/>
      <c r="B47" s="344" t="s">
        <v>546</v>
      </c>
      <c r="C47" s="332"/>
      <c r="D47" s="333"/>
      <c r="E47" s="332"/>
      <c r="F47" s="332"/>
      <c r="G47" s="332"/>
      <c r="H47" s="334"/>
      <c r="I47" s="339"/>
      <c r="J47" s="336"/>
      <c r="K47" s="342"/>
      <c r="L47" s="345" t="s">
        <v>522</v>
      </c>
      <c r="M47" s="332"/>
      <c r="N47" s="333"/>
      <c r="O47" s="332"/>
      <c r="P47" s="332"/>
      <c r="Q47" s="332"/>
      <c r="R47" s="334"/>
      <c r="S47" s="339"/>
      <c r="T47" s="340"/>
      <c r="U47" s="327"/>
      <c r="V47" s="327"/>
    </row>
    <row r="48" spans="1:22" ht="15" customHeight="1">
      <c r="A48" s="341"/>
      <c r="B48" s="344" t="s">
        <v>522</v>
      </c>
      <c r="C48" s="332"/>
      <c r="D48" s="333"/>
      <c r="E48" s="332"/>
      <c r="F48" s="332"/>
      <c r="G48" s="332"/>
      <c r="H48" s="334"/>
      <c r="I48" s="339"/>
      <c r="J48" s="336"/>
      <c r="K48" s="342"/>
      <c r="L48" s="345" t="s">
        <v>522</v>
      </c>
      <c r="M48" s="332"/>
      <c r="N48" s="333"/>
      <c r="O48" s="332"/>
      <c r="P48" s="332"/>
      <c r="Q48" s="332"/>
      <c r="R48" s="334"/>
      <c r="S48" s="339"/>
      <c r="T48" s="340"/>
      <c r="U48" s="327"/>
      <c r="V48" s="327"/>
    </row>
    <row r="49" spans="1:22" ht="15" customHeight="1" thickBot="1">
      <c r="A49" s="346"/>
      <c r="B49" s="347" t="s">
        <v>522</v>
      </c>
      <c r="C49" s="332"/>
      <c r="D49" s="333"/>
      <c r="E49" s="332"/>
      <c r="F49" s="332"/>
      <c r="G49" s="332"/>
      <c r="H49" s="334"/>
      <c r="I49" s="348"/>
      <c r="J49" s="336"/>
      <c r="K49" s="349"/>
      <c r="L49" s="343" t="s">
        <v>522</v>
      </c>
      <c r="M49" s="332"/>
      <c r="N49" s="333"/>
      <c r="O49" s="332"/>
      <c r="P49" s="332"/>
      <c r="Q49" s="332"/>
      <c r="R49" s="334"/>
      <c r="S49" s="348"/>
      <c r="T49" s="340"/>
      <c r="U49" s="327"/>
      <c r="V49" s="327"/>
    </row>
    <row r="50" spans="1:22" ht="26.25" customHeight="1">
      <c r="A50" s="350"/>
      <c r="B50" s="350"/>
      <c r="C50" s="350"/>
      <c r="D50" s="350"/>
      <c r="E50" s="350"/>
      <c r="F50" s="350"/>
      <c r="G50" s="350"/>
      <c r="H50" s="350"/>
      <c r="I50" s="351"/>
      <c r="J50" s="350"/>
      <c r="K50" s="350"/>
      <c r="L50" s="350"/>
      <c r="M50" s="350"/>
      <c r="N50" s="350"/>
      <c r="O50" s="350"/>
      <c r="P50" s="350"/>
      <c r="Q50" s="350"/>
      <c r="R50" s="350"/>
      <c r="S50" s="351"/>
      <c r="T50" s="350"/>
      <c r="U50" s="327"/>
      <c r="V50" s="327"/>
    </row>
    <row r="51" spans="1:22">
      <c r="A51" s="352"/>
      <c r="B51" s="352"/>
      <c r="C51" s="352"/>
      <c r="D51" s="352"/>
      <c r="E51" s="352"/>
      <c r="F51" s="352"/>
      <c r="G51" s="352"/>
      <c r="H51" s="352"/>
      <c r="I51" s="323">
        <f>Plan_prod_roslin.!AB711</f>
        <v>0</v>
      </c>
      <c r="J51" s="324">
        <f>Plan_prod_roslin.!AC711</f>
        <v>0</v>
      </c>
      <c r="K51" s="967">
        <f>Plan_prod_roslin.!AD711</f>
        <v>2022</v>
      </c>
      <c r="L51" s="967"/>
      <c r="M51" s="317"/>
      <c r="N51" s="321"/>
      <c r="O51" s="323" t="e">
        <f>Plan_prod_roslin.!#REF!</f>
        <v>#REF!</v>
      </c>
      <c r="P51" s="323" t="e">
        <f>Plan_prod_roslin.!#REF!</f>
        <v>#REF!</v>
      </c>
      <c r="Q51" s="325" t="e">
        <f>Plan_prod_roslin.!#REF!</f>
        <v>#REF!</v>
      </c>
      <c r="R51" s="322"/>
      <c r="S51" s="322"/>
      <c r="T51" s="322"/>
      <c r="U51" s="327"/>
      <c r="V51" s="327"/>
    </row>
    <row r="52" spans="1:22" ht="12" customHeight="1">
      <c r="A52" s="352"/>
      <c r="B52" s="968" t="s">
        <v>547</v>
      </c>
      <c r="C52" s="968"/>
      <c r="D52" s="352"/>
      <c r="E52" s="352"/>
      <c r="F52" s="352"/>
      <c r="G52" s="352"/>
      <c r="H52" s="352"/>
      <c r="I52" s="318"/>
      <c r="J52" s="319" t="s">
        <v>487</v>
      </c>
      <c r="K52" s="320"/>
      <c r="L52" s="320"/>
      <c r="M52" s="318"/>
      <c r="N52" s="318"/>
      <c r="O52" s="353"/>
      <c r="P52" s="318"/>
      <c r="Q52" s="318"/>
      <c r="R52" s="319" t="s">
        <v>488</v>
      </c>
      <c r="S52" s="318"/>
      <c r="T52" s="318"/>
      <c r="U52" s="327"/>
      <c r="V52" s="327"/>
    </row>
    <row r="53" spans="1:22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</row>
    <row r="54" spans="1:22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</row>
    <row r="55" spans="1:22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</row>
    <row r="56" spans="1:22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</row>
    <row r="57" spans="1:22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</row>
    <row r="63" spans="1:22" hidden="1">
      <c r="I63" s="354"/>
    </row>
    <row r="64" spans="1:22" hidden="1">
      <c r="I64" s="355" t="s">
        <v>549</v>
      </c>
    </row>
    <row r="65" spans="9:9" hidden="1">
      <c r="I65" s="356"/>
    </row>
  </sheetData>
  <sheetProtection sheet="1" objects="1" scenarios="1" formatCells="0" formatRows="0" autoFilter="0"/>
  <protectedRanges>
    <protectedRange sqref="M7:M49 O7:T49" name="Rozstęp1"/>
  </protectedRanges>
  <mergeCells count="25">
    <mergeCell ref="K51:L51"/>
    <mergeCell ref="B52:C52"/>
    <mergeCell ref="A5:B6"/>
    <mergeCell ref="C5:C6"/>
    <mergeCell ref="T5:T6"/>
    <mergeCell ref="M5:M6"/>
    <mergeCell ref="N5:N6"/>
    <mergeCell ref="O5:O6"/>
    <mergeCell ref="P5:P6"/>
    <mergeCell ref="Q5:R5"/>
    <mergeCell ref="S5:S6"/>
    <mergeCell ref="F5:F6"/>
    <mergeCell ref="G5:H5"/>
    <mergeCell ref="I5:I6"/>
    <mergeCell ref="J5:J6"/>
    <mergeCell ref="K5:L6"/>
    <mergeCell ref="D3:E3"/>
    <mergeCell ref="F2:I3"/>
    <mergeCell ref="A4:T4"/>
    <mergeCell ref="D5:D6"/>
    <mergeCell ref="E5:E6"/>
    <mergeCell ref="T1:T2"/>
    <mergeCell ref="J1:N3"/>
    <mergeCell ref="O1:S2"/>
    <mergeCell ref="O3:T3"/>
  </mergeCells>
  <dataValidations count="7">
    <dataValidation type="whole" allowBlank="1" showErrorMessage="1" errorTitle="BioCert" error="Wpisz rok, ale nie wcześniejszy niż  2012." sqref="T1" xr:uid="{00000000-0002-0000-0800-000000000000}">
      <formula1>2012</formula1>
      <formula2>9999</formula2>
    </dataValidation>
    <dataValidation type="list" allowBlank="1" showErrorMessage="1" errorTitle="AgroBioTest" error="Wybierz &quot;P&quot; lub nic nie wybieraj." sqref="K7:K49 A7:A49" xr:uid="{00000000-0002-0000-0800-000001000000}">
      <formula1>$I$63:$I$64</formula1>
    </dataValidation>
    <dataValidation type="decimal" allowBlank="1" showErrorMessage="1" errorTitle="AgroBioTest" error="Wpisz liczbę. Miano &quot;ha&quot; samo się wpisze." sqref="D7:D49 N7:N49" xr:uid="{00000000-0002-0000-0800-000002000000}">
      <formula1>0</formula1>
      <formula2>99999999999999900000</formula2>
    </dataValidation>
    <dataValidation type="whole" allowBlank="1" showInputMessage="1" showErrorMessage="1" errorTitle="AgroBioTest" error="Wpisz rok, ale nie wcześniejszy niż  2012." prompt="Rok" sqref="K51 Q51" xr:uid="{00000000-0002-0000-0800-000003000000}">
      <formula1>2012</formula1>
      <formula2>9999</formula2>
    </dataValidation>
    <dataValidation type="whole" allowBlank="1" showInputMessage="1" showErrorMessage="1" errorTitle="AgroBioTest" error="Miesięcy jest tylko 12 ;-)" prompt="Miesiąc" sqref="J51 P51" xr:uid="{00000000-0002-0000-0800-000004000000}">
      <formula1>0</formula1>
      <formula2>12</formula2>
    </dataValidation>
    <dataValidation type="whole" allowBlank="1" showInputMessage="1" showErrorMessage="1" errorTitle="AgroBioTest" error="Miesiąc ma najwyżej 31 dni." prompt="Dzień" sqref="I51 O51" xr:uid="{00000000-0002-0000-0800-000005000000}">
      <formula1>0</formula1>
      <formula2>31</formula2>
    </dataValidation>
    <dataValidation allowBlank="1" showInputMessage="1" prompt="Można wpisać samodzielnie." sqref="B18 B22 B25 B27 B28 B29 B34 B35 B38 B47 B48 B49 L34:L49 L18 L17" xr:uid="{00000000-0002-0000-0800-000006000000}"/>
  </dataValidations>
  <printOptions horizontalCentered="1" verticalCentered="1"/>
  <pageMargins left="0.27559055118110237" right="0.19685039370078741" top="0.23622047244094491" bottom="0.19685039370078741" header="0.19685039370078741" footer="0.15748031496062992"/>
  <pageSetup paperSize="9" scale="72" orientation="landscape" r:id="rId1"/>
  <rowBreaks count="1" manualBreakCount="1">
    <brk id="52" max="16383" man="1"/>
  </rowBreaks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11</vt:i4>
      </vt:variant>
    </vt:vector>
  </HeadingPairs>
  <TitlesOfParts>
    <vt:vector size="21" baseType="lpstr">
      <vt:lpstr>Import</vt:lpstr>
      <vt:lpstr>osw_EKO</vt:lpstr>
      <vt:lpstr>Instrukcja</vt:lpstr>
      <vt:lpstr>Plan_prod_roslin.</vt:lpstr>
      <vt:lpstr>Plan_prod_zwierz.</vt:lpstr>
      <vt:lpstr>Plan_prod_zwierz.tab.2</vt:lpstr>
      <vt:lpstr>Plan_prod_zwierz. tab.2_rezerwa</vt:lpstr>
      <vt:lpstr>Arkusz1</vt:lpstr>
      <vt:lpstr>Plan_prod_towarowej</vt:lpstr>
      <vt:lpstr>Konwersja</vt:lpstr>
      <vt:lpstr>Instrukcja!Obszar_wydruku</vt:lpstr>
      <vt:lpstr>Konwersja!Obszar_wydruku</vt:lpstr>
      <vt:lpstr>Plan_prod_roslin.!Obszar_wydruku</vt:lpstr>
      <vt:lpstr>Plan_prod_towarowej!Obszar_wydruku</vt:lpstr>
      <vt:lpstr>Plan_prod_zwierz.!Obszar_wydruku</vt:lpstr>
      <vt:lpstr>'Plan_prod_zwierz. tab.2_rezerwa'!Obszar_wydruku</vt:lpstr>
      <vt:lpstr>Plan_prod_zwierz.tab.2!Obszar_wydruku</vt:lpstr>
      <vt:lpstr>Plan_prod_roslin.!Tytuły_wydruku</vt:lpstr>
      <vt:lpstr>Plan_prod_zwierz.!Tytuły_wydruku</vt:lpstr>
      <vt:lpstr>'Plan_prod_zwierz. tab.2_rezerwa'!Tytuły_wydruku</vt:lpstr>
      <vt:lpstr>Plan_prod_zwierz.tab.2!Tytuły_wydruku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 Cygan</cp:lastModifiedBy>
  <cp:lastPrinted>2022-03-18T13:43:06Z</cp:lastPrinted>
  <dcterms:created xsi:type="dcterms:W3CDTF">1997-02-26T13:46:56Z</dcterms:created>
  <dcterms:modified xsi:type="dcterms:W3CDTF">2022-03-22T10:08:27Z</dcterms:modified>
</cp:coreProperties>
</file>